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projects\erg\"/>
    </mc:Choice>
  </mc:AlternateContent>
  <xr:revisionPtr revIDLastSave="0" documentId="13_ncr:1_{65E0CF45-CE61-4E56-95AB-7C38BAB32864}" xr6:coauthVersionLast="45" xr6:coauthVersionMax="45" xr10:uidLastSave="{00000000-0000-0000-0000-000000000000}"/>
  <bookViews>
    <workbookView xWindow="-120" yWindow="-120" windowWidth="29040" windowHeight="15990" activeTab="4" xr2:uid="{4CB502D3-4535-4D4D-BB42-0F86BA003C2B}"/>
  </bookViews>
  <sheets>
    <sheet name="To use this sheet" sheetId="7" r:id="rId1"/>
    <sheet name="YOUR_data" sheetId="8" r:id="rId2"/>
    <sheet name="YOUR_analysis" sheetId="9" r:id="rId3"/>
    <sheet name="DAVE_data" sheetId="1" r:id="rId4"/>
    <sheet name="DAVE_analysis" sheetId="2" r:id="rId5"/>
    <sheet name="LUCA_data" sheetId="3" r:id="rId6"/>
    <sheet name="LUCA_analysi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3" i="9" l="1"/>
  <c r="C513" i="9" s="1"/>
  <c r="D513" i="9" s="1"/>
  <c r="C512" i="9"/>
  <c r="D512" i="9" s="1"/>
  <c r="B512" i="9"/>
  <c r="G512" i="9" s="1"/>
  <c r="C511" i="9"/>
  <c r="D511" i="9" s="1"/>
  <c r="B511" i="9"/>
  <c r="G511" i="9" s="1"/>
  <c r="B510" i="9"/>
  <c r="B509" i="9"/>
  <c r="G509" i="9" s="1"/>
  <c r="G508" i="9"/>
  <c r="B508" i="9"/>
  <c r="B507" i="9"/>
  <c r="B506" i="9"/>
  <c r="B505" i="9"/>
  <c r="C504" i="9"/>
  <c r="D504" i="9" s="1"/>
  <c r="B504" i="9"/>
  <c r="G504" i="9" s="1"/>
  <c r="C503" i="9"/>
  <c r="D503" i="9" s="1"/>
  <c r="B503" i="9"/>
  <c r="G503" i="9" s="1"/>
  <c r="B502" i="9"/>
  <c r="B501" i="9"/>
  <c r="G501" i="9" s="1"/>
  <c r="G500" i="9"/>
  <c r="B500" i="9"/>
  <c r="B499" i="9"/>
  <c r="B498" i="9"/>
  <c r="B497" i="9"/>
  <c r="C496" i="9"/>
  <c r="D496" i="9" s="1"/>
  <c r="B496" i="9"/>
  <c r="G496" i="9" s="1"/>
  <c r="C495" i="9"/>
  <c r="D495" i="9" s="1"/>
  <c r="B495" i="9"/>
  <c r="G495" i="9" s="1"/>
  <c r="B494" i="9"/>
  <c r="B493" i="9"/>
  <c r="G493" i="9" s="1"/>
  <c r="G492" i="9"/>
  <c r="B492" i="9"/>
  <c r="B491" i="9"/>
  <c r="B490" i="9"/>
  <c r="G491" i="9" s="1"/>
  <c r="B489" i="9"/>
  <c r="C488" i="9"/>
  <c r="D488" i="9" s="1"/>
  <c r="B488" i="9"/>
  <c r="G488" i="9" s="1"/>
  <c r="C487" i="9"/>
  <c r="D487" i="9" s="1"/>
  <c r="B487" i="9"/>
  <c r="G487" i="9" s="1"/>
  <c r="B486" i="9"/>
  <c r="B485" i="9"/>
  <c r="G485" i="9" s="1"/>
  <c r="G484" i="9"/>
  <c r="B484" i="9"/>
  <c r="B483" i="9"/>
  <c r="B482" i="9"/>
  <c r="B481" i="9"/>
  <c r="B480" i="9"/>
  <c r="B479" i="9"/>
  <c r="G479" i="9" s="1"/>
  <c r="G478" i="9"/>
  <c r="B478" i="9"/>
  <c r="B477" i="9"/>
  <c r="C479" i="9" s="1"/>
  <c r="D479" i="9" s="1"/>
  <c r="B476" i="9"/>
  <c r="G476" i="9" s="1"/>
  <c r="B475" i="9"/>
  <c r="C475" i="9" s="1"/>
  <c r="D475" i="9" s="1"/>
  <c r="B474" i="9"/>
  <c r="G475" i="9" s="1"/>
  <c r="B473" i="9"/>
  <c r="G473" i="9" s="1"/>
  <c r="B472" i="9"/>
  <c r="C472" i="9" s="1"/>
  <c r="D472" i="9" s="1"/>
  <c r="B471" i="9"/>
  <c r="G471" i="9" s="1"/>
  <c r="B470" i="9"/>
  <c r="B469" i="9"/>
  <c r="C469" i="9" s="1"/>
  <c r="D469" i="9" s="1"/>
  <c r="B468" i="9"/>
  <c r="G468" i="9" s="1"/>
  <c r="B467" i="9"/>
  <c r="C467" i="9" s="1"/>
  <c r="D467" i="9" s="1"/>
  <c r="B466" i="9"/>
  <c r="G467" i="9" s="1"/>
  <c r="B465" i="9"/>
  <c r="G465" i="9" s="1"/>
  <c r="B464" i="9"/>
  <c r="B463" i="9"/>
  <c r="G463" i="9" s="1"/>
  <c r="G462" i="9"/>
  <c r="B462" i="9"/>
  <c r="B461" i="9"/>
  <c r="B460" i="9"/>
  <c r="G460" i="9" s="1"/>
  <c r="B459" i="9"/>
  <c r="B458" i="9"/>
  <c r="G459" i="9" s="1"/>
  <c r="B457" i="9"/>
  <c r="B456" i="9"/>
  <c r="B455" i="9"/>
  <c r="G455" i="9" s="1"/>
  <c r="B454" i="9"/>
  <c r="C453" i="9"/>
  <c r="D453" i="9" s="1"/>
  <c r="B453" i="9"/>
  <c r="G453" i="9" s="1"/>
  <c r="B452" i="9"/>
  <c r="G452" i="9" s="1"/>
  <c r="G451" i="9"/>
  <c r="B451" i="9"/>
  <c r="G450" i="9"/>
  <c r="D450" i="9"/>
  <c r="B450" i="9"/>
  <c r="C450" i="9" s="1"/>
  <c r="G449" i="9"/>
  <c r="B449" i="9"/>
  <c r="B448" i="9"/>
  <c r="B447" i="9"/>
  <c r="G447" i="9" s="1"/>
  <c r="G446" i="9"/>
  <c r="B446" i="9"/>
  <c r="B445" i="9"/>
  <c r="G445" i="9" s="1"/>
  <c r="B444" i="9"/>
  <c r="C444" i="9" s="1"/>
  <c r="D444" i="9" s="1"/>
  <c r="G443" i="9"/>
  <c r="B443" i="9"/>
  <c r="C446" i="9" s="1"/>
  <c r="D446" i="9" s="1"/>
  <c r="B442" i="9"/>
  <c r="B441" i="9"/>
  <c r="B440" i="9"/>
  <c r="G440" i="9" s="1"/>
  <c r="C439" i="9"/>
  <c r="D439" i="9" s="1"/>
  <c r="B439" i="9"/>
  <c r="B438" i="9"/>
  <c r="C438" i="9" s="1"/>
  <c r="D438" i="9" s="1"/>
  <c r="B437" i="9"/>
  <c r="G437" i="9" s="1"/>
  <c r="B436" i="9"/>
  <c r="B435" i="9"/>
  <c r="G436" i="9" s="1"/>
  <c r="B434" i="9"/>
  <c r="B433" i="9"/>
  <c r="B432" i="9"/>
  <c r="G432" i="9" s="1"/>
  <c r="G431" i="9"/>
  <c r="B431" i="9"/>
  <c r="B430" i="9"/>
  <c r="B429" i="9"/>
  <c r="G429" i="9" s="1"/>
  <c r="G428" i="9"/>
  <c r="B428" i="9"/>
  <c r="B427" i="9"/>
  <c r="C429" i="9" s="1"/>
  <c r="D429" i="9" s="1"/>
  <c r="B426" i="9"/>
  <c r="B425" i="9"/>
  <c r="B424" i="9"/>
  <c r="G425" i="9" s="1"/>
  <c r="B423" i="9"/>
  <c r="B422" i="9"/>
  <c r="C422" i="9" s="1"/>
  <c r="D422" i="9" s="1"/>
  <c r="B421" i="9"/>
  <c r="G421" i="9" s="1"/>
  <c r="G420" i="9"/>
  <c r="B420" i="9"/>
  <c r="G419" i="9"/>
  <c r="B419" i="9"/>
  <c r="B418" i="9"/>
  <c r="G418" i="9" s="1"/>
  <c r="B417" i="9"/>
  <c r="G417" i="9" s="1"/>
  <c r="B416" i="9"/>
  <c r="G416" i="9" s="1"/>
  <c r="B415" i="9"/>
  <c r="G415" i="9" s="1"/>
  <c r="C414" i="9"/>
  <c r="D414" i="9" s="1"/>
  <c r="B414" i="9"/>
  <c r="B413" i="9"/>
  <c r="C413" i="9" s="1"/>
  <c r="D413" i="9" s="1"/>
  <c r="B412" i="9"/>
  <c r="B411" i="9"/>
  <c r="C411" i="9" s="1"/>
  <c r="D411" i="9" s="1"/>
  <c r="B410" i="9"/>
  <c r="C410" i="9" s="1"/>
  <c r="D410" i="9" s="1"/>
  <c r="B409" i="9"/>
  <c r="G409" i="9" s="1"/>
  <c r="B408" i="9"/>
  <c r="G408" i="9" s="1"/>
  <c r="B407" i="9"/>
  <c r="G407" i="9" s="1"/>
  <c r="C406" i="9"/>
  <c r="D406" i="9" s="1"/>
  <c r="B406" i="9"/>
  <c r="B405" i="9"/>
  <c r="C408" i="9" s="1"/>
  <c r="D408" i="9" s="1"/>
  <c r="B404" i="9"/>
  <c r="B403" i="9"/>
  <c r="B402" i="9"/>
  <c r="G403" i="9" s="1"/>
  <c r="B401" i="9"/>
  <c r="B400" i="9"/>
  <c r="B399" i="9"/>
  <c r="G399" i="9" s="1"/>
  <c r="B398" i="9"/>
  <c r="B397" i="9"/>
  <c r="G397" i="9" s="1"/>
  <c r="B396" i="9"/>
  <c r="B395" i="9"/>
  <c r="C396" i="9" s="1"/>
  <c r="D396" i="9" s="1"/>
  <c r="G394" i="9"/>
  <c r="B394" i="9"/>
  <c r="C394" i="9" s="1"/>
  <c r="D394" i="9" s="1"/>
  <c r="B393" i="9"/>
  <c r="G393" i="9" s="1"/>
  <c r="B392" i="9"/>
  <c r="B391" i="9"/>
  <c r="G391" i="9" s="1"/>
  <c r="B390" i="9"/>
  <c r="G389" i="9"/>
  <c r="B389" i="9"/>
  <c r="C390" i="9" s="1"/>
  <c r="D390" i="9" s="1"/>
  <c r="G388" i="9"/>
  <c r="B388" i="9"/>
  <c r="B387" i="9"/>
  <c r="B386" i="9"/>
  <c r="B385" i="9"/>
  <c r="C385" i="9" s="1"/>
  <c r="D385" i="9" s="1"/>
  <c r="B384" i="9"/>
  <c r="B383" i="9"/>
  <c r="G383" i="9" s="1"/>
  <c r="B382" i="9"/>
  <c r="G382" i="9" s="1"/>
  <c r="B381" i="9"/>
  <c r="G381" i="9" s="1"/>
  <c r="B380" i="9"/>
  <c r="B379" i="9"/>
  <c r="C382" i="9" s="1"/>
  <c r="D382" i="9" s="1"/>
  <c r="B378" i="9"/>
  <c r="B377" i="9"/>
  <c r="C377" i="9" s="1"/>
  <c r="D377" i="9" s="1"/>
  <c r="B376" i="9"/>
  <c r="B375" i="9"/>
  <c r="G375" i="9" s="1"/>
  <c r="B374" i="9"/>
  <c r="G374" i="9" s="1"/>
  <c r="B373" i="9"/>
  <c r="G373" i="9" s="1"/>
  <c r="B372" i="9"/>
  <c r="B371" i="9"/>
  <c r="C374" i="9" s="1"/>
  <c r="D374" i="9" s="1"/>
  <c r="B370" i="9"/>
  <c r="B369" i="9"/>
  <c r="C369" i="9" s="1"/>
  <c r="D369" i="9" s="1"/>
  <c r="B368" i="9"/>
  <c r="B367" i="9"/>
  <c r="B366" i="9"/>
  <c r="B365" i="9"/>
  <c r="G365" i="9" s="1"/>
  <c r="B364" i="9"/>
  <c r="B363" i="9"/>
  <c r="G362" i="9"/>
  <c r="B362" i="9"/>
  <c r="B361" i="9"/>
  <c r="C362" i="9" s="1"/>
  <c r="D362" i="9" s="1"/>
  <c r="B360" i="9"/>
  <c r="G360" i="9" s="1"/>
  <c r="B359" i="9"/>
  <c r="G359" i="9" s="1"/>
  <c r="C358" i="9"/>
  <c r="D358" i="9" s="1"/>
  <c r="B358" i="9"/>
  <c r="B357" i="9"/>
  <c r="B356" i="9"/>
  <c r="B355" i="9"/>
  <c r="G356" i="9" s="1"/>
  <c r="B354" i="9"/>
  <c r="B353" i="9"/>
  <c r="G352" i="9"/>
  <c r="C352" i="9"/>
  <c r="D352" i="9" s="1"/>
  <c r="B352" i="9"/>
  <c r="G351" i="9"/>
  <c r="D351" i="9"/>
  <c r="B351" i="9"/>
  <c r="C351" i="9" s="1"/>
  <c r="B350" i="9"/>
  <c r="C350" i="9" s="1"/>
  <c r="D350" i="9" s="1"/>
  <c r="B349" i="9"/>
  <c r="G349" i="9" s="1"/>
  <c r="C348" i="9"/>
  <c r="D348" i="9" s="1"/>
  <c r="B348" i="9"/>
  <c r="B347" i="9"/>
  <c r="G347" i="9" s="1"/>
  <c r="B346" i="9"/>
  <c r="G346" i="9" s="1"/>
  <c r="B345" i="9"/>
  <c r="B344" i="9"/>
  <c r="B343" i="9"/>
  <c r="B342" i="9"/>
  <c r="C341" i="9"/>
  <c r="D341" i="9" s="1"/>
  <c r="B341" i="9"/>
  <c r="G341" i="9" s="1"/>
  <c r="B340" i="9"/>
  <c r="B339" i="9"/>
  <c r="C340" i="9" s="1"/>
  <c r="D340" i="9" s="1"/>
  <c r="C338" i="9"/>
  <c r="D338" i="9" s="1"/>
  <c r="B338" i="9"/>
  <c r="G338" i="9" s="1"/>
  <c r="C337" i="9"/>
  <c r="D337" i="9" s="1"/>
  <c r="B337" i="9"/>
  <c r="C336" i="9"/>
  <c r="D336" i="9" s="1"/>
  <c r="B336" i="9"/>
  <c r="G337" i="9" s="1"/>
  <c r="B335" i="9"/>
  <c r="G335" i="9" s="1"/>
  <c r="B334" i="9"/>
  <c r="C334" i="9" s="1"/>
  <c r="D334" i="9" s="1"/>
  <c r="G333" i="9"/>
  <c r="B333" i="9"/>
  <c r="C333" i="9" s="1"/>
  <c r="D333" i="9" s="1"/>
  <c r="B332" i="9"/>
  <c r="C332" i="9" s="1"/>
  <c r="D332" i="9" s="1"/>
  <c r="B331" i="9"/>
  <c r="C330" i="9"/>
  <c r="D330" i="9" s="1"/>
  <c r="B330" i="9"/>
  <c r="G330" i="9" s="1"/>
  <c r="C329" i="9"/>
  <c r="D329" i="9" s="1"/>
  <c r="B329" i="9"/>
  <c r="B328" i="9"/>
  <c r="G329" i="9" s="1"/>
  <c r="B327" i="9"/>
  <c r="G327" i="9" s="1"/>
  <c r="G326" i="9"/>
  <c r="B326" i="9"/>
  <c r="C326" i="9" s="1"/>
  <c r="D326" i="9" s="1"/>
  <c r="G325" i="9"/>
  <c r="B325" i="9"/>
  <c r="B324" i="9"/>
  <c r="G323" i="9"/>
  <c r="B323" i="9"/>
  <c r="B322" i="9"/>
  <c r="G322" i="9" s="1"/>
  <c r="B321" i="9"/>
  <c r="B320" i="9"/>
  <c r="G321" i="9" s="1"/>
  <c r="C319" i="9"/>
  <c r="D319" i="9" s="1"/>
  <c r="B319" i="9"/>
  <c r="G319" i="9" s="1"/>
  <c r="D318" i="9"/>
  <c r="B318" i="9"/>
  <c r="C318" i="9" s="1"/>
  <c r="G317" i="9"/>
  <c r="D317" i="9"/>
  <c r="C317" i="9"/>
  <c r="B317" i="9"/>
  <c r="G316" i="9"/>
  <c r="B316" i="9"/>
  <c r="C316" i="9" s="1"/>
  <c r="D316" i="9" s="1"/>
  <c r="B315" i="9"/>
  <c r="C315" i="9" s="1"/>
  <c r="D315" i="9" s="1"/>
  <c r="B314" i="9"/>
  <c r="G314" i="9" s="1"/>
  <c r="B313" i="9"/>
  <c r="B312" i="9"/>
  <c r="G312" i="9" s="1"/>
  <c r="B311" i="9"/>
  <c r="C311" i="9" s="1"/>
  <c r="D311" i="9" s="1"/>
  <c r="B310" i="9"/>
  <c r="C310" i="9" s="1"/>
  <c r="D310" i="9" s="1"/>
  <c r="C309" i="9"/>
  <c r="D309" i="9" s="1"/>
  <c r="B309" i="9"/>
  <c r="G309" i="9" s="1"/>
  <c r="B308" i="9"/>
  <c r="C308" i="9" s="1"/>
  <c r="D308" i="9" s="1"/>
  <c r="B307" i="9"/>
  <c r="G307" i="9" s="1"/>
  <c r="B306" i="9"/>
  <c r="G306" i="9" s="1"/>
  <c r="B305" i="9"/>
  <c r="B304" i="9"/>
  <c r="G304" i="9" s="1"/>
  <c r="B303" i="9"/>
  <c r="C303" i="9" s="1"/>
  <c r="D303" i="9" s="1"/>
  <c r="B302" i="9"/>
  <c r="C302" i="9" s="1"/>
  <c r="D302" i="9" s="1"/>
  <c r="C301" i="9"/>
  <c r="D301" i="9" s="1"/>
  <c r="B301" i="9"/>
  <c r="G301" i="9" s="1"/>
  <c r="B300" i="9"/>
  <c r="C300" i="9" s="1"/>
  <c r="D300" i="9" s="1"/>
  <c r="B299" i="9"/>
  <c r="G299" i="9" s="1"/>
  <c r="B298" i="9"/>
  <c r="G298" i="9" s="1"/>
  <c r="G297" i="9"/>
  <c r="B297" i="9"/>
  <c r="B296" i="9"/>
  <c r="D295" i="9"/>
  <c r="B295" i="9"/>
  <c r="C295" i="9" s="1"/>
  <c r="G294" i="9"/>
  <c r="B294" i="9"/>
  <c r="C294" i="9" s="1"/>
  <c r="D294" i="9" s="1"/>
  <c r="C293" i="9"/>
  <c r="D293" i="9" s="1"/>
  <c r="B293" i="9"/>
  <c r="G293" i="9" s="1"/>
  <c r="B292" i="9"/>
  <c r="C292" i="9" s="1"/>
  <c r="D292" i="9" s="1"/>
  <c r="B291" i="9"/>
  <c r="G291" i="9" s="1"/>
  <c r="B290" i="9"/>
  <c r="G290" i="9" s="1"/>
  <c r="B289" i="9"/>
  <c r="B288" i="9"/>
  <c r="G287" i="9"/>
  <c r="B287" i="9"/>
  <c r="B286" i="9"/>
  <c r="B285" i="9"/>
  <c r="B284" i="9"/>
  <c r="C284" i="9" s="1"/>
  <c r="D284" i="9" s="1"/>
  <c r="C283" i="9"/>
  <c r="D283" i="9" s="1"/>
  <c r="B283" i="9"/>
  <c r="G283" i="9" s="1"/>
  <c r="B282" i="9"/>
  <c r="G282" i="9" s="1"/>
  <c r="G281" i="9"/>
  <c r="B281" i="9"/>
  <c r="C280" i="9"/>
  <c r="D280" i="9" s="1"/>
  <c r="B280" i="9"/>
  <c r="G280" i="9" s="1"/>
  <c r="G279" i="9"/>
  <c r="D279" i="9"/>
  <c r="B279" i="9"/>
  <c r="C279" i="9" s="1"/>
  <c r="B278" i="9"/>
  <c r="C278" i="9" s="1"/>
  <c r="D278" i="9" s="1"/>
  <c r="G277" i="9"/>
  <c r="C277" i="9"/>
  <c r="D277" i="9" s="1"/>
  <c r="B277" i="9"/>
  <c r="G276" i="9"/>
  <c r="B276" i="9"/>
  <c r="C275" i="9"/>
  <c r="D275" i="9" s="1"/>
  <c r="B275" i="9"/>
  <c r="B274" i="9"/>
  <c r="G275" i="9" s="1"/>
  <c r="B273" i="9"/>
  <c r="B272" i="9"/>
  <c r="G271" i="9"/>
  <c r="B271" i="9"/>
  <c r="C274" i="9" s="1"/>
  <c r="D274" i="9" s="1"/>
  <c r="B270" i="9"/>
  <c r="B269" i="9"/>
  <c r="C269" i="9" s="1"/>
  <c r="D269" i="9" s="1"/>
  <c r="C268" i="9"/>
  <c r="D268" i="9" s="1"/>
  <c r="B268" i="9"/>
  <c r="G268" i="9" s="1"/>
  <c r="C267" i="9"/>
  <c r="D267" i="9" s="1"/>
  <c r="B267" i="9"/>
  <c r="B266" i="9"/>
  <c r="G267" i="9" s="1"/>
  <c r="B265" i="9"/>
  <c r="B264" i="9"/>
  <c r="B263" i="9"/>
  <c r="C266" i="9" s="1"/>
  <c r="D266" i="9" s="1"/>
  <c r="B262" i="9"/>
  <c r="B261" i="9"/>
  <c r="C261" i="9" s="1"/>
  <c r="D261" i="9" s="1"/>
  <c r="C260" i="9"/>
  <c r="D260" i="9" s="1"/>
  <c r="B260" i="9"/>
  <c r="G260" i="9" s="1"/>
  <c r="C259" i="9"/>
  <c r="D259" i="9" s="1"/>
  <c r="B259" i="9"/>
  <c r="B258" i="9"/>
  <c r="G259" i="9" s="1"/>
  <c r="B257" i="9"/>
  <c r="B256" i="9"/>
  <c r="C256" i="9" s="1"/>
  <c r="D256" i="9" s="1"/>
  <c r="G255" i="9"/>
  <c r="B255" i="9"/>
  <c r="C258" i="9" s="1"/>
  <c r="D258" i="9" s="1"/>
  <c r="B254" i="9"/>
  <c r="B253" i="9"/>
  <c r="C253" i="9" s="1"/>
  <c r="D253" i="9" s="1"/>
  <c r="C252" i="9"/>
  <c r="D252" i="9" s="1"/>
  <c r="B252" i="9"/>
  <c r="G252" i="9" s="1"/>
  <c r="C251" i="9"/>
  <c r="D251" i="9" s="1"/>
  <c r="B251" i="9"/>
  <c r="B250" i="9"/>
  <c r="G251" i="9" s="1"/>
  <c r="B249" i="9"/>
  <c r="B248" i="9"/>
  <c r="C248" i="9" s="1"/>
  <c r="D248" i="9" s="1"/>
  <c r="B247" i="9"/>
  <c r="C250" i="9" s="1"/>
  <c r="D250" i="9" s="1"/>
  <c r="B246" i="9"/>
  <c r="B245" i="9"/>
  <c r="C245" i="9" s="1"/>
  <c r="D245" i="9" s="1"/>
  <c r="C244" i="9"/>
  <c r="D244" i="9" s="1"/>
  <c r="B244" i="9"/>
  <c r="G244" i="9" s="1"/>
  <c r="C243" i="9"/>
  <c r="D243" i="9" s="1"/>
  <c r="B243" i="9"/>
  <c r="B242" i="9"/>
  <c r="G243" i="9" s="1"/>
  <c r="B241" i="9"/>
  <c r="B240" i="9"/>
  <c r="B239" i="9"/>
  <c r="G238" i="9"/>
  <c r="B238" i="9"/>
  <c r="B237" i="9"/>
  <c r="C236" i="9"/>
  <c r="D236" i="9" s="1"/>
  <c r="B236" i="9"/>
  <c r="G236" i="9" s="1"/>
  <c r="C235" i="9"/>
  <c r="D235" i="9" s="1"/>
  <c r="B235" i="9"/>
  <c r="C234" i="9"/>
  <c r="D234" i="9" s="1"/>
  <c r="B234" i="9"/>
  <c r="G235" i="9" s="1"/>
  <c r="B233" i="9"/>
  <c r="B232" i="9"/>
  <c r="B231" i="9"/>
  <c r="B230" i="9"/>
  <c r="C230" i="9" s="1"/>
  <c r="D230" i="9" s="1"/>
  <c r="B229" i="9"/>
  <c r="C228" i="9"/>
  <c r="D228" i="9" s="1"/>
  <c r="B228" i="9"/>
  <c r="G228" i="9" s="1"/>
  <c r="B227" i="9"/>
  <c r="B226" i="9"/>
  <c r="G226" i="9" s="1"/>
  <c r="G225" i="9"/>
  <c r="C225" i="9"/>
  <c r="D225" i="9" s="1"/>
  <c r="B225" i="9"/>
  <c r="G224" i="9"/>
  <c r="B224" i="9"/>
  <c r="B223" i="9"/>
  <c r="G222" i="9"/>
  <c r="B222" i="9"/>
  <c r="C222" i="9" s="1"/>
  <c r="D222" i="9" s="1"/>
  <c r="B221" i="9"/>
  <c r="C221" i="9" s="1"/>
  <c r="D221" i="9" s="1"/>
  <c r="C220" i="9"/>
  <c r="D220" i="9" s="1"/>
  <c r="B220" i="9"/>
  <c r="G220" i="9" s="1"/>
  <c r="B219" i="9"/>
  <c r="B218" i="9"/>
  <c r="G218" i="9" s="1"/>
  <c r="G217" i="9"/>
  <c r="B217" i="9"/>
  <c r="G216" i="9"/>
  <c r="B216" i="9"/>
  <c r="B215" i="9"/>
  <c r="C215" i="9" s="1"/>
  <c r="D215" i="9" s="1"/>
  <c r="B214" i="9"/>
  <c r="B213" i="9"/>
  <c r="G213" i="9" s="1"/>
  <c r="B212" i="9"/>
  <c r="B211" i="9"/>
  <c r="C211" i="9" s="1"/>
  <c r="D211" i="9" s="1"/>
  <c r="B210" i="9"/>
  <c r="D209" i="9"/>
  <c r="B209" i="9"/>
  <c r="C209" i="9" s="1"/>
  <c r="G208" i="9"/>
  <c r="B208" i="9"/>
  <c r="G209" i="9" s="1"/>
  <c r="B207" i="9"/>
  <c r="B206" i="9"/>
  <c r="G206" i="9" s="1"/>
  <c r="B205" i="9"/>
  <c r="G205" i="9" s="1"/>
  <c r="C204" i="9"/>
  <c r="D204" i="9" s="1"/>
  <c r="B204" i="9"/>
  <c r="B203" i="9"/>
  <c r="C206" i="9" s="1"/>
  <c r="D206" i="9" s="1"/>
  <c r="B202" i="9"/>
  <c r="B201" i="9"/>
  <c r="G200" i="9"/>
  <c r="B200" i="9"/>
  <c r="B199" i="9"/>
  <c r="B198" i="9"/>
  <c r="G198" i="9" s="1"/>
  <c r="B197" i="9"/>
  <c r="G197" i="9" s="1"/>
  <c r="B196" i="9"/>
  <c r="B195" i="9"/>
  <c r="G196" i="9" s="1"/>
  <c r="B194" i="9"/>
  <c r="B193" i="9"/>
  <c r="C193" i="9" s="1"/>
  <c r="D193" i="9" s="1"/>
  <c r="G192" i="9"/>
  <c r="C192" i="9"/>
  <c r="D192" i="9" s="1"/>
  <c r="B192" i="9"/>
  <c r="G193" i="9" s="1"/>
  <c r="B191" i="9"/>
  <c r="B190" i="9"/>
  <c r="G190" i="9" s="1"/>
  <c r="B189" i="9"/>
  <c r="G189" i="9" s="1"/>
  <c r="B188" i="9"/>
  <c r="B187" i="9"/>
  <c r="G188" i="9" s="1"/>
  <c r="B186" i="9"/>
  <c r="B185" i="9"/>
  <c r="G184" i="9"/>
  <c r="B184" i="9"/>
  <c r="G185" i="9" s="1"/>
  <c r="B183" i="9"/>
  <c r="B182" i="9"/>
  <c r="G182" i="9" s="1"/>
  <c r="B181" i="9"/>
  <c r="G181" i="9" s="1"/>
  <c r="B180" i="9"/>
  <c r="B179" i="9"/>
  <c r="G180" i="9" s="1"/>
  <c r="B178" i="9"/>
  <c r="B177" i="9"/>
  <c r="B176" i="9"/>
  <c r="G177" i="9" s="1"/>
  <c r="B175" i="9"/>
  <c r="B174" i="9"/>
  <c r="G174" i="9" s="1"/>
  <c r="B173" i="9"/>
  <c r="G173" i="9" s="1"/>
  <c r="B172" i="9"/>
  <c r="B171" i="9"/>
  <c r="C174" i="9" s="1"/>
  <c r="D174" i="9" s="1"/>
  <c r="B170" i="9"/>
  <c r="B169" i="9"/>
  <c r="G168" i="9"/>
  <c r="C168" i="9"/>
  <c r="D168" i="9" s="1"/>
  <c r="B168" i="9"/>
  <c r="G167" i="9"/>
  <c r="B167" i="9"/>
  <c r="B166" i="9"/>
  <c r="B165" i="9"/>
  <c r="G165" i="9" s="1"/>
  <c r="B164" i="9"/>
  <c r="B163" i="9"/>
  <c r="G163" i="9" s="1"/>
  <c r="B162" i="9"/>
  <c r="G162" i="9" s="1"/>
  <c r="B161" i="9"/>
  <c r="B160" i="9"/>
  <c r="B159" i="9"/>
  <c r="C159" i="9" s="1"/>
  <c r="D159" i="9" s="1"/>
  <c r="C158" i="9"/>
  <c r="D158" i="9" s="1"/>
  <c r="B158" i="9"/>
  <c r="G158" i="9" s="1"/>
  <c r="C157" i="9"/>
  <c r="D157" i="9" s="1"/>
  <c r="B157" i="9"/>
  <c r="G157" i="9" s="1"/>
  <c r="B156" i="9"/>
  <c r="B155" i="9"/>
  <c r="G155" i="9" s="1"/>
  <c r="B154" i="9"/>
  <c r="B153" i="9"/>
  <c r="C154" i="9" s="1"/>
  <c r="D154" i="9" s="1"/>
  <c r="B152" i="9"/>
  <c r="G153" i="9" s="1"/>
  <c r="B151" i="9"/>
  <c r="C151" i="9" s="1"/>
  <c r="D151" i="9" s="1"/>
  <c r="C150" i="9"/>
  <c r="D150" i="9" s="1"/>
  <c r="B150" i="9"/>
  <c r="G150" i="9" s="1"/>
  <c r="C149" i="9"/>
  <c r="D149" i="9" s="1"/>
  <c r="B149" i="9"/>
  <c r="G149" i="9" s="1"/>
  <c r="B148" i="9"/>
  <c r="B147" i="9"/>
  <c r="G147" i="9" s="1"/>
  <c r="B146" i="9"/>
  <c r="C146" i="9" s="1"/>
  <c r="D146" i="9" s="1"/>
  <c r="B145" i="9"/>
  <c r="B144" i="9"/>
  <c r="B143" i="9"/>
  <c r="C143" i="9" s="1"/>
  <c r="D143" i="9" s="1"/>
  <c r="C142" i="9"/>
  <c r="D142" i="9" s="1"/>
  <c r="B142" i="9"/>
  <c r="G142" i="9" s="1"/>
  <c r="C141" i="9"/>
  <c r="D141" i="9" s="1"/>
  <c r="B141" i="9"/>
  <c r="G141" i="9" s="1"/>
  <c r="B140" i="9"/>
  <c r="B139" i="9"/>
  <c r="G139" i="9" s="1"/>
  <c r="B138" i="9"/>
  <c r="B137" i="9"/>
  <c r="B136" i="9"/>
  <c r="B135" i="9"/>
  <c r="C135" i="9" s="1"/>
  <c r="D135" i="9" s="1"/>
  <c r="C134" i="9"/>
  <c r="D134" i="9" s="1"/>
  <c r="B134" i="9"/>
  <c r="G134" i="9" s="1"/>
  <c r="C133" i="9"/>
  <c r="D133" i="9" s="1"/>
  <c r="B133" i="9"/>
  <c r="G133" i="9" s="1"/>
  <c r="B132" i="9"/>
  <c r="B131" i="9"/>
  <c r="G131" i="9" s="1"/>
  <c r="B130" i="9"/>
  <c r="C130" i="9" s="1"/>
  <c r="D130" i="9" s="1"/>
  <c r="B129" i="9"/>
  <c r="C129" i="9" s="1"/>
  <c r="D129" i="9" s="1"/>
  <c r="B128" i="9"/>
  <c r="B127" i="9"/>
  <c r="G127" i="9" s="1"/>
  <c r="C126" i="9"/>
  <c r="D126" i="9" s="1"/>
  <c r="B126" i="9"/>
  <c r="G126" i="9" s="1"/>
  <c r="C125" i="9"/>
  <c r="D125" i="9" s="1"/>
  <c r="B125" i="9"/>
  <c r="G125" i="9" s="1"/>
  <c r="B124" i="9"/>
  <c r="B123" i="9"/>
  <c r="G123" i="9" s="1"/>
  <c r="B122" i="9"/>
  <c r="B121" i="9"/>
  <c r="C121" i="9" s="1"/>
  <c r="D121" i="9" s="1"/>
  <c r="B120" i="9"/>
  <c r="B119" i="9"/>
  <c r="G119" i="9" s="1"/>
  <c r="C118" i="9"/>
  <c r="D118" i="9" s="1"/>
  <c r="B118" i="9"/>
  <c r="G118" i="9" s="1"/>
  <c r="B117" i="9"/>
  <c r="G117" i="9" s="1"/>
  <c r="B116" i="9"/>
  <c r="B115" i="9"/>
  <c r="B114" i="9"/>
  <c r="G113" i="9"/>
  <c r="B113" i="9"/>
  <c r="G112" i="9"/>
  <c r="B112" i="9"/>
  <c r="B111" i="9"/>
  <c r="B110" i="9"/>
  <c r="B109" i="9"/>
  <c r="B108" i="9"/>
  <c r="B107" i="9"/>
  <c r="B106" i="9"/>
  <c r="B105" i="9"/>
  <c r="G106" i="9" s="1"/>
  <c r="C104" i="9"/>
  <c r="D104" i="9" s="1"/>
  <c r="B104" i="9"/>
  <c r="B103" i="9"/>
  <c r="C103" i="9" s="1"/>
  <c r="D103" i="9" s="1"/>
  <c r="B102" i="9"/>
  <c r="G103" i="9" s="1"/>
  <c r="B101" i="9"/>
  <c r="G100" i="9"/>
  <c r="B100" i="9"/>
  <c r="B99" i="9"/>
  <c r="G98" i="9"/>
  <c r="B98" i="9"/>
  <c r="B97" i="9"/>
  <c r="C96" i="9"/>
  <c r="D96" i="9" s="1"/>
  <c r="B96" i="9"/>
  <c r="B95" i="9"/>
  <c r="C95" i="9" s="1"/>
  <c r="D95" i="9" s="1"/>
  <c r="B94" i="9"/>
  <c r="G95" i="9" s="1"/>
  <c r="B93" i="9"/>
  <c r="B92" i="9"/>
  <c r="B91" i="9"/>
  <c r="B90" i="9"/>
  <c r="B89" i="9"/>
  <c r="C88" i="9"/>
  <c r="D88" i="9" s="1"/>
  <c r="B88" i="9"/>
  <c r="C87" i="9"/>
  <c r="D87" i="9" s="1"/>
  <c r="B87" i="9"/>
  <c r="G88" i="9" s="1"/>
  <c r="B86" i="9"/>
  <c r="G87" i="9" s="1"/>
  <c r="B85" i="9"/>
  <c r="B84" i="9"/>
  <c r="B83" i="9"/>
  <c r="C83" i="9" s="1"/>
  <c r="D83" i="9" s="1"/>
  <c r="G82" i="9"/>
  <c r="B82" i="9"/>
  <c r="C82" i="9" s="1"/>
  <c r="D82" i="9" s="1"/>
  <c r="B81" i="9"/>
  <c r="C80" i="9"/>
  <c r="D80" i="9" s="1"/>
  <c r="B80" i="9"/>
  <c r="C79" i="9"/>
  <c r="D79" i="9" s="1"/>
  <c r="B79" i="9"/>
  <c r="G80" i="9" s="1"/>
  <c r="C78" i="9"/>
  <c r="D78" i="9" s="1"/>
  <c r="B78" i="9"/>
  <c r="B77" i="9"/>
  <c r="G76" i="9"/>
  <c r="B76" i="9"/>
  <c r="B75" i="9"/>
  <c r="B74" i="9"/>
  <c r="C74" i="9" s="1"/>
  <c r="D74" i="9" s="1"/>
  <c r="B73" i="9"/>
  <c r="C72" i="9"/>
  <c r="D72" i="9" s="1"/>
  <c r="B72" i="9"/>
  <c r="C71" i="9"/>
  <c r="D71" i="9" s="1"/>
  <c r="B71" i="9"/>
  <c r="G72" i="9" s="1"/>
  <c r="C70" i="9"/>
  <c r="D70" i="9" s="1"/>
  <c r="B70" i="9"/>
  <c r="B69" i="9"/>
  <c r="G68" i="9"/>
  <c r="B68" i="9"/>
  <c r="G67" i="9"/>
  <c r="B67" i="9"/>
  <c r="B66" i="9"/>
  <c r="B65" i="9"/>
  <c r="G66" i="9" s="1"/>
  <c r="C64" i="9"/>
  <c r="D64" i="9" s="1"/>
  <c r="B64" i="9"/>
  <c r="C63" i="9"/>
  <c r="D63" i="9" s="1"/>
  <c r="B63" i="9"/>
  <c r="G64" i="9" s="1"/>
  <c r="C62" i="9"/>
  <c r="D62" i="9" s="1"/>
  <c r="B62" i="9"/>
  <c r="B61" i="9"/>
  <c r="C61" i="9" s="1"/>
  <c r="D61" i="9" s="1"/>
  <c r="G60" i="9"/>
  <c r="B60" i="9"/>
  <c r="C60" i="9" s="1"/>
  <c r="D60" i="9" s="1"/>
  <c r="G59" i="9"/>
  <c r="D59" i="9"/>
  <c r="B59" i="9"/>
  <c r="C59" i="9" s="1"/>
  <c r="G58" i="9"/>
  <c r="B58" i="9"/>
  <c r="C58" i="9" s="1"/>
  <c r="D58" i="9" s="1"/>
  <c r="C57" i="9"/>
  <c r="D57" i="9" s="1"/>
  <c r="B57" i="9"/>
  <c r="G57" i="9" s="1"/>
  <c r="C56" i="9"/>
  <c r="D56" i="9" s="1"/>
  <c r="B56" i="9"/>
  <c r="B55" i="9"/>
  <c r="G56" i="9" s="1"/>
  <c r="B54" i="9"/>
  <c r="B53" i="9"/>
  <c r="B52" i="9"/>
  <c r="C52" i="9" s="1"/>
  <c r="D52" i="9" s="1"/>
  <c r="G51" i="9"/>
  <c r="B51" i="9"/>
  <c r="G50" i="9"/>
  <c r="B50" i="9"/>
  <c r="C50" i="9" s="1"/>
  <c r="D50" i="9" s="1"/>
  <c r="C49" i="9"/>
  <c r="D49" i="9" s="1"/>
  <c r="B49" i="9"/>
  <c r="G49" i="9" s="1"/>
  <c r="C48" i="9"/>
  <c r="D48" i="9" s="1"/>
  <c r="B48" i="9"/>
  <c r="B47" i="9"/>
  <c r="G48" i="9" s="1"/>
  <c r="B46" i="9"/>
  <c r="B45" i="9"/>
  <c r="B44" i="9"/>
  <c r="B43" i="9"/>
  <c r="B42" i="9"/>
  <c r="C41" i="9"/>
  <c r="D41" i="9" s="1"/>
  <c r="B41" i="9"/>
  <c r="G41" i="9" s="1"/>
  <c r="C40" i="9"/>
  <c r="D40" i="9" s="1"/>
  <c r="B40" i="9"/>
  <c r="B39" i="9"/>
  <c r="G40" i="9" s="1"/>
  <c r="B38" i="9"/>
  <c r="G37" i="9"/>
  <c r="B37" i="9"/>
  <c r="C38" i="9" s="1"/>
  <c r="D38" i="9" s="1"/>
  <c r="G36" i="9"/>
  <c r="B36" i="9"/>
  <c r="B35" i="9"/>
  <c r="B34" i="9"/>
  <c r="C34" i="9" s="1"/>
  <c r="D34" i="9" s="1"/>
  <c r="B33" i="9"/>
  <c r="G33" i="9" s="1"/>
  <c r="B32" i="9"/>
  <c r="B31" i="9"/>
  <c r="G31" i="9" s="1"/>
  <c r="G30" i="9"/>
  <c r="B30" i="9"/>
  <c r="B29" i="9"/>
  <c r="B28" i="9"/>
  <c r="B27" i="9"/>
  <c r="B26" i="9"/>
  <c r="G26" i="9" s="1"/>
  <c r="B25" i="9"/>
  <c r="G25" i="9" s="1"/>
  <c r="B24" i="9"/>
  <c r="B23" i="9"/>
  <c r="G24" i="9" s="1"/>
  <c r="B22" i="9"/>
  <c r="B21" i="9"/>
  <c r="G20" i="9"/>
  <c r="B20" i="9"/>
  <c r="C20" i="9" s="1"/>
  <c r="D20" i="9" s="1"/>
  <c r="B19" i="9"/>
  <c r="C19" i="9" s="1"/>
  <c r="D19" i="9" s="1"/>
  <c r="C18" i="9"/>
  <c r="D18" i="9" s="1"/>
  <c r="B18" i="9"/>
  <c r="G18" i="9" s="1"/>
  <c r="C17" i="9"/>
  <c r="D17" i="9" s="1"/>
  <c r="B17" i="9"/>
  <c r="B16" i="9"/>
  <c r="C16" i="9" s="1"/>
  <c r="D16" i="9" s="1"/>
  <c r="B15" i="9"/>
  <c r="G14" i="9"/>
  <c r="B14" i="9"/>
  <c r="C14" i="9" s="1"/>
  <c r="D14" i="9" s="1"/>
  <c r="C13" i="9"/>
  <c r="D13" i="9" s="1"/>
  <c r="B13" i="9"/>
  <c r="G13" i="9" s="1"/>
  <c r="C12" i="9"/>
  <c r="D12" i="9" s="1"/>
  <c r="B12" i="9"/>
  <c r="B11" i="9"/>
  <c r="B10" i="9"/>
  <c r="B9" i="9"/>
  <c r="B8" i="9"/>
  <c r="C8" i="9" s="1"/>
  <c r="D8" i="9" s="1"/>
  <c r="B7" i="9"/>
  <c r="B6" i="9"/>
  <c r="M5" i="9"/>
  <c r="J5" i="9"/>
  <c r="E5" i="9"/>
  <c r="B5" i="9"/>
  <c r="T4" i="9"/>
  <c r="T7" i="9" s="1"/>
  <c r="Q4" i="9"/>
  <c r="B4" i="9"/>
  <c r="C7" i="9" s="1"/>
  <c r="D7" i="9" s="1"/>
  <c r="Y3" i="9"/>
  <c r="T3" i="9"/>
  <c r="B3" i="9"/>
  <c r="B2" i="9"/>
  <c r="F32" i="8"/>
  <c r="E32" i="8"/>
  <c r="AI32" i="8" s="1"/>
  <c r="C32" i="8"/>
  <c r="AH32" i="8" s="1"/>
  <c r="B32" i="8"/>
  <c r="D32" i="8" s="1"/>
  <c r="D31" i="8"/>
  <c r="E31" i="8" s="1"/>
  <c r="AI31" i="8" s="1"/>
  <c r="C31" i="8"/>
  <c r="AH31" i="8" s="1"/>
  <c r="B31" i="8"/>
  <c r="D30" i="8"/>
  <c r="C30" i="8"/>
  <c r="AH30" i="8" s="1"/>
  <c r="B30" i="8"/>
  <c r="AI29" i="8"/>
  <c r="B29" i="8"/>
  <c r="D29" i="8" s="1"/>
  <c r="E29" i="8" s="1"/>
  <c r="B28" i="8"/>
  <c r="D28" i="8" s="1"/>
  <c r="E28" i="8" s="1"/>
  <c r="AI28" i="8" s="1"/>
  <c r="C27" i="8"/>
  <c r="AH27" i="8" s="1"/>
  <c r="B27" i="8"/>
  <c r="D27" i="8" s="1"/>
  <c r="D26" i="8"/>
  <c r="F26" i="8" s="1"/>
  <c r="B26" i="8"/>
  <c r="C26" i="8" s="1"/>
  <c r="AH26" i="8" s="1"/>
  <c r="B25" i="8"/>
  <c r="AI24" i="8"/>
  <c r="F24" i="8"/>
  <c r="B24" i="8"/>
  <c r="D24" i="8" s="1"/>
  <c r="E24" i="8" s="1"/>
  <c r="G23" i="8"/>
  <c r="AJ23" i="8" s="1"/>
  <c r="E23" i="8"/>
  <c r="AI23" i="8" s="1"/>
  <c r="D23" i="8"/>
  <c r="F23" i="8" s="1"/>
  <c r="H23" i="8" s="1"/>
  <c r="C23" i="8"/>
  <c r="AH23" i="8" s="1"/>
  <c r="B23" i="8"/>
  <c r="H22" i="8"/>
  <c r="F22" i="8"/>
  <c r="G22" i="8" s="1"/>
  <c r="AJ22" i="8" s="1"/>
  <c r="E22" i="8"/>
  <c r="AI22" i="8" s="1"/>
  <c r="D22" i="8"/>
  <c r="C22" i="8"/>
  <c r="AH22" i="8" s="1"/>
  <c r="B22" i="8"/>
  <c r="B21" i="8"/>
  <c r="C21" i="8" s="1"/>
  <c r="AH21" i="8" s="1"/>
  <c r="B20" i="8"/>
  <c r="D20" i="8" s="1"/>
  <c r="B19" i="8"/>
  <c r="B18" i="8"/>
  <c r="D18" i="8" s="1"/>
  <c r="D17" i="8"/>
  <c r="C17" i="8"/>
  <c r="AH17" i="8" s="1"/>
  <c r="B17" i="8"/>
  <c r="B16" i="8"/>
  <c r="C16" i="8" s="1"/>
  <c r="AH16" i="8" s="1"/>
  <c r="F15" i="8"/>
  <c r="D15" i="8"/>
  <c r="E15" i="8" s="1"/>
  <c r="AI15" i="8" s="1"/>
  <c r="C15" i="8"/>
  <c r="AH15" i="8" s="1"/>
  <c r="B15" i="8"/>
  <c r="D14" i="8"/>
  <c r="F14" i="8" s="1"/>
  <c r="B14" i="8"/>
  <c r="C14" i="8" s="1"/>
  <c r="AH14" i="8" s="1"/>
  <c r="E13" i="8"/>
  <c r="AI13" i="8" s="1"/>
  <c r="D13" i="8"/>
  <c r="F13" i="8" s="1"/>
  <c r="C13" i="8"/>
  <c r="AH13" i="8" s="1"/>
  <c r="B13" i="8"/>
  <c r="F12" i="8"/>
  <c r="H12" i="8" s="1"/>
  <c r="D12" i="8"/>
  <c r="E12" i="8" s="1"/>
  <c r="AI12" i="8" s="1"/>
  <c r="C12" i="8"/>
  <c r="AH12" i="8" s="1"/>
  <c r="B12" i="8"/>
  <c r="C11" i="8"/>
  <c r="AH11" i="8" s="1"/>
  <c r="B11" i="8"/>
  <c r="D11" i="8" s="1"/>
  <c r="D10" i="8"/>
  <c r="B10" i="8"/>
  <c r="C10" i="8" s="1"/>
  <c r="AH10" i="8" s="1"/>
  <c r="B9" i="8"/>
  <c r="AI8" i="8"/>
  <c r="B8" i="8"/>
  <c r="D8" i="8" s="1"/>
  <c r="E8" i="8" s="1"/>
  <c r="D7" i="8"/>
  <c r="C7" i="8"/>
  <c r="AH7" i="8" s="1"/>
  <c r="B7" i="8"/>
  <c r="B6" i="8"/>
  <c r="C6" i="8" s="1"/>
  <c r="AH6" i="8" s="1"/>
  <c r="C5" i="8"/>
  <c r="AH5" i="8" s="1"/>
  <c r="B5" i="8"/>
  <c r="D5" i="8" s="1"/>
  <c r="F5" i="8" s="1"/>
  <c r="AH4" i="8"/>
  <c r="D4" i="8"/>
  <c r="E4" i="8" s="1"/>
  <c r="AI4" i="8" s="1"/>
  <c r="B4" i="8"/>
  <c r="C4" i="8" s="1"/>
  <c r="H3" i="8"/>
  <c r="J3" i="8" s="1"/>
  <c r="L3" i="8" s="1"/>
  <c r="G3" i="8"/>
  <c r="AJ3" i="8" s="1"/>
  <c r="E3" i="8"/>
  <c r="AI3" i="8" s="1"/>
  <c r="D3" i="8"/>
  <c r="F3" i="8" s="1"/>
  <c r="C3" i="8"/>
  <c r="AH3" i="8" s="1"/>
  <c r="B3" i="8"/>
  <c r="B2" i="8"/>
  <c r="D2" i="8" s="1"/>
  <c r="F2" i="8" s="1"/>
  <c r="C1" i="8"/>
  <c r="AH1" i="8" s="1"/>
  <c r="B1" i="8"/>
  <c r="D1" i="8" s="1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6" i="9" l="1"/>
  <c r="D6" i="9" s="1"/>
  <c r="C9" i="9"/>
  <c r="D9" i="9" s="1"/>
  <c r="C24" i="9"/>
  <c r="D24" i="9" s="1"/>
  <c r="C30" i="9"/>
  <c r="D30" i="9" s="1"/>
  <c r="G28" i="9"/>
  <c r="G29" i="9"/>
  <c r="C28" i="9"/>
  <c r="D28" i="9" s="1"/>
  <c r="G35" i="9"/>
  <c r="G9" i="9"/>
  <c r="G8" i="9"/>
  <c r="C11" i="9"/>
  <c r="D11" i="9" s="1"/>
  <c r="C44" i="9"/>
  <c r="D44" i="9" s="1"/>
  <c r="G44" i="9"/>
  <c r="C46" i="9"/>
  <c r="D46" i="9" s="1"/>
  <c r="G45" i="9"/>
  <c r="C47" i="9"/>
  <c r="D47" i="9" s="1"/>
  <c r="G34" i="9"/>
  <c r="G42" i="9"/>
  <c r="C42" i="9"/>
  <c r="D42" i="9" s="1"/>
  <c r="G43" i="9"/>
  <c r="G23" i="9"/>
  <c r="C23" i="9"/>
  <c r="D23" i="9" s="1"/>
  <c r="G5" i="9"/>
  <c r="H5" i="9" s="1"/>
  <c r="C5" i="9"/>
  <c r="D5" i="9" s="1"/>
  <c r="F5" i="9" s="1"/>
  <c r="C21" i="9"/>
  <c r="D21" i="9" s="1"/>
  <c r="G22" i="9"/>
  <c r="G21" i="9"/>
  <c r="C22" i="9"/>
  <c r="D22" i="9" s="1"/>
  <c r="G107" i="9"/>
  <c r="C107" i="9"/>
  <c r="D107" i="9" s="1"/>
  <c r="G6" i="9"/>
  <c r="G11" i="9"/>
  <c r="G16" i="9"/>
  <c r="C36" i="9"/>
  <c r="D36" i="9" s="1"/>
  <c r="C51" i="9"/>
  <c r="D51" i="9" s="1"/>
  <c r="G53" i="9"/>
  <c r="C54" i="9"/>
  <c r="D54" i="9" s="1"/>
  <c r="C67" i="9"/>
  <c r="D67" i="9" s="1"/>
  <c r="C68" i="9"/>
  <c r="D68" i="9" s="1"/>
  <c r="C69" i="9"/>
  <c r="D69" i="9" s="1"/>
  <c r="G73" i="9"/>
  <c r="C73" i="9"/>
  <c r="D73" i="9" s="1"/>
  <c r="G75" i="9"/>
  <c r="C112" i="9"/>
  <c r="D112" i="9" s="1"/>
  <c r="G91" i="9"/>
  <c r="C91" i="9"/>
  <c r="D91" i="9" s="1"/>
  <c r="C10" i="9"/>
  <c r="D10" i="9" s="1"/>
  <c r="C15" i="9"/>
  <c r="D15" i="9" s="1"/>
  <c r="G19" i="9"/>
  <c r="C27" i="9"/>
  <c r="D27" i="9" s="1"/>
  <c r="C33" i="9"/>
  <c r="D33" i="9" s="1"/>
  <c r="C66" i="9"/>
  <c r="D66" i="9" s="1"/>
  <c r="G74" i="9"/>
  <c r="C94" i="9"/>
  <c r="D94" i="9" s="1"/>
  <c r="G97" i="9"/>
  <c r="C98" i="9"/>
  <c r="D98" i="9" s="1"/>
  <c r="C97" i="9"/>
  <c r="D97" i="9" s="1"/>
  <c r="C100" i="9"/>
  <c r="D100" i="9" s="1"/>
  <c r="C110" i="9"/>
  <c r="D110" i="9" s="1"/>
  <c r="G7" i="9"/>
  <c r="G12" i="9"/>
  <c r="G17" i="9"/>
  <c r="C32" i="9"/>
  <c r="D32" i="9" s="1"/>
  <c r="C55" i="9"/>
  <c r="D55" i="9" s="1"/>
  <c r="G99" i="9"/>
  <c r="C99" i="9"/>
  <c r="D99" i="9" s="1"/>
  <c r="G160" i="9"/>
  <c r="C162" i="9"/>
  <c r="D162" i="9" s="1"/>
  <c r="C160" i="9"/>
  <c r="D160" i="9" s="1"/>
  <c r="C26" i="9"/>
  <c r="D26" i="9" s="1"/>
  <c r="C31" i="9"/>
  <c r="D31" i="9" s="1"/>
  <c r="C35" i="9"/>
  <c r="D35" i="9" s="1"/>
  <c r="C37" i="9"/>
  <c r="D37" i="9" s="1"/>
  <c r="G38" i="9"/>
  <c r="C84" i="9"/>
  <c r="D84" i="9" s="1"/>
  <c r="C85" i="9"/>
  <c r="D85" i="9" s="1"/>
  <c r="G89" i="9"/>
  <c r="C90" i="9"/>
  <c r="D90" i="9" s="1"/>
  <c r="C89" i="9"/>
  <c r="D89" i="9" s="1"/>
  <c r="G90" i="9"/>
  <c r="G111" i="9"/>
  <c r="C111" i="9"/>
  <c r="D111" i="9" s="1"/>
  <c r="G65" i="9"/>
  <c r="C65" i="9"/>
  <c r="D65" i="9" s="1"/>
  <c r="C93" i="9"/>
  <c r="D93" i="9" s="1"/>
  <c r="G10" i="9"/>
  <c r="G15" i="9"/>
  <c r="C25" i="9"/>
  <c r="D25" i="9" s="1"/>
  <c r="G27" i="9"/>
  <c r="G52" i="9"/>
  <c r="C53" i="9"/>
  <c r="D53" i="9" s="1"/>
  <c r="C86" i="9"/>
  <c r="D86" i="9" s="1"/>
  <c r="C92" i="9"/>
  <c r="D92" i="9" s="1"/>
  <c r="C102" i="9"/>
  <c r="D102" i="9" s="1"/>
  <c r="G105" i="9"/>
  <c r="C106" i="9"/>
  <c r="D106" i="9" s="1"/>
  <c r="C105" i="9"/>
  <c r="D105" i="9" s="1"/>
  <c r="C108" i="9"/>
  <c r="D108" i="9" s="1"/>
  <c r="C109" i="9"/>
  <c r="D109" i="9" s="1"/>
  <c r="C29" i="9"/>
  <c r="D29" i="9" s="1"/>
  <c r="G32" i="9"/>
  <c r="C39" i="9"/>
  <c r="D39" i="9" s="1"/>
  <c r="C43" i="9"/>
  <c r="D43" i="9" s="1"/>
  <c r="C45" i="9"/>
  <c r="D45" i="9" s="1"/>
  <c r="G46" i="9"/>
  <c r="C75" i="9"/>
  <c r="D75" i="9" s="1"/>
  <c r="C76" i="9"/>
  <c r="D76" i="9" s="1"/>
  <c r="C77" i="9"/>
  <c r="D77" i="9" s="1"/>
  <c r="G81" i="9"/>
  <c r="C81" i="9"/>
  <c r="D81" i="9" s="1"/>
  <c r="G83" i="9"/>
  <c r="G84" i="9"/>
  <c r="G92" i="9"/>
  <c r="C101" i="9"/>
  <c r="D101" i="9" s="1"/>
  <c r="G108" i="9"/>
  <c r="G39" i="9"/>
  <c r="G47" i="9"/>
  <c r="G55" i="9"/>
  <c r="G63" i="9"/>
  <c r="G71" i="9"/>
  <c r="G79" i="9"/>
  <c r="G110" i="9"/>
  <c r="G115" i="9"/>
  <c r="G122" i="9"/>
  <c r="G128" i="9"/>
  <c r="C128" i="9"/>
  <c r="D128" i="9" s="1"/>
  <c r="C137" i="9"/>
  <c r="D137" i="9" s="1"/>
  <c r="G138" i="9"/>
  <c r="G144" i="9"/>
  <c r="C144" i="9"/>
  <c r="D144" i="9" s="1"/>
  <c r="G61" i="9"/>
  <c r="G69" i="9"/>
  <c r="G77" i="9"/>
  <c r="G85" i="9"/>
  <c r="G93" i="9"/>
  <c r="G101" i="9"/>
  <c r="G109" i="9"/>
  <c r="C114" i="9"/>
  <c r="D114" i="9" s="1"/>
  <c r="G121" i="9"/>
  <c r="G137" i="9"/>
  <c r="G175" i="9"/>
  <c r="C175" i="9"/>
  <c r="D175" i="9" s="1"/>
  <c r="G176" i="9"/>
  <c r="G96" i="9"/>
  <c r="G104" i="9"/>
  <c r="C113" i="9"/>
  <c r="D113" i="9" s="1"/>
  <c r="C117" i="9"/>
  <c r="D117" i="9" s="1"/>
  <c r="G120" i="9"/>
  <c r="C120" i="9"/>
  <c r="D120" i="9" s="1"/>
  <c r="G130" i="9"/>
  <c r="G136" i="9"/>
  <c r="C136" i="9"/>
  <c r="D136" i="9" s="1"/>
  <c r="C138" i="9"/>
  <c r="D138" i="9" s="1"/>
  <c r="C145" i="9"/>
  <c r="D145" i="9" s="1"/>
  <c r="G152" i="9"/>
  <c r="C152" i="9"/>
  <c r="D152" i="9" s="1"/>
  <c r="C169" i="9"/>
  <c r="D169" i="9" s="1"/>
  <c r="G169" i="9"/>
  <c r="G54" i="9"/>
  <c r="G62" i="9"/>
  <c r="G70" i="9"/>
  <c r="G78" i="9"/>
  <c r="G86" i="9"/>
  <c r="G94" i="9"/>
  <c r="G102" i="9"/>
  <c r="G145" i="9"/>
  <c r="C177" i="9"/>
  <c r="D177" i="9" s="1"/>
  <c r="G114" i="9"/>
  <c r="C122" i="9"/>
  <c r="D122" i="9" s="1"/>
  <c r="G129" i="9"/>
  <c r="G170" i="9"/>
  <c r="C170" i="9"/>
  <c r="D170" i="9" s="1"/>
  <c r="G116" i="9"/>
  <c r="G124" i="9"/>
  <c r="G132" i="9"/>
  <c r="G140" i="9"/>
  <c r="G148" i="9"/>
  <c r="G156" i="9"/>
  <c r="G164" i="9"/>
  <c r="C180" i="9"/>
  <c r="D180" i="9" s="1"/>
  <c r="G183" i="9"/>
  <c r="C183" i="9"/>
  <c r="D183" i="9" s="1"/>
  <c r="C196" i="9"/>
  <c r="D196" i="9" s="1"/>
  <c r="G199" i="9"/>
  <c r="C199" i="9"/>
  <c r="D199" i="9" s="1"/>
  <c r="C214" i="9"/>
  <c r="D214" i="9" s="1"/>
  <c r="C217" i="9"/>
  <c r="D217" i="9" s="1"/>
  <c r="G214" i="9"/>
  <c r="C115" i="9"/>
  <c r="D115" i="9" s="1"/>
  <c r="C123" i="9"/>
  <c r="D123" i="9" s="1"/>
  <c r="C131" i="9"/>
  <c r="D131" i="9" s="1"/>
  <c r="G135" i="9"/>
  <c r="C139" i="9"/>
  <c r="D139" i="9" s="1"/>
  <c r="G143" i="9"/>
  <c r="C147" i="9"/>
  <c r="D147" i="9" s="1"/>
  <c r="G151" i="9"/>
  <c r="C155" i="9"/>
  <c r="D155" i="9" s="1"/>
  <c r="G159" i="9"/>
  <c r="C161" i="9"/>
  <c r="D161" i="9" s="1"/>
  <c r="G166" i="9"/>
  <c r="C171" i="9"/>
  <c r="D171" i="9" s="1"/>
  <c r="C172" i="9"/>
  <c r="D172" i="9" s="1"/>
  <c r="C176" i="9"/>
  <c r="D176" i="9" s="1"/>
  <c r="C186" i="9"/>
  <c r="D186" i="9" s="1"/>
  <c r="C202" i="9"/>
  <c r="D202" i="9" s="1"/>
  <c r="G146" i="9"/>
  <c r="G154" i="9"/>
  <c r="C182" i="9"/>
  <c r="D182" i="9" s="1"/>
  <c r="C179" i="9"/>
  <c r="D179" i="9" s="1"/>
  <c r="C181" i="9"/>
  <c r="D181" i="9" s="1"/>
  <c r="G179" i="9"/>
  <c r="C198" i="9"/>
  <c r="D198" i="9" s="1"/>
  <c r="C195" i="9"/>
  <c r="D195" i="9" s="1"/>
  <c r="C197" i="9"/>
  <c r="D197" i="9" s="1"/>
  <c r="G195" i="9"/>
  <c r="C153" i="9"/>
  <c r="D153" i="9" s="1"/>
  <c r="C163" i="9"/>
  <c r="D163" i="9" s="1"/>
  <c r="G172" i="9"/>
  <c r="C173" i="9"/>
  <c r="D173" i="9" s="1"/>
  <c r="C185" i="9"/>
  <c r="D185" i="9" s="1"/>
  <c r="C201" i="9"/>
  <c r="D201" i="9" s="1"/>
  <c r="G207" i="9"/>
  <c r="C208" i="9"/>
  <c r="D208" i="9" s="1"/>
  <c r="C207" i="9"/>
  <c r="D207" i="9" s="1"/>
  <c r="C242" i="9"/>
  <c r="D242" i="9" s="1"/>
  <c r="C239" i="9"/>
  <c r="D239" i="9" s="1"/>
  <c r="G240" i="9"/>
  <c r="G239" i="9"/>
  <c r="C116" i="9"/>
  <c r="D116" i="9" s="1"/>
  <c r="C124" i="9"/>
  <c r="D124" i="9" s="1"/>
  <c r="C132" i="9"/>
  <c r="D132" i="9" s="1"/>
  <c r="C140" i="9"/>
  <c r="D140" i="9" s="1"/>
  <c r="C148" i="9"/>
  <c r="D148" i="9" s="1"/>
  <c r="C156" i="9"/>
  <c r="D156" i="9" s="1"/>
  <c r="C164" i="9"/>
  <c r="D164" i="9" s="1"/>
  <c r="G171" i="9"/>
  <c r="C188" i="9"/>
  <c r="D188" i="9" s="1"/>
  <c r="G191" i="9"/>
  <c r="C191" i="9"/>
  <c r="D191" i="9" s="1"/>
  <c r="C119" i="9"/>
  <c r="D119" i="9" s="1"/>
  <c r="C127" i="9"/>
  <c r="D127" i="9" s="1"/>
  <c r="G161" i="9"/>
  <c r="C165" i="9"/>
  <c r="D165" i="9" s="1"/>
  <c r="C178" i="9"/>
  <c r="D178" i="9" s="1"/>
  <c r="C194" i="9"/>
  <c r="D194" i="9" s="1"/>
  <c r="C210" i="9"/>
  <c r="D210" i="9" s="1"/>
  <c r="C166" i="9"/>
  <c r="D166" i="9" s="1"/>
  <c r="C167" i="9"/>
  <c r="D167" i="9" s="1"/>
  <c r="C184" i="9"/>
  <c r="D184" i="9" s="1"/>
  <c r="C190" i="9"/>
  <c r="D190" i="9" s="1"/>
  <c r="C187" i="9"/>
  <c r="D187" i="9" s="1"/>
  <c r="C189" i="9"/>
  <c r="D189" i="9" s="1"/>
  <c r="G187" i="9"/>
  <c r="C200" i="9"/>
  <c r="D200" i="9" s="1"/>
  <c r="G203" i="9"/>
  <c r="G211" i="9"/>
  <c r="G221" i="9"/>
  <c r="C224" i="9"/>
  <c r="D224" i="9" s="1"/>
  <c r="G227" i="9"/>
  <c r="G262" i="9"/>
  <c r="C262" i="9"/>
  <c r="D262" i="9" s="1"/>
  <c r="G215" i="9"/>
  <c r="C219" i="9"/>
  <c r="D219" i="9" s="1"/>
  <c r="C238" i="9"/>
  <c r="D238" i="9" s="1"/>
  <c r="C272" i="9"/>
  <c r="D272" i="9" s="1"/>
  <c r="G201" i="9"/>
  <c r="C205" i="9"/>
  <c r="D205" i="9" s="1"/>
  <c r="G212" i="9"/>
  <c r="C213" i="9"/>
  <c r="D213" i="9" s="1"/>
  <c r="C218" i="9"/>
  <c r="D218" i="9" s="1"/>
  <c r="C223" i="9"/>
  <c r="D223" i="9" s="1"/>
  <c r="C231" i="9"/>
  <c r="D231" i="9" s="1"/>
  <c r="C232" i="9"/>
  <c r="D232" i="9" s="1"/>
  <c r="C237" i="9"/>
  <c r="D237" i="9" s="1"/>
  <c r="G237" i="9"/>
  <c r="G246" i="9"/>
  <c r="C246" i="9"/>
  <c r="D246" i="9" s="1"/>
  <c r="G204" i="9"/>
  <c r="C212" i="9"/>
  <c r="D212" i="9" s="1"/>
  <c r="G270" i="9"/>
  <c r="C270" i="9"/>
  <c r="D270" i="9" s="1"/>
  <c r="C203" i="9"/>
  <c r="D203" i="9" s="1"/>
  <c r="C216" i="9"/>
  <c r="D216" i="9" s="1"/>
  <c r="G219" i="9"/>
  <c r="C229" i="9"/>
  <c r="D229" i="9" s="1"/>
  <c r="G229" i="9"/>
  <c r="G231" i="9"/>
  <c r="G232" i="9"/>
  <c r="C240" i="9"/>
  <c r="D240" i="9" s="1"/>
  <c r="G263" i="9"/>
  <c r="G178" i="9"/>
  <c r="G186" i="9"/>
  <c r="G194" i="9"/>
  <c r="G202" i="9"/>
  <c r="G210" i="9"/>
  <c r="G223" i="9"/>
  <c r="C227" i="9"/>
  <c r="D227" i="9" s="1"/>
  <c r="G230" i="9"/>
  <c r="G254" i="9"/>
  <c r="C254" i="9"/>
  <c r="D254" i="9" s="1"/>
  <c r="C226" i="9"/>
  <c r="D226" i="9" s="1"/>
  <c r="G247" i="9"/>
  <c r="C264" i="9"/>
  <c r="D264" i="9" s="1"/>
  <c r="G234" i="9"/>
  <c r="G242" i="9"/>
  <c r="G250" i="9"/>
  <c r="G258" i="9"/>
  <c r="G266" i="9"/>
  <c r="G274" i="9"/>
  <c r="G278" i="9"/>
  <c r="C282" i="9"/>
  <c r="D282" i="9" s="1"/>
  <c r="G284" i="9"/>
  <c r="C233" i="9"/>
  <c r="D233" i="9" s="1"/>
  <c r="C241" i="9"/>
  <c r="D241" i="9" s="1"/>
  <c r="G245" i="9"/>
  <c r="C249" i="9"/>
  <c r="D249" i="9" s="1"/>
  <c r="G253" i="9"/>
  <c r="C257" i="9"/>
  <c r="D257" i="9" s="1"/>
  <c r="G261" i="9"/>
  <c r="C265" i="9"/>
  <c r="D265" i="9" s="1"/>
  <c r="G269" i="9"/>
  <c r="C273" i="9"/>
  <c r="D273" i="9" s="1"/>
  <c r="C276" i="9"/>
  <c r="D276" i="9" s="1"/>
  <c r="C281" i="9"/>
  <c r="D281" i="9" s="1"/>
  <c r="G248" i="9"/>
  <c r="G256" i="9"/>
  <c r="G264" i="9"/>
  <c r="G272" i="9"/>
  <c r="C285" i="9"/>
  <c r="D285" i="9" s="1"/>
  <c r="C247" i="9"/>
  <c r="D247" i="9" s="1"/>
  <c r="C255" i="9"/>
  <c r="D255" i="9" s="1"/>
  <c r="C263" i="9"/>
  <c r="D263" i="9" s="1"/>
  <c r="C271" i="9"/>
  <c r="D271" i="9" s="1"/>
  <c r="G285" i="9"/>
  <c r="C286" i="9"/>
  <c r="D286" i="9" s="1"/>
  <c r="C287" i="9"/>
  <c r="D287" i="9" s="1"/>
  <c r="G288" i="9"/>
  <c r="C289" i="9"/>
  <c r="D289" i="9" s="1"/>
  <c r="C291" i="9"/>
  <c r="D291" i="9" s="1"/>
  <c r="C288" i="9"/>
  <c r="D288" i="9" s="1"/>
  <c r="C290" i="9"/>
  <c r="D290" i="9" s="1"/>
  <c r="G233" i="9"/>
  <c r="G241" i="9"/>
  <c r="G249" i="9"/>
  <c r="G257" i="9"/>
  <c r="G265" i="9"/>
  <c r="G273" i="9"/>
  <c r="G286" i="9"/>
  <c r="G289" i="9"/>
  <c r="G296" i="9"/>
  <c r="C297" i="9"/>
  <c r="D297" i="9" s="1"/>
  <c r="C299" i="9"/>
  <c r="D299" i="9" s="1"/>
  <c r="C296" i="9"/>
  <c r="D296" i="9" s="1"/>
  <c r="C298" i="9"/>
  <c r="D298" i="9" s="1"/>
  <c r="G302" i="9"/>
  <c r="C306" i="9"/>
  <c r="D306" i="9" s="1"/>
  <c r="G310" i="9"/>
  <c r="G305" i="9"/>
  <c r="G313" i="9"/>
  <c r="G342" i="9"/>
  <c r="C342" i="9"/>
  <c r="D342" i="9" s="1"/>
  <c r="G292" i="9"/>
  <c r="G300" i="9"/>
  <c r="C304" i="9"/>
  <c r="D304" i="9" s="1"/>
  <c r="G308" i="9"/>
  <c r="C312" i="9"/>
  <c r="D312" i="9" s="1"/>
  <c r="G315" i="9"/>
  <c r="C320" i="9"/>
  <c r="D320" i="9" s="1"/>
  <c r="G295" i="9"/>
  <c r="G303" i="9"/>
  <c r="C307" i="9"/>
  <c r="D307" i="9" s="1"/>
  <c r="G311" i="9"/>
  <c r="C321" i="9"/>
  <c r="D321" i="9" s="1"/>
  <c r="C324" i="9"/>
  <c r="D324" i="9" s="1"/>
  <c r="G344" i="9"/>
  <c r="G343" i="9"/>
  <c r="C346" i="9"/>
  <c r="D346" i="9" s="1"/>
  <c r="C344" i="9"/>
  <c r="D344" i="9" s="1"/>
  <c r="C343" i="9"/>
  <c r="D343" i="9" s="1"/>
  <c r="G318" i="9"/>
  <c r="C322" i="9"/>
  <c r="D322" i="9" s="1"/>
  <c r="C327" i="9"/>
  <c r="D327" i="9" s="1"/>
  <c r="C353" i="9"/>
  <c r="D353" i="9" s="1"/>
  <c r="G353" i="9"/>
  <c r="C305" i="9"/>
  <c r="D305" i="9" s="1"/>
  <c r="C313" i="9"/>
  <c r="D313" i="9" s="1"/>
  <c r="G320" i="9"/>
  <c r="C323" i="9"/>
  <c r="D323" i="9" s="1"/>
  <c r="G366" i="9"/>
  <c r="G367" i="9"/>
  <c r="C366" i="9"/>
  <c r="D366" i="9" s="1"/>
  <c r="C314" i="9"/>
  <c r="D314" i="9" s="1"/>
  <c r="G355" i="9"/>
  <c r="G354" i="9"/>
  <c r="C356" i="9"/>
  <c r="D356" i="9" s="1"/>
  <c r="C355" i="9"/>
  <c r="D355" i="9" s="1"/>
  <c r="C354" i="9"/>
  <c r="D354" i="9" s="1"/>
  <c r="G357" i="9"/>
  <c r="G358" i="9"/>
  <c r="C357" i="9"/>
  <c r="D357" i="9" s="1"/>
  <c r="C368" i="9"/>
  <c r="D368" i="9" s="1"/>
  <c r="G324" i="9"/>
  <c r="C325" i="9"/>
  <c r="D325" i="9" s="1"/>
  <c r="C328" i="9"/>
  <c r="D328" i="9" s="1"/>
  <c r="C331" i="9"/>
  <c r="D331" i="9" s="1"/>
  <c r="G331" i="9"/>
  <c r="G332" i="9"/>
  <c r="G328" i="9"/>
  <c r="G336" i="9"/>
  <c r="G339" i="9"/>
  <c r="G348" i="9"/>
  <c r="C335" i="9"/>
  <c r="D335" i="9" s="1"/>
  <c r="C345" i="9"/>
  <c r="D345" i="9" s="1"/>
  <c r="G350" i="9"/>
  <c r="C361" i="9"/>
  <c r="D361" i="9" s="1"/>
  <c r="G334" i="9"/>
  <c r="G340" i="9"/>
  <c r="C347" i="9"/>
  <c r="D347" i="9" s="1"/>
  <c r="C360" i="9"/>
  <c r="D360" i="9" s="1"/>
  <c r="C364" i="9"/>
  <c r="D364" i="9" s="1"/>
  <c r="C359" i="9"/>
  <c r="D359" i="9" s="1"/>
  <c r="G361" i="9"/>
  <c r="C339" i="9"/>
  <c r="D339" i="9" s="1"/>
  <c r="G345" i="9"/>
  <c r="C349" i="9"/>
  <c r="D349" i="9" s="1"/>
  <c r="C365" i="9"/>
  <c r="D365" i="9" s="1"/>
  <c r="G363" i="9"/>
  <c r="G364" i="9"/>
  <c r="C363" i="9"/>
  <c r="D363" i="9" s="1"/>
  <c r="G368" i="9"/>
  <c r="C372" i="9"/>
  <c r="D372" i="9" s="1"/>
  <c r="G376" i="9"/>
  <c r="C380" i="9"/>
  <c r="D380" i="9" s="1"/>
  <c r="G384" i="9"/>
  <c r="C392" i="9"/>
  <c r="D392" i="9" s="1"/>
  <c r="C398" i="9"/>
  <c r="D398" i="9" s="1"/>
  <c r="C367" i="9"/>
  <c r="D367" i="9" s="1"/>
  <c r="G371" i="9"/>
  <c r="C375" i="9"/>
  <c r="D375" i="9" s="1"/>
  <c r="G379" i="9"/>
  <c r="C383" i="9"/>
  <c r="D383" i="9" s="1"/>
  <c r="C397" i="9"/>
  <c r="D397" i="9" s="1"/>
  <c r="C403" i="9"/>
  <c r="D403" i="9" s="1"/>
  <c r="C370" i="9"/>
  <c r="D370" i="9" s="1"/>
  <c r="C378" i="9"/>
  <c r="D378" i="9" s="1"/>
  <c r="C386" i="9"/>
  <c r="D386" i="9" s="1"/>
  <c r="G390" i="9"/>
  <c r="G369" i="9"/>
  <c r="C373" i="9"/>
  <c r="D373" i="9" s="1"/>
  <c r="G377" i="9"/>
  <c r="C381" i="9"/>
  <c r="D381" i="9" s="1"/>
  <c r="G385" i="9"/>
  <c r="C387" i="9"/>
  <c r="D387" i="9" s="1"/>
  <c r="G392" i="9"/>
  <c r="C395" i="9"/>
  <c r="D395" i="9" s="1"/>
  <c r="G398" i="9"/>
  <c r="G372" i="9"/>
  <c r="C376" i="9"/>
  <c r="D376" i="9" s="1"/>
  <c r="G380" i="9"/>
  <c r="C384" i="9"/>
  <c r="D384" i="9" s="1"/>
  <c r="C388" i="9"/>
  <c r="D388" i="9" s="1"/>
  <c r="G400" i="9"/>
  <c r="C371" i="9"/>
  <c r="D371" i="9" s="1"/>
  <c r="C379" i="9"/>
  <c r="D379" i="9" s="1"/>
  <c r="C389" i="9"/>
  <c r="D389" i="9" s="1"/>
  <c r="C400" i="9"/>
  <c r="D400" i="9" s="1"/>
  <c r="G370" i="9"/>
  <c r="G378" i="9"/>
  <c r="G386" i="9"/>
  <c r="C393" i="9"/>
  <c r="D393" i="9" s="1"/>
  <c r="G395" i="9"/>
  <c r="G396" i="9"/>
  <c r="C399" i="9"/>
  <c r="D399" i="9" s="1"/>
  <c r="G401" i="9"/>
  <c r="C401" i="9"/>
  <c r="D401" i="9" s="1"/>
  <c r="C402" i="9"/>
  <c r="D402" i="9" s="1"/>
  <c r="G387" i="9"/>
  <c r="C391" i="9"/>
  <c r="D391" i="9" s="1"/>
  <c r="G402" i="9"/>
  <c r="G410" i="9"/>
  <c r="G405" i="9"/>
  <c r="C409" i="9"/>
  <c r="D409" i="9" s="1"/>
  <c r="G413" i="9"/>
  <c r="G426" i="9"/>
  <c r="C426" i="9"/>
  <c r="D426" i="9" s="1"/>
  <c r="C436" i="9"/>
  <c r="D436" i="9" s="1"/>
  <c r="C404" i="9"/>
  <c r="D404" i="9" s="1"/>
  <c r="C412" i="9"/>
  <c r="D412" i="9" s="1"/>
  <c r="C420" i="9"/>
  <c r="D420" i="9" s="1"/>
  <c r="C407" i="9"/>
  <c r="D407" i="9" s="1"/>
  <c r="G411" i="9"/>
  <c r="C415" i="9"/>
  <c r="D415" i="9" s="1"/>
  <c r="G423" i="9"/>
  <c r="G424" i="9"/>
  <c r="C425" i="9"/>
  <c r="D425" i="9" s="1"/>
  <c r="G434" i="9"/>
  <c r="C435" i="9"/>
  <c r="D435" i="9" s="1"/>
  <c r="C434" i="9"/>
  <c r="D434" i="9" s="1"/>
  <c r="G406" i="9"/>
  <c r="G414" i="9"/>
  <c r="C424" i="9"/>
  <c r="D424" i="9" s="1"/>
  <c r="C427" i="9"/>
  <c r="D427" i="9" s="1"/>
  <c r="G457" i="9"/>
  <c r="C457" i="9"/>
  <c r="D457" i="9" s="1"/>
  <c r="G458" i="9"/>
  <c r="C460" i="9"/>
  <c r="D460" i="9" s="1"/>
  <c r="C458" i="9"/>
  <c r="D458" i="9" s="1"/>
  <c r="C405" i="9"/>
  <c r="D405" i="9" s="1"/>
  <c r="C416" i="9"/>
  <c r="D416" i="9" s="1"/>
  <c r="G422" i="9"/>
  <c r="G427" i="9"/>
  <c r="C428" i="9"/>
  <c r="D428" i="9" s="1"/>
  <c r="G442" i="9"/>
  <c r="C443" i="9"/>
  <c r="D443" i="9" s="1"/>
  <c r="C442" i="9"/>
  <c r="D442" i="9" s="1"/>
  <c r="G404" i="9"/>
  <c r="G412" i="9"/>
  <c r="C417" i="9"/>
  <c r="D417" i="9" s="1"/>
  <c r="C418" i="9"/>
  <c r="D418" i="9" s="1"/>
  <c r="C419" i="9"/>
  <c r="D419" i="9" s="1"/>
  <c r="C430" i="9"/>
  <c r="D430" i="9" s="1"/>
  <c r="G430" i="9"/>
  <c r="C431" i="9"/>
  <c r="D431" i="9" s="1"/>
  <c r="C432" i="9"/>
  <c r="D432" i="9" s="1"/>
  <c r="C421" i="9"/>
  <c r="D421" i="9" s="1"/>
  <c r="C423" i="9"/>
  <c r="D423" i="9" s="1"/>
  <c r="G435" i="9"/>
  <c r="G438" i="9"/>
  <c r="G448" i="9"/>
  <c r="G456" i="9"/>
  <c r="C464" i="9"/>
  <c r="D464" i="9" s="1"/>
  <c r="G433" i="9"/>
  <c r="C437" i="9"/>
  <c r="D437" i="9" s="1"/>
  <c r="G441" i="9"/>
  <c r="C445" i="9"/>
  <c r="D445" i="9" s="1"/>
  <c r="G454" i="9"/>
  <c r="C459" i="9"/>
  <c r="D459" i="9" s="1"/>
  <c r="C461" i="9"/>
  <c r="D461" i="9" s="1"/>
  <c r="G461" i="9"/>
  <c r="C462" i="9"/>
  <c r="D462" i="9" s="1"/>
  <c r="C440" i="9"/>
  <c r="D440" i="9" s="1"/>
  <c r="G444" i="9"/>
  <c r="C455" i="9"/>
  <c r="D455" i="9" s="1"/>
  <c r="G439" i="9"/>
  <c r="C447" i="9"/>
  <c r="D447" i="9" s="1"/>
  <c r="C433" i="9"/>
  <c r="D433" i="9" s="1"/>
  <c r="C441" i="9"/>
  <c r="D441" i="9" s="1"/>
  <c r="C448" i="9"/>
  <c r="D448" i="9" s="1"/>
  <c r="C449" i="9"/>
  <c r="D449" i="9" s="1"/>
  <c r="C452" i="9"/>
  <c r="D452" i="9" s="1"/>
  <c r="C451" i="9"/>
  <c r="D451" i="9" s="1"/>
  <c r="C454" i="9"/>
  <c r="D454" i="9" s="1"/>
  <c r="C456" i="9"/>
  <c r="D456" i="9" s="1"/>
  <c r="G466" i="9"/>
  <c r="C470" i="9"/>
  <c r="D470" i="9" s="1"/>
  <c r="G474" i="9"/>
  <c r="G498" i="9"/>
  <c r="C498" i="9"/>
  <c r="D498" i="9" s="1"/>
  <c r="C465" i="9"/>
  <c r="D465" i="9" s="1"/>
  <c r="G469" i="9"/>
  <c r="C473" i="9"/>
  <c r="D473" i="9" s="1"/>
  <c r="C478" i="9"/>
  <c r="D478" i="9" s="1"/>
  <c r="C484" i="9"/>
  <c r="D484" i="9" s="1"/>
  <c r="C491" i="9"/>
  <c r="D491" i="9" s="1"/>
  <c r="C493" i="9"/>
  <c r="D493" i="9" s="1"/>
  <c r="C507" i="9"/>
  <c r="D507" i="9" s="1"/>
  <c r="C509" i="9"/>
  <c r="D509" i="9" s="1"/>
  <c r="G464" i="9"/>
  <c r="C468" i="9"/>
  <c r="D468" i="9" s="1"/>
  <c r="G472" i="9"/>
  <c r="C476" i="9"/>
  <c r="D476" i="9" s="1"/>
  <c r="C477" i="9"/>
  <c r="D477" i="9" s="1"/>
  <c r="G480" i="9"/>
  <c r="C481" i="9"/>
  <c r="D481" i="9" s="1"/>
  <c r="G482" i="9"/>
  <c r="C482" i="9"/>
  <c r="D482" i="9" s="1"/>
  <c r="C483" i="9"/>
  <c r="D483" i="9" s="1"/>
  <c r="C485" i="9"/>
  <c r="D485" i="9" s="1"/>
  <c r="C500" i="9"/>
  <c r="D500" i="9" s="1"/>
  <c r="G507" i="9"/>
  <c r="C463" i="9"/>
  <c r="D463" i="9" s="1"/>
  <c r="C471" i="9"/>
  <c r="D471" i="9" s="1"/>
  <c r="C480" i="9"/>
  <c r="D480" i="9" s="1"/>
  <c r="G483" i="9"/>
  <c r="C466" i="9"/>
  <c r="D466" i="9" s="1"/>
  <c r="G470" i="9"/>
  <c r="C474" i="9"/>
  <c r="D474" i="9" s="1"/>
  <c r="G490" i="9"/>
  <c r="C490" i="9"/>
  <c r="D490" i="9" s="1"/>
  <c r="G506" i="9"/>
  <c r="C506" i="9"/>
  <c r="D506" i="9" s="1"/>
  <c r="G477" i="9"/>
  <c r="G481" i="9"/>
  <c r="C499" i="9"/>
  <c r="D499" i="9" s="1"/>
  <c r="C501" i="9"/>
  <c r="D501" i="9" s="1"/>
  <c r="C492" i="9"/>
  <c r="D492" i="9" s="1"/>
  <c r="G499" i="9"/>
  <c r="C508" i="9"/>
  <c r="D508" i="9" s="1"/>
  <c r="G486" i="9"/>
  <c r="G494" i="9"/>
  <c r="G502" i="9"/>
  <c r="G510" i="9"/>
  <c r="G489" i="9"/>
  <c r="G497" i="9"/>
  <c r="G505" i="9"/>
  <c r="G513" i="9"/>
  <c r="C486" i="9"/>
  <c r="D486" i="9" s="1"/>
  <c r="C494" i="9"/>
  <c r="D494" i="9" s="1"/>
  <c r="C502" i="9"/>
  <c r="D502" i="9" s="1"/>
  <c r="C510" i="9"/>
  <c r="D510" i="9" s="1"/>
  <c r="C489" i="9"/>
  <c r="D489" i="9" s="1"/>
  <c r="C497" i="9"/>
  <c r="D497" i="9" s="1"/>
  <c r="C505" i="9"/>
  <c r="D505" i="9" s="1"/>
  <c r="F1" i="8"/>
  <c r="E1" i="8"/>
  <c r="AI1" i="8" s="1"/>
  <c r="H2" i="8"/>
  <c r="G2" i="8"/>
  <c r="AJ2" i="8" s="1"/>
  <c r="F4" i="8"/>
  <c r="H5" i="8"/>
  <c r="G5" i="8"/>
  <c r="AJ5" i="8" s="1"/>
  <c r="F18" i="8"/>
  <c r="E18" i="8"/>
  <c r="AI18" i="8" s="1"/>
  <c r="E2" i="8"/>
  <c r="AI2" i="8" s="1"/>
  <c r="F7" i="8"/>
  <c r="E7" i="8"/>
  <c r="AI7" i="8" s="1"/>
  <c r="C18" i="8"/>
  <c r="AH18" i="8" s="1"/>
  <c r="N3" i="8"/>
  <c r="M3" i="8"/>
  <c r="AM3" i="8" s="1"/>
  <c r="H13" i="8"/>
  <c r="G13" i="8"/>
  <c r="AJ13" i="8" s="1"/>
  <c r="F10" i="8"/>
  <c r="E10" i="8"/>
  <c r="AI10" i="8" s="1"/>
  <c r="I3" i="8"/>
  <c r="AK3" i="8" s="1"/>
  <c r="G26" i="8"/>
  <c r="AJ26" i="8" s="1"/>
  <c r="H26" i="8"/>
  <c r="K3" i="8"/>
  <c r="AL3" i="8" s="1"/>
  <c r="C8" i="8"/>
  <c r="AH8" i="8" s="1"/>
  <c r="F11" i="8"/>
  <c r="E11" i="8"/>
  <c r="AI11" i="8" s="1"/>
  <c r="J12" i="8"/>
  <c r="I12" i="8"/>
  <c r="AK12" i="8" s="1"/>
  <c r="H14" i="8"/>
  <c r="G14" i="8"/>
  <c r="AJ14" i="8" s="1"/>
  <c r="F8" i="8"/>
  <c r="D19" i="8"/>
  <c r="C19" i="8"/>
  <c r="AH19" i="8" s="1"/>
  <c r="C2" i="8"/>
  <c r="AH2" i="8" s="1"/>
  <c r="E5" i="8"/>
  <c r="AI5" i="8" s="1"/>
  <c r="D6" i="8"/>
  <c r="D9" i="8"/>
  <c r="C9" i="8"/>
  <c r="AH9" i="8" s="1"/>
  <c r="H15" i="8"/>
  <c r="G15" i="8"/>
  <c r="AJ15" i="8" s="1"/>
  <c r="D16" i="8"/>
  <c r="F20" i="8"/>
  <c r="E20" i="8"/>
  <c r="AI20" i="8" s="1"/>
  <c r="G12" i="8"/>
  <c r="AJ12" i="8" s="1"/>
  <c r="E14" i="8"/>
  <c r="AI14" i="8" s="1"/>
  <c r="C20" i="8"/>
  <c r="AH20" i="8" s="1"/>
  <c r="J22" i="8"/>
  <c r="I22" i="8"/>
  <c r="AK22" i="8" s="1"/>
  <c r="F17" i="8"/>
  <c r="E17" i="8"/>
  <c r="AI17" i="8" s="1"/>
  <c r="F29" i="8"/>
  <c r="D21" i="8"/>
  <c r="F28" i="8"/>
  <c r="C24" i="8"/>
  <c r="AH24" i="8" s="1"/>
  <c r="F27" i="8"/>
  <c r="E27" i="8"/>
  <c r="AI27" i="8" s="1"/>
  <c r="F30" i="8"/>
  <c r="E30" i="8"/>
  <c r="AI30" i="8" s="1"/>
  <c r="H24" i="8"/>
  <c r="G24" i="8"/>
  <c r="AJ24" i="8" s="1"/>
  <c r="J23" i="8"/>
  <c r="I23" i="8"/>
  <c r="AK23" i="8" s="1"/>
  <c r="D25" i="8"/>
  <c r="C25" i="8"/>
  <c r="AH25" i="8" s="1"/>
  <c r="F31" i="8"/>
  <c r="H32" i="8"/>
  <c r="G32" i="8"/>
  <c r="AJ32" i="8" s="1"/>
  <c r="E26" i="8"/>
  <c r="AI26" i="8" s="1"/>
  <c r="C28" i="8"/>
  <c r="AH28" i="8" s="1"/>
  <c r="C29" i="8"/>
  <c r="AH29" i="8" s="1"/>
  <c r="M5" i="4"/>
  <c r="E6" i="9" l="1"/>
  <c r="I5" i="9"/>
  <c r="F6" i="9"/>
  <c r="H6" i="9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H101" i="9" s="1"/>
  <c r="H102" i="9" s="1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H266" i="9" s="1"/>
  <c r="H267" i="9" s="1"/>
  <c r="H268" i="9" s="1"/>
  <c r="H269" i="9" s="1"/>
  <c r="H270" i="9" s="1"/>
  <c r="H271" i="9" s="1"/>
  <c r="H272" i="9" s="1"/>
  <c r="H273" i="9" s="1"/>
  <c r="H274" i="9" s="1"/>
  <c r="H275" i="9" s="1"/>
  <c r="H276" i="9" s="1"/>
  <c r="H277" i="9" s="1"/>
  <c r="H278" i="9" s="1"/>
  <c r="H279" i="9" s="1"/>
  <c r="H280" i="9" s="1"/>
  <c r="H281" i="9" s="1"/>
  <c r="H282" i="9" s="1"/>
  <c r="H283" i="9" s="1"/>
  <c r="H284" i="9" s="1"/>
  <c r="H285" i="9" s="1"/>
  <c r="H286" i="9" s="1"/>
  <c r="H287" i="9" s="1"/>
  <c r="H288" i="9" s="1"/>
  <c r="H289" i="9" s="1"/>
  <c r="H290" i="9" s="1"/>
  <c r="H291" i="9" s="1"/>
  <c r="H292" i="9" s="1"/>
  <c r="H293" i="9" s="1"/>
  <c r="H294" i="9" s="1"/>
  <c r="H295" i="9" s="1"/>
  <c r="H296" i="9" s="1"/>
  <c r="H297" i="9" s="1"/>
  <c r="H298" i="9" s="1"/>
  <c r="H299" i="9" s="1"/>
  <c r="H300" i="9" s="1"/>
  <c r="H301" i="9" s="1"/>
  <c r="H302" i="9" s="1"/>
  <c r="H303" i="9" s="1"/>
  <c r="H304" i="9" s="1"/>
  <c r="H305" i="9" s="1"/>
  <c r="H306" i="9" s="1"/>
  <c r="H307" i="9" s="1"/>
  <c r="H308" i="9" s="1"/>
  <c r="H309" i="9" s="1"/>
  <c r="H310" i="9" s="1"/>
  <c r="H311" i="9" s="1"/>
  <c r="H312" i="9" s="1"/>
  <c r="H313" i="9" s="1"/>
  <c r="H314" i="9" s="1"/>
  <c r="H315" i="9" s="1"/>
  <c r="H316" i="9" s="1"/>
  <c r="H317" i="9" s="1"/>
  <c r="H318" i="9" s="1"/>
  <c r="H319" i="9" s="1"/>
  <c r="H320" i="9" s="1"/>
  <c r="H321" i="9" s="1"/>
  <c r="H322" i="9" s="1"/>
  <c r="H323" i="9" s="1"/>
  <c r="H324" i="9" s="1"/>
  <c r="H325" i="9" s="1"/>
  <c r="H326" i="9" s="1"/>
  <c r="H327" i="9" s="1"/>
  <c r="H328" i="9" s="1"/>
  <c r="H329" i="9" s="1"/>
  <c r="H330" i="9" s="1"/>
  <c r="H331" i="9" s="1"/>
  <c r="H332" i="9" s="1"/>
  <c r="H333" i="9" s="1"/>
  <c r="H334" i="9" s="1"/>
  <c r="H335" i="9" s="1"/>
  <c r="H336" i="9" s="1"/>
  <c r="H337" i="9" s="1"/>
  <c r="H338" i="9" s="1"/>
  <c r="H339" i="9" s="1"/>
  <c r="H340" i="9" s="1"/>
  <c r="H341" i="9" s="1"/>
  <c r="H342" i="9" s="1"/>
  <c r="H343" i="9" s="1"/>
  <c r="H344" i="9" s="1"/>
  <c r="H345" i="9" s="1"/>
  <c r="H346" i="9" s="1"/>
  <c r="H347" i="9" s="1"/>
  <c r="H348" i="9" s="1"/>
  <c r="H349" i="9" s="1"/>
  <c r="H350" i="9" s="1"/>
  <c r="H351" i="9" s="1"/>
  <c r="H352" i="9" s="1"/>
  <c r="H353" i="9" s="1"/>
  <c r="H354" i="9" s="1"/>
  <c r="H355" i="9" s="1"/>
  <c r="H356" i="9" s="1"/>
  <c r="H357" i="9" s="1"/>
  <c r="H358" i="9" s="1"/>
  <c r="H359" i="9" s="1"/>
  <c r="H360" i="9" s="1"/>
  <c r="H361" i="9" s="1"/>
  <c r="H362" i="9" s="1"/>
  <c r="H363" i="9" s="1"/>
  <c r="H364" i="9" s="1"/>
  <c r="H365" i="9" s="1"/>
  <c r="H366" i="9" s="1"/>
  <c r="H367" i="9" s="1"/>
  <c r="H368" i="9" s="1"/>
  <c r="H369" i="9" s="1"/>
  <c r="H370" i="9" s="1"/>
  <c r="H371" i="9" s="1"/>
  <c r="H372" i="9" s="1"/>
  <c r="H373" i="9" s="1"/>
  <c r="H374" i="9" s="1"/>
  <c r="H375" i="9" s="1"/>
  <c r="H376" i="9" s="1"/>
  <c r="H377" i="9" s="1"/>
  <c r="H378" i="9" s="1"/>
  <c r="H379" i="9" s="1"/>
  <c r="H380" i="9" s="1"/>
  <c r="H381" i="9" s="1"/>
  <c r="H382" i="9" s="1"/>
  <c r="H383" i="9" s="1"/>
  <c r="H384" i="9" s="1"/>
  <c r="H385" i="9" s="1"/>
  <c r="H386" i="9" s="1"/>
  <c r="H387" i="9" s="1"/>
  <c r="H388" i="9" s="1"/>
  <c r="H389" i="9" s="1"/>
  <c r="H390" i="9" s="1"/>
  <c r="H391" i="9" s="1"/>
  <c r="H392" i="9" s="1"/>
  <c r="H393" i="9" s="1"/>
  <c r="H394" i="9" s="1"/>
  <c r="H395" i="9" s="1"/>
  <c r="H396" i="9" s="1"/>
  <c r="H397" i="9" s="1"/>
  <c r="H398" i="9" s="1"/>
  <c r="H399" i="9" s="1"/>
  <c r="H400" i="9" s="1"/>
  <c r="H401" i="9" s="1"/>
  <c r="H402" i="9" s="1"/>
  <c r="H403" i="9" s="1"/>
  <c r="H404" i="9" s="1"/>
  <c r="H405" i="9" s="1"/>
  <c r="H406" i="9" s="1"/>
  <c r="H407" i="9" s="1"/>
  <c r="H408" i="9" s="1"/>
  <c r="H409" i="9" s="1"/>
  <c r="H410" i="9" s="1"/>
  <c r="H411" i="9" s="1"/>
  <c r="H412" i="9" s="1"/>
  <c r="H413" i="9" s="1"/>
  <c r="H414" i="9" s="1"/>
  <c r="H415" i="9" s="1"/>
  <c r="H416" i="9" s="1"/>
  <c r="H417" i="9" s="1"/>
  <c r="H418" i="9" s="1"/>
  <c r="H419" i="9" s="1"/>
  <c r="H420" i="9" s="1"/>
  <c r="H421" i="9" s="1"/>
  <c r="H422" i="9" s="1"/>
  <c r="H423" i="9" s="1"/>
  <c r="H424" i="9" s="1"/>
  <c r="H425" i="9" s="1"/>
  <c r="H426" i="9" s="1"/>
  <c r="H427" i="9" s="1"/>
  <c r="H428" i="9" s="1"/>
  <c r="H429" i="9" s="1"/>
  <c r="H430" i="9" s="1"/>
  <c r="H431" i="9" s="1"/>
  <c r="H432" i="9" s="1"/>
  <c r="H433" i="9" s="1"/>
  <c r="H434" i="9" s="1"/>
  <c r="H435" i="9" s="1"/>
  <c r="H436" i="9" s="1"/>
  <c r="H437" i="9" s="1"/>
  <c r="H438" i="9" s="1"/>
  <c r="H439" i="9" s="1"/>
  <c r="H440" i="9" s="1"/>
  <c r="H441" i="9" s="1"/>
  <c r="H442" i="9" s="1"/>
  <c r="H443" i="9" s="1"/>
  <c r="H444" i="9" s="1"/>
  <c r="H445" i="9" s="1"/>
  <c r="H446" i="9" s="1"/>
  <c r="H447" i="9" s="1"/>
  <c r="H448" i="9" s="1"/>
  <c r="H449" i="9" s="1"/>
  <c r="H450" i="9" s="1"/>
  <c r="H451" i="9" s="1"/>
  <c r="H452" i="9" s="1"/>
  <c r="H453" i="9" s="1"/>
  <c r="H454" i="9" s="1"/>
  <c r="H455" i="9" s="1"/>
  <c r="H456" i="9" s="1"/>
  <c r="H457" i="9" s="1"/>
  <c r="H458" i="9" s="1"/>
  <c r="H459" i="9" s="1"/>
  <c r="H460" i="9" s="1"/>
  <c r="H461" i="9" s="1"/>
  <c r="H462" i="9" s="1"/>
  <c r="H463" i="9" s="1"/>
  <c r="H464" i="9" s="1"/>
  <c r="H465" i="9" s="1"/>
  <c r="H466" i="9" s="1"/>
  <c r="H467" i="9" s="1"/>
  <c r="H468" i="9" s="1"/>
  <c r="H469" i="9" s="1"/>
  <c r="H470" i="9" s="1"/>
  <c r="H471" i="9" s="1"/>
  <c r="H472" i="9" s="1"/>
  <c r="H473" i="9" s="1"/>
  <c r="H474" i="9" s="1"/>
  <c r="H475" i="9" s="1"/>
  <c r="H476" i="9" s="1"/>
  <c r="H477" i="9" s="1"/>
  <c r="H478" i="9" s="1"/>
  <c r="H479" i="9" s="1"/>
  <c r="H480" i="9" s="1"/>
  <c r="H481" i="9" s="1"/>
  <c r="H482" i="9" s="1"/>
  <c r="H483" i="9" s="1"/>
  <c r="H484" i="9" s="1"/>
  <c r="H485" i="9" s="1"/>
  <c r="H20" i="8"/>
  <c r="G20" i="8"/>
  <c r="AJ20" i="8" s="1"/>
  <c r="F25" i="8"/>
  <c r="E25" i="8"/>
  <c r="AI25" i="8" s="1"/>
  <c r="G27" i="8"/>
  <c r="AJ27" i="8" s="1"/>
  <c r="H27" i="8"/>
  <c r="K22" i="8"/>
  <c r="AL22" i="8" s="1"/>
  <c r="L22" i="8"/>
  <c r="J15" i="8"/>
  <c r="I15" i="8"/>
  <c r="AK15" i="8" s="1"/>
  <c r="H8" i="8"/>
  <c r="G8" i="8"/>
  <c r="AJ8" i="8" s="1"/>
  <c r="O3" i="8"/>
  <c r="AN3" i="8" s="1"/>
  <c r="P3" i="8"/>
  <c r="L23" i="8"/>
  <c r="K23" i="8"/>
  <c r="AL23" i="8" s="1"/>
  <c r="H28" i="8"/>
  <c r="G28" i="8"/>
  <c r="AJ28" i="8" s="1"/>
  <c r="F9" i="8"/>
  <c r="E9" i="8"/>
  <c r="AI9" i="8" s="1"/>
  <c r="J14" i="8"/>
  <c r="I14" i="8"/>
  <c r="AK14" i="8" s="1"/>
  <c r="H4" i="8"/>
  <c r="G4" i="8"/>
  <c r="AJ4" i="8" s="1"/>
  <c r="J26" i="8"/>
  <c r="I26" i="8"/>
  <c r="AK26" i="8" s="1"/>
  <c r="J5" i="8"/>
  <c r="I5" i="8"/>
  <c r="AK5" i="8" s="1"/>
  <c r="F21" i="8"/>
  <c r="E21" i="8"/>
  <c r="AI21" i="8" s="1"/>
  <c r="F6" i="8"/>
  <c r="E6" i="8"/>
  <c r="AI6" i="8" s="1"/>
  <c r="I24" i="8"/>
  <c r="AK24" i="8" s="1"/>
  <c r="J24" i="8"/>
  <c r="G29" i="8"/>
  <c r="AJ29" i="8" s="1"/>
  <c r="H29" i="8"/>
  <c r="L12" i="8"/>
  <c r="K12" i="8"/>
  <c r="AL12" i="8" s="1"/>
  <c r="H7" i="8"/>
  <c r="G7" i="8"/>
  <c r="AJ7" i="8" s="1"/>
  <c r="J2" i="8"/>
  <c r="I2" i="8"/>
  <c r="AK2" i="8" s="1"/>
  <c r="H30" i="8"/>
  <c r="G30" i="8"/>
  <c r="AJ30" i="8" s="1"/>
  <c r="H17" i="8"/>
  <c r="G17" i="8"/>
  <c r="AJ17" i="8" s="1"/>
  <c r="F16" i="8"/>
  <c r="E16" i="8"/>
  <c r="AI16" i="8" s="1"/>
  <c r="H11" i="8"/>
  <c r="G11" i="8"/>
  <c r="AJ11" i="8" s="1"/>
  <c r="J32" i="8"/>
  <c r="I32" i="8"/>
  <c r="AK32" i="8" s="1"/>
  <c r="G10" i="8"/>
  <c r="AJ10" i="8" s="1"/>
  <c r="H10" i="8"/>
  <c r="H31" i="8"/>
  <c r="G31" i="8"/>
  <c r="AJ31" i="8" s="1"/>
  <c r="F19" i="8"/>
  <c r="E19" i="8"/>
  <c r="AI19" i="8" s="1"/>
  <c r="J13" i="8"/>
  <c r="I13" i="8"/>
  <c r="AK13" i="8" s="1"/>
  <c r="G18" i="8"/>
  <c r="AJ18" i="8" s="1"/>
  <c r="H18" i="8"/>
  <c r="G1" i="8"/>
  <c r="AJ1" i="8" s="1"/>
  <c r="H1" i="8"/>
  <c r="M5" i="2"/>
  <c r="J5" i="4"/>
  <c r="E5" i="4"/>
  <c r="J5" i="2"/>
  <c r="E5" i="2"/>
  <c r="E7" i="9" l="1"/>
  <c r="F7" i="9" s="1"/>
  <c r="I6" i="9"/>
  <c r="P5" i="9"/>
  <c r="K5" i="9"/>
  <c r="H486" i="9"/>
  <c r="H487" i="9" s="1"/>
  <c r="H488" i="9" s="1"/>
  <c r="H489" i="9" s="1"/>
  <c r="H490" i="9" s="1"/>
  <c r="H491" i="9" s="1"/>
  <c r="H492" i="9" s="1"/>
  <c r="H493" i="9" s="1"/>
  <c r="H494" i="9" s="1"/>
  <c r="H495" i="9" s="1"/>
  <c r="H496" i="9" s="1"/>
  <c r="H497" i="9" s="1"/>
  <c r="H498" i="9" s="1"/>
  <c r="H499" i="9" s="1"/>
  <c r="H500" i="9" s="1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G6" i="8"/>
  <c r="AJ6" i="8" s="1"/>
  <c r="H6" i="8"/>
  <c r="J10" i="8"/>
  <c r="I10" i="8"/>
  <c r="AK10" i="8" s="1"/>
  <c r="R3" i="8"/>
  <c r="Q3" i="8"/>
  <c r="AO3" i="8" s="1"/>
  <c r="J27" i="8"/>
  <c r="I27" i="8"/>
  <c r="AK27" i="8" s="1"/>
  <c r="J7" i="8"/>
  <c r="I7" i="8"/>
  <c r="AK7" i="8" s="1"/>
  <c r="J17" i="8"/>
  <c r="I17" i="8"/>
  <c r="AK17" i="8" s="1"/>
  <c r="N12" i="8"/>
  <c r="M12" i="8"/>
  <c r="AM12" i="8" s="1"/>
  <c r="H21" i="8"/>
  <c r="G21" i="8"/>
  <c r="AJ21" i="8" s="1"/>
  <c r="K14" i="8"/>
  <c r="AL14" i="8" s="1"/>
  <c r="L14" i="8"/>
  <c r="I4" i="8"/>
  <c r="AK4" i="8" s="1"/>
  <c r="J4" i="8"/>
  <c r="J29" i="8"/>
  <c r="I29" i="8"/>
  <c r="AK29" i="8" s="1"/>
  <c r="L13" i="8"/>
  <c r="K13" i="8"/>
  <c r="AL13" i="8" s="1"/>
  <c r="L32" i="8"/>
  <c r="K32" i="8"/>
  <c r="AL32" i="8" s="1"/>
  <c r="J30" i="8"/>
  <c r="I30" i="8"/>
  <c r="AK30" i="8" s="1"/>
  <c r="L5" i="8"/>
  <c r="K5" i="8"/>
  <c r="AL5" i="8" s="1"/>
  <c r="H9" i="8"/>
  <c r="G9" i="8"/>
  <c r="AJ9" i="8" s="1"/>
  <c r="I8" i="8"/>
  <c r="AK8" i="8" s="1"/>
  <c r="J8" i="8"/>
  <c r="H25" i="8"/>
  <c r="G25" i="8"/>
  <c r="AJ25" i="8" s="1"/>
  <c r="N23" i="8"/>
  <c r="M23" i="8"/>
  <c r="AM23" i="8" s="1"/>
  <c r="H16" i="8"/>
  <c r="G16" i="8"/>
  <c r="AJ16" i="8" s="1"/>
  <c r="H19" i="8"/>
  <c r="G19" i="8"/>
  <c r="AJ19" i="8" s="1"/>
  <c r="L2" i="8"/>
  <c r="K2" i="8"/>
  <c r="AL2" i="8" s="1"/>
  <c r="L26" i="8"/>
  <c r="K26" i="8"/>
  <c r="AL26" i="8" s="1"/>
  <c r="J28" i="8"/>
  <c r="I28" i="8"/>
  <c r="AK28" i="8" s="1"/>
  <c r="L15" i="8"/>
  <c r="K15" i="8"/>
  <c r="AL15" i="8" s="1"/>
  <c r="J20" i="8"/>
  <c r="I20" i="8"/>
  <c r="AK20" i="8" s="1"/>
  <c r="J31" i="8"/>
  <c r="I31" i="8"/>
  <c r="AK31" i="8" s="1"/>
  <c r="I18" i="8"/>
  <c r="AK18" i="8" s="1"/>
  <c r="J18" i="8"/>
  <c r="L24" i="8"/>
  <c r="K24" i="8"/>
  <c r="AL24" i="8" s="1"/>
  <c r="J11" i="8"/>
  <c r="I11" i="8"/>
  <c r="AK11" i="8" s="1"/>
  <c r="J1" i="8"/>
  <c r="I1" i="8"/>
  <c r="AK1" i="8" s="1"/>
  <c r="N22" i="8"/>
  <c r="M22" i="8"/>
  <c r="AM22" i="8" s="1"/>
  <c r="Y3" i="2"/>
  <c r="J6" i="9" l="1"/>
  <c r="L5" i="9"/>
  <c r="K6" i="9"/>
  <c r="P6" i="9"/>
  <c r="E8" i="9"/>
  <c r="F8" i="9" s="1"/>
  <c r="I7" i="9"/>
  <c r="I16" i="8"/>
  <c r="AK16" i="8" s="1"/>
  <c r="J16" i="8"/>
  <c r="O22" i="8"/>
  <c r="AN22" i="8" s="1"/>
  <c r="P22" i="8"/>
  <c r="L27" i="8"/>
  <c r="K27" i="8"/>
  <c r="AL27" i="8" s="1"/>
  <c r="L1" i="8"/>
  <c r="K1" i="8"/>
  <c r="AL1" i="8" s="1"/>
  <c r="L31" i="8"/>
  <c r="K31" i="8"/>
  <c r="AL31" i="8" s="1"/>
  <c r="N26" i="8"/>
  <c r="M26" i="8"/>
  <c r="AM26" i="8" s="1"/>
  <c r="P23" i="8"/>
  <c r="O23" i="8"/>
  <c r="AN23" i="8" s="1"/>
  <c r="N5" i="8"/>
  <c r="M5" i="8"/>
  <c r="AM5" i="8" s="1"/>
  <c r="L29" i="8"/>
  <c r="K29" i="8"/>
  <c r="AL29" i="8" s="1"/>
  <c r="P12" i="8"/>
  <c r="O12" i="8"/>
  <c r="AN12" i="8" s="1"/>
  <c r="T3" i="8"/>
  <c r="S3" i="8"/>
  <c r="AP3" i="8" s="1"/>
  <c r="L18" i="8"/>
  <c r="K18" i="8"/>
  <c r="AL18" i="8" s="1"/>
  <c r="L28" i="8"/>
  <c r="K28" i="8"/>
  <c r="AL28" i="8" s="1"/>
  <c r="K4" i="8"/>
  <c r="AL4" i="8" s="1"/>
  <c r="L4" i="8"/>
  <c r="J21" i="8"/>
  <c r="I21" i="8"/>
  <c r="AK21" i="8" s="1"/>
  <c r="L11" i="8"/>
  <c r="K11" i="8"/>
  <c r="AL11" i="8" s="1"/>
  <c r="L20" i="8"/>
  <c r="K20" i="8"/>
  <c r="AL20" i="8" s="1"/>
  <c r="N2" i="8"/>
  <c r="M2" i="8"/>
  <c r="AM2" i="8" s="1"/>
  <c r="J25" i="8"/>
  <c r="I25" i="8"/>
  <c r="AK25" i="8" s="1"/>
  <c r="L30" i="8"/>
  <c r="K30" i="8"/>
  <c r="AL30" i="8" s="1"/>
  <c r="L17" i="8"/>
  <c r="K17" i="8"/>
  <c r="AL17" i="8" s="1"/>
  <c r="K10" i="8"/>
  <c r="AL10" i="8" s="1"/>
  <c r="L10" i="8"/>
  <c r="I9" i="8"/>
  <c r="AK9" i="8" s="1"/>
  <c r="J9" i="8"/>
  <c r="L8" i="8"/>
  <c r="K8" i="8"/>
  <c r="AL8" i="8" s="1"/>
  <c r="N14" i="8"/>
  <c r="M14" i="8"/>
  <c r="AM14" i="8" s="1"/>
  <c r="I6" i="8"/>
  <c r="AK6" i="8" s="1"/>
  <c r="J6" i="8"/>
  <c r="N13" i="8"/>
  <c r="M13" i="8"/>
  <c r="AM13" i="8" s="1"/>
  <c r="M24" i="8"/>
  <c r="AM24" i="8" s="1"/>
  <c r="N24" i="8"/>
  <c r="N15" i="8"/>
  <c r="M15" i="8"/>
  <c r="AM15" i="8" s="1"/>
  <c r="J19" i="8"/>
  <c r="I19" i="8"/>
  <c r="AK19" i="8" s="1"/>
  <c r="N32" i="8"/>
  <c r="M32" i="8"/>
  <c r="AM32" i="8" s="1"/>
  <c r="L7" i="8"/>
  <c r="K7" i="8"/>
  <c r="AL7" i="8" s="1"/>
  <c r="C510" i="4"/>
  <c r="D510" i="4" s="1"/>
  <c r="C491" i="4"/>
  <c r="D491" i="4" s="1"/>
  <c r="G484" i="4"/>
  <c r="G482" i="4"/>
  <c r="C469" i="4"/>
  <c r="D469" i="4" s="1"/>
  <c r="C445" i="4"/>
  <c r="D445" i="4" s="1"/>
  <c r="C428" i="4"/>
  <c r="D428" i="4" s="1"/>
  <c r="C373" i="4"/>
  <c r="D373" i="4" s="1"/>
  <c r="C354" i="4"/>
  <c r="D354" i="4" s="1"/>
  <c r="C298" i="4"/>
  <c r="D298" i="4" s="1"/>
  <c r="C282" i="4"/>
  <c r="D282" i="4" s="1"/>
  <c r="C227" i="4"/>
  <c r="D227" i="4" s="1"/>
  <c r="G211" i="4"/>
  <c r="C164" i="4"/>
  <c r="D164" i="4" s="1"/>
  <c r="G131" i="4"/>
  <c r="G75" i="4"/>
  <c r="C66" i="4"/>
  <c r="D66" i="4" s="1"/>
  <c r="C44" i="4"/>
  <c r="D44" i="4" s="1"/>
  <c r="C35" i="4"/>
  <c r="D35" i="4" s="1"/>
  <c r="C29" i="4"/>
  <c r="D29" i="4" s="1"/>
  <c r="C20" i="4"/>
  <c r="D20" i="4" s="1"/>
  <c r="C11" i="4"/>
  <c r="D11" i="4" s="1"/>
  <c r="C5" i="4"/>
  <c r="D5" i="4" s="1"/>
  <c r="G513" i="4"/>
  <c r="C513" i="4"/>
  <c r="D513" i="4" s="1"/>
  <c r="G512" i="4"/>
  <c r="C512" i="4"/>
  <c r="D512" i="4" s="1"/>
  <c r="G511" i="4"/>
  <c r="C511" i="4"/>
  <c r="D511" i="4" s="1"/>
  <c r="G510" i="4"/>
  <c r="G509" i="4"/>
  <c r="G505" i="4"/>
  <c r="C505" i="4"/>
  <c r="D505" i="4" s="1"/>
  <c r="G504" i="4"/>
  <c r="C504" i="4"/>
  <c r="D504" i="4" s="1"/>
  <c r="G503" i="4"/>
  <c r="C503" i="4"/>
  <c r="D503" i="4" s="1"/>
  <c r="G502" i="4"/>
  <c r="G501" i="4"/>
  <c r="G500" i="4"/>
  <c r="G497" i="4"/>
  <c r="C497" i="4"/>
  <c r="D497" i="4" s="1"/>
  <c r="G496" i="4"/>
  <c r="C496" i="4"/>
  <c r="D496" i="4" s="1"/>
  <c r="G495" i="4"/>
  <c r="C495" i="4"/>
  <c r="D495" i="4" s="1"/>
  <c r="G494" i="4"/>
  <c r="C494" i="4"/>
  <c r="D494" i="4" s="1"/>
  <c r="G493" i="4"/>
  <c r="G489" i="4"/>
  <c r="C489" i="4"/>
  <c r="D489" i="4" s="1"/>
  <c r="G488" i="4"/>
  <c r="C488" i="4"/>
  <c r="D488" i="4" s="1"/>
  <c r="G487" i="4"/>
  <c r="C487" i="4"/>
  <c r="D487" i="4" s="1"/>
  <c r="G486" i="4"/>
  <c r="G485" i="4"/>
  <c r="G481" i="4"/>
  <c r="C481" i="4"/>
  <c r="D481" i="4" s="1"/>
  <c r="G480" i="4"/>
  <c r="C480" i="4"/>
  <c r="D480" i="4" s="1"/>
  <c r="G479" i="4"/>
  <c r="C479" i="4"/>
  <c r="D479" i="4" s="1"/>
  <c r="G478" i="4"/>
  <c r="C478" i="4"/>
  <c r="D478" i="4" s="1"/>
  <c r="G477" i="4"/>
  <c r="G476" i="4"/>
  <c r="G473" i="4"/>
  <c r="C473" i="4"/>
  <c r="D473" i="4" s="1"/>
  <c r="G472" i="4"/>
  <c r="C472" i="4"/>
  <c r="D472" i="4" s="1"/>
  <c r="G471" i="4"/>
  <c r="C471" i="4"/>
  <c r="D471" i="4" s="1"/>
  <c r="G470" i="4"/>
  <c r="C470" i="4"/>
  <c r="D470" i="4" s="1"/>
  <c r="G469" i="4"/>
  <c r="G468" i="4"/>
  <c r="G465" i="4"/>
  <c r="C465" i="4"/>
  <c r="D465" i="4" s="1"/>
  <c r="G464" i="4"/>
  <c r="C464" i="4"/>
  <c r="D464" i="4" s="1"/>
  <c r="G463" i="4"/>
  <c r="C463" i="4"/>
  <c r="D463" i="4" s="1"/>
  <c r="G462" i="4"/>
  <c r="C462" i="4"/>
  <c r="D462" i="4" s="1"/>
  <c r="G461" i="4"/>
  <c r="G460" i="4"/>
  <c r="G457" i="4"/>
  <c r="C457" i="4"/>
  <c r="D457" i="4" s="1"/>
  <c r="G456" i="4"/>
  <c r="C456" i="4"/>
  <c r="D456" i="4" s="1"/>
  <c r="G455" i="4"/>
  <c r="C455" i="4"/>
  <c r="D455" i="4" s="1"/>
  <c r="G454" i="4"/>
  <c r="C454" i="4"/>
  <c r="D454" i="4" s="1"/>
  <c r="G453" i="4"/>
  <c r="G452" i="4"/>
  <c r="G449" i="4"/>
  <c r="C449" i="4"/>
  <c r="D449" i="4" s="1"/>
  <c r="G448" i="4"/>
  <c r="C448" i="4"/>
  <c r="D448" i="4" s="1"/>
  <c r="G447" i="4"/>
  <c r="C447" i="4"/>
  <c r="D447" i="4" s="1"/>
  <c r="G446" i="4"/>
  <c r="C446" i="4"/>
  <c r="D446" i="4" s="1"/>
  <c r="G445" i="4"/>
  <c r="G444" i="4"/>
  <c r="G441" i="4"/>
  <c r="C441" i="4"/>
  <c r="D441" i="4" s="1"/>
  <c r="G440" i="4"/>
  <c r="C440" i="4"/>
  <c r="D440" i="4" s="1"/>
  <c r="G439" i="4"/>
  <c r="C439" i="4"/>
  <c r="D439" i="4" s="1"/>
  <c r="G438" i="4"/>
  <c r="C438" i="4"/>
  <c r="D438" i="4" s="1"/>
  <c r="G437" i="4"/>
  <c r="G436" i="4"/>
  <c r="G433" i="4"/>
  <c r="C433" i="4"/>
  <c r="D433" i="4" s="1"/>
  <c r="G432" i="4"/>
  <c r="C432" i="4"/>
  <c r="D432" i="4" s="1"/>
  <c r="G431" i="4"/>
  <c r="C431" i="4"/>
  <c r="D431" i="4" s="1"/>
  <c r="G430" i="4"/>
  <c r="C430" i="4"/>
  <c r="D430" i="4" s="1"/>
  <c r="G429" i="4"/>
  <c r="G428" i="4"/>
  <c r="G425" i="4"/>
  <c r="C425" i="4"/>
  <c r="D425" i="4" s="1"/>
  <c r="G424" i="4"/>
  <c r="C424" i="4"/>
  <c r="D424" i="4" s="1"/>
  <c r="G423" i="4"/>
  <c r="C423" i="4"/>
  <c r="D423" i="4" s="1"/>
  <c r="G422" i="4"/>
  <c r="C422" i="4"/>
  <c r="D422" i="4" s="1"/>
  <c r="G421" i="4"/>
  <c r="G420" i="4"/>
  <c r="G417" i="4"/>
  <c r="C417" i="4"/>
  <c r="D417" i="4" s="1"/>
  <c r="G416" i="4"/>
  <c r="C416" i="4"/>
  <c r="D416" i="4" s="1"/>
  <c r="G415" i="4"/>
  <c r="C415" i="4"/>
  <c r="D415" i="4" s="1"/>
  <c r="G414" i="4"/>
  <c r="C414" i="4"/>
  <c r="D414" i="4" s="1"/>
  <c r="G413" i="4"/>
  <c r="G412" i="4"/>
  <c r="G409" i="4"/>
  <c r="C409" i="4"/>
  <c r="D409" i="4" s="1"/>
  <c r="G408" i="4"/>
  <c r="C408" i="4"/>
  <c r="D408" i="4" s="1"/>
  <c r="G407" i="4"/>
  <c r="C407" i="4"/>
  <c r="D407" i="4" s="1"/>
  <c r="G406" i="4"/>
  <c r="C406" i="4"/>
  <c r="D406" i="4" s="1"/>
  <c r="G405" i="4"/>
  <c r="C405" i="4"/>
  <c r="D405" i="4" s="1"/>
  <c r="G404" i="4"/>
  <c r="G401" i="4"/>
  <c r="C401" i="4"/>
  <c r="D401" i="4" s="1"/>
  <c r="G400" i="4"/>
  <c r="C400" i="4"/>
  <c r="D400" i="4" s="1"/>
  <c r="G399" i="4"/>
  <c r="C399" i="4"/>
  <c r="D399" i="4" s="1"/>
  <c r="G398" i="4"/>
  <c r="C398" i="4"/>
  <c r="D398" i="4" s="1"/>
  <c r="G397" i="4"/>
  <c r="G396" i="4"/>
  <c r="G393" i="4"/>
  <c r="C393" i="4"/>
  <c r="D393" i="4" s="1"/>
  <c r="G392" i="4"/>
  <c r="C392" i="4"/>
  <c r="D392" i="4" s="1"/>
  <c r="G391" i="4"/>
  <c r="C391" i="4"/>
  <c r="D391" i="4" s="1"/>
  <c r="G390" i="4"/>
  <c r="C390" i="4"/>
  <c r="D390" i="4" s="1"/>
  <c r="G389" i="4"/>
  <c r="G388" i="4"/>
  <c r="G387" i="4"/>
  <c r="G385" i="4"/>
  <c r="C385" i="4"/>
  <c r="D385" i="4" s="1"/>
  <c r="G384" i="4"/>
  <c r="C384" i="4"/>
  <c r="D384" i="4" s="1"/>
  <c r="G383" i="4"/>
  <c r="C383" i="4"/>
  <c r="D383" i="4" s="1"/>
  <c r="G382" i="4"/>
  <c r="C382" i="4"/>
  <c r="D382" i="4" s="1"/>
  <c r="G381" i="4"/>
  <c r="G380" i="4"/>
  <c r="G377" i="4"/>
  <c r="C377" i="4"/>
  <c r="D377" i="4" s="1"/>
  <c r="G376" i="4"/>
  <c r="C376" i="4"/>
  <c r="D376" i="4" s="1"/>
  <c r="G375" i="4"/>
  <c r="C375" i="4"/>
  <c r="D375" i="4" s="1"/>
  <c r="G374" i="4"/>
  <c r="C374" i="4"/>
  <c r="D374" i="4" s="1"/>
  <c r="G373" i="4"/>
  <c r="G372" i="4"/>
  <c r="C370" i="4"/>
  <c r="D370" i="4" s="1"/>
  <c r="G369" i="4"/>
  <c r="C369" i="4"/>
  <c r="D369" i="4" s="1"/>
  <c r="G368" i="4"/>
  <c r="C368" i="4"/>
  <c r="D368" i="4" s="1"/>
  <c r="G367" i="4"/>
  <c r="C367" i="4"/>
  <c r="D367" i="4" s="1"/>
  <c r="G366" i="4"/>
  <c r="C366" i="4"/>
  <c r="D366" i="4" s="1"/>
  <c r="G365" i="4"/>
  <c r="G364" i="4"/>
  <c r="G361" i="4"/>
  <c r="C361" i="4"/>
  <c r="D361" i="4" s="1"/>
  <c r="G360" i="4"/>
  <c r="C360" i="4"/>
  <c r="D360" i="4" s="1"/>
  <c r="G359" i="4"/>
  <c r="C359" i="4"/>
  <c r="D359" i="4" s="1"/>
  <c r="G358" i="4"/>
  <c r="C358" i="4"/>
  <c r="D358" i="4" s="1"/>
  <c r="G357" i="4"/>
  <c r="G356" i="4"/>
  <c r="G353" i="4"/>
  <c r="C353" i="4"/>
  <c r="D353" i="4" s="1"/>
  <c r="G352" i="4"/>
  <c r="C352" i="4"/>
  <c r="D352" i="4" s="1"/>
  <c r="G351" i="4"/>
  <c r="C351" i="4"/>
  <c r="D351" i="4" s="1"/>
  <c r="G350" i="4"/>
  <c r="C350" i="4"/>
  <c r="D350" i="4" s="1"/>
  <c r="G349" i="4"/>
  <c r="G348" i="4"/>
  <c r="G345" i="4"/>
  <c r="C345" i="4"/>
  <c r="D345" i="4" s="1"/>
  <c r="G344" i="4"/>
  <c r="C344" i="4"/>
  <c r="D344" i="4" s="1"/>
  <c r="G343" i="4"/>
  <c r="C343" i="4"/>
  <c r="D343" i="4" s="1"/>
  <c r="G342" i="4"/>
  <c r="C342" i="4"/>
  <c r="D342" i="4" s="1"/>
  <c r="G341" i="4"/>
  <c r="G340" i="4"/>
  <c r="G337" i="4"/>
  <c r="C337" i="4"/>
  <c r="D337" i="4" s="1"/>
  <c r="G336" i="4"/>
  <c r="C336" i="4"/>
  <c r="D336" i="4" s="1"/>
  <c r="G335" i="4"/>
  <c r="C335" i="4"/>
  <c r="D335" i="4" s="1"/>
  <c r="G334" i="4"/>
  <c r="C334" i="4"/>
  <c r="D334" i="4" s="1"/>
  <c r="G333" i="4"/>
  <c r="G332" i="4"/>
  <c r="G329" i="4"/>
  <c r="C329" i="4"/>
  <c r="D329" i="4" s="1"/>
  <c r="G328" i="4"/>
  <c r="C328" i="4"/>
  <c r="D328" i="4" s="1"/>
  <c r="G327" i="4"/>
  <c r="C327" i="4"/>
  <c r="D327" i="4" s="1"/>
  <c r="G326" i="4"/>
  <c r="C326" i="4"/>
  <c r="D326" i="4" s="1"/>
  <c r="G325" i="4"/>
  <c r="G324" i="4"/>
  <c r="G321" i="4"/>
  <c r="C321" i="4"/>
  <c r="D321" i="4" s="1"/>
  <c r="G320" i="4"/>
  <c r="C320" i="4"/>
  <c r="D320" i="4" s="1"/>
  <c r="G319" i="4"/>
  <c r="C319" i="4"/>
  <c r="D319" i="4" s="1"/>
  <c r="G318" i="4"/>
  <c r="C318" i="4"/>
  <c r="D318" i="4" s="1"/>
  <c r="G317" i="4"/>
  <c r="G316" i="4"/>
  <c r="G315" i="4"/>
  <c r="G313" i="4"/>
  <c r="C313" i="4"/>
  <c r="D313" i="4" s="1"/>
  <c r="G312" i="4"/>
  <c r="C312" i="4"/>
  <c r="D312" i="4" s="1"/>
  <c r="G311" i="4"/>
  <c r="C311" i="4"/>
  <c r="D311" i="4" s="1"/>
  <c r="G310" i="4"/>
  <c r="C310" i="4"/>
  <c r="D310" i="4" s="1"/>
  <c r="G309" i="4"/>
  <c r="G308" i="4"/>
  <c r="G305" i="4"/>
  <c r="C305" i="4"/>
  <c r="D305" i="4" s="1"/>
  <c r="G304" i="4"/>
  <c r="C304" i="4"/>
  <c r="D304" i="4" s="1"/>
  <c r="G303" i="4"/>
  <c r="C303" i="4"/>
  <c r="D303" i="4" s="1"/>
  <c r="G302" i="4"/>
  <c r="C302" i="4"/>
  <c r="D302" i="4" s="1"/>
  <c r="G301" i="4"/>
  <c r="G300" i="4"/>
  <c r="G297" i="4"/>
  <c r="C297" i="4"/>
  <c r="D297" i="4" s="1"/>
  <c r="G296" i="4"/>
  <c r="C296" i="4"/>
  <c r="D296" i="4" s="1"/>
  <c r="G295" i="4"/>
  <c r="C295" i="4"/>
  <c r="D295" i="4" s="1"/>
  <c r="G294" i="4"/>
  <c r="C294" i="4"/>
  <c r="D294" i="4" s="1"/>
  <c r="G293" i="4"/>
  <c r="G292" i="4"/>
  <c r="G289" i="4"/>
  <c r="C289" i="4"/>
  <c r="D289" i="4" s="1"/>
  <c r="G288" i="4"/>
  <c r="C288" i="4"/>
  <c r="D288" i="4" s="1"/>
  <c r="G287" i="4"/>
  <c r="C287" i="4"/>
  <c r="D287" i="4" s="1"/>
  <c r="G286" i="4"/>
  <c r="C286" i="4"/>
  <c r="D286" i="4" s="1"/>
  <c r="G285" i="4"/>
  <c r="G284" i="4"/>
  <c r="G281" i="4"/>
  <c r="C281" i="4"/>
  <c r="D281" i="4" s="1"/>
  <c r="G280" i="4"/>
  <c r="C280" i="4"/>
  <c r="D280" i="4" s="1"/>
  <c r="G279" i="4"/>
  <c r="C279" i="4"/>
  <c r="D279" i="4" s="1"/>
  <c r="G278" i="4"/>
  <c r="C278" i="4"/>
  <c r="D278" i="4" s="1"/>
  <c r="G277" i="4"/>
  <c r="G276" i="4"/>
  <c r="G273" i="4"/>
  <c r="C273" i="4"/>
  <c r="D273" i="4" s="1"/>
  <c r="G272" i="4"/>
  <c r="C272" i="4"/>
  <c r="D272" i="4" s="1"/>
  <c r="G271" i="4"/>
  <c r="C271" i="4"/>
  <c r="D271" i="4" s="1"/>
  <c r="G270" i="4"/>
  <c r="C270" i="4"/>
  <c r="D270" i="4" s="1"/>
  <c r="G269" i="4"/>
  <c r="G268" i="4"/>
  <c r="G265" i="4"/>
  <c r="C265" i="4"/>
  <c r="D265" i="4" s="1"/>
  <c r="G264" i="4"/>
  <c r="C264" i="4"/>
  <c r="D264" i="4" s="1"/>
  <c r="G263" i="4"/>
  <c r="C263" i="4"/>
  <c r="D263" i="4" s="1"/>
  <c r="G262" i="4"/>
  <c r="C262" i="4"/>
  <c r="D262" i="4" s="1"/>
  <c r="G261" i="4"/>
  <c r="G260" i="4"/>
  <c r="G257" i="4"/>
  <c r="C257" i="4"/>
  <c r="D257" i="4" s="1"/>
  <c r="G256" i="4"/>
  <c r="C256" i="4"/>
  <c r="D256" i="4" s="1"/>
  <c r="G255" i="4"/>
  <c r="C255" i="4"/>
  <c r="D255" i="4" s="1"/>
  <c r="G254" i="4"/>
  <c r="C254" i="4"/>
  <c r="D254" i="4" s="1"/>
  <c r="G253" i="4"/>
  <c r="G252" i="4"/>
  <c r="G249" i="4"/>
  <c r="C249" i="4"/>
  <c r="D249" i="4" s="1"/>
  <c r="G248" i="4"/>
  <c r="C248" i="4"/>
  <c r="D248" i="4" s="1"/>
  <c r="G247" i="4"/>
  <c r="C247" i="4"/>
  <c r="D247" i="4" s="1"/>
  <c r="G246" i="4"/>
  <c r="D246" i="4"/>
  <c r="C246" i="4"/>
  <c r="G245" i="4"/>
  <c r="G244" i="4"/>
  <c r="G241" i="4"/>
  <c r="C241" i="4"/>
  <c r="D241" i="4" s="1"/>
  <c r="G240" i="4"/>
  <c r="C240" i="4"/>
  <c r="D240" i="4" s="1"/>
  <c r="G239" i="4"/>
  <c r="C239" i="4"/>
  <c r="D239" i="4" s="1"/>
  <c r="G238" i="4"/>
  <c r="C238" i="4"/>
  <c r="D238" i="4" s="1"/>
  <c r="G237" i="4"/>
  <c r="G236" i="4"/>
  <c r="G233" i="4"/>
  <c r="C233" i="4"/>
  <c r="D233" i="4" s="1"/>
  <c r="G232" i="4"/>
  <c r="C232" i="4"/>
  <c r="D232" i="4" s="1"/>
  <c r="G231" i="4"/>
  <c r="C231" i="4"/>
  <c r="D231" i="4" s="1"/>
  <c r="G230" i="4"/>
  <c r="C230" i="4"/>
  <c r="D230" i="4" s="1"/>
  <c r="G229" i="4"/>
  <c r="G228" i="4"/>
  <c r="G225" i="4"/>
  <c r="C225" i="4"/>
  <c r="D225" i="4" s="1"/>
  <c r="G224" i="4"/>
  <c r="C224" i="4"/>
  <c r="D224" i="4" s="1"/>
  <c r="G223" i="4"/>
  <c r="C223" i="4"/>
  <c r="D223" i="4" s="1"/>
  <c r="G222" i="4"/>
  <c r="C222" i="4"/>
  <c r="D222" i="4" s="1"/>
  <c r="G221" i="4"/>
  <c r="G220" i="4"/>
  <c r="G217" i="4"/>
  <c r="C217" i="4"/>
  <c r="D217" i="4" s="1"/>
  <c r="G216" i="4"/>
  <c r="C216" i="4"/>
  <c r="D216" i="4" s="1"/>
  <c r="G215" i="4"/>
  <c r="C215" i="4"/>
  <c r="D215" i="4" s="1"/>
  <c r="G214" i="4"/>
  <c r="C214" i="4"/>
  <c r="D214" i="4" s="1"/>
  <c r="G213" i="4"/>
  <c r="G212" i="4"/>
  <c r="G209" i="4"/>
  <c r="C209" i="4"/>
  <c r="D209" i="4" s="1"/>
  <c r="G208" i="4"/>
  <c r="C208" i="4"/>
  <c r="D208" i="4" s="1"/>
  <c r="G207" i="4"/>
  <c r="C207" i="4"/>
  <c r="D207" i="4" s="1"/>
  <c r="G206" i="4"/>
  <c r="C206" i="4"/>
  <c r="D206" i="4" s="1"/>
  <c r="G205" i="4"/>
  <c r="G204" i="4"/>
  <c r="G201" i="4"/>
  <c r="C201" i="4"/>
  <c r="D201" i="4" s="1"/>
  <c r="G200" i="4"/>
  <c r="C200" i="4"/>
  <c r="D200" i="4" s="1"/>
  <c r="G199" i="4"/>
  <c r="C199" i="4"/>
  <c r="D199" i="4" s="1"/>
  <c r="G198" i="4"/>
  <c r="C198" i="4"/>
  <c r="D198" i="4" s="1"/>
  <c r="G197" i="4"/>
  <c r="G196" i="4"/>
  <c r="G193" i="4"/>
  <c r="C193" i="4"/>
  <c r="D193" i="4" s="1"/>
  <c r="G192" i="4"/>
  <c r="C192" i="4"/>
  <c r="D192" i="4" s="1"/>
  <c r="G191" i="4"/>
  <c r="C191" i="4"/>
  <c r="D191" i="4" s="1"/>
  <c r="G190" i="4"/>
  <c r="C190" i="4"/>
  <c r="D190" i="4" s="1"/>
  <c r="G189" i="4"/>
  <c r="G188" i="4"/>
  <c r="G187" i="4"/>
  <c r="G185" i="4"/>
  <c r="C185" i="4"/>
  <c r="D185" i="4" s="1"/>
  <c r="G184" i="4"/>
  <c r="C184" i="4"/>
  <c r="D184" i="4" s="1"/>
  <c r="G183" i="4"/>
  <c r="C183" i="4"/>
  <c r="D183" i="4" s="1"/>
  <c r="G182" i="4"/>
  <c r="C182" i="4"/>
  <c r="D182" i="4" s="1"/>
  <c r="G181" i="4"/>
  <c r="G180" i="4"/>
  <c r="G177" i="4"/>
  <c r="C177" i="4"/>
  <c r="D177" i="4" s="1"/>
  <c r="G176" i="4"/>
  <c r="C176" i="4"/>
  <c r="D176" i="4" s="1"/>
  <c r="G175" i="4"/>
  <c r="C175" i="4"/>
  <c r="D175" i="4" s="1"/>
  <c r="G174" i="4"/>
  <c r="C174" i="4"/>
  <c r="D174" i="4" s="1"/>
  <c r="G173" i="4"/>
  <c r="G172" i="4"/>
  <c r="C171" i="4"/>
  <c r="D171" i="4" s="1"/>
  <c r="G169" i="4"/>
  <c r="C169" i="4"/>
  <c r="D169" i="4" s="1"/>
  <c r="G168" i="4"/>
  <c r="C168" i="4"/>
  <c r="D168" i="4" s="1"/>
  <c r="G167" i="4"/>
  <c r="C167" i="4"/>
  <c r="D167" i="4" s="1"/>
  <c r="G166" i="4"/>
  <c r="C166" i="4"/>
  <c r="D166" i="4" s="1"/>
  <c r="G165" i="4"/>
  <c r="G164" i="4"/>
  <c r="G161" i="4"/>
  <c r="C161" i="4"/>
  <c r="D161" i="4" s="1"/>
  <c r="G160" i="4"/>
  <c r="C160" i="4"/>
  <c r="D160" i="4" s="1"/>
  <c r="G159" i="4"/>
  <c r="C159" i="4"/>
  <c r="D159" i="4" s="1"/>
  <c r="G158" i="4"/>
  <c r="C158" i="4"/>
  <c r="D158" i="4" s="1"/>
  <c r="G157" i="4"/>
  <c r="G156" i="4"/>
  <c r="G153" i="4"/>
  <c r="C153" i="4"/>
  <c r="D153" i="4" s="1"/>
  <c r="G152" i="4"/>
  <c r="C152" i="4"/>
  <c r="D152" i="4" s="1"/>
  <c r="G151" i="4"/>
  <c r="C151" i="4"/>
  <c r="D151" i="4" s="1"/>
  <c r="G150" i="4"/>
  <c r="C150" i="4"/>
  <c r="D150" i="4" s="1"/>
  <c r="G149" i="4"/>
  <c r="G148" i="4"/>
  <c r="G145" i="4"/>
  <c r="C145" i="4"/>
  <c r="D145" i="4" s="1"/>
  <c r="G144" i="4"/>
  <c r="C144" i="4"/>
  <c r="D144" i="4" s="1"/>
  <c r="G143" i="4"/>
  <c r="C143" i="4"/>
  <c r="D143" i="4" s="1"/>
  <c r="G142" i="4"/>
  <c r="C142" i="4"/>
  <c r="D142" i="4" s="1"/>
  <c r="G141" i="4"/>
  <c r="G140" i="4"/>
  <c r="G137" i="4"/>
  <c r="C137" i="4"/>
  <c r="D137" i="4" s="1"/>
  <c r="G136" i="4"/>
  <c r="C136" i="4"/>
  <c r="D136" i="4" s="1"/>
  <c r="G135" i="4"/>
  <c r="C135" i="4"/>
  <c r="D135" i="4" s="1"/>
  <c r="G134" i="4"/>
  <c r="C134" i="4"/>
  <c r="D134" i="4" s="1"/>
  <c r="G133" i="4"/>
  <c r="G132" i="4"/>
  <c r="G129" i="4"/>
  <c r="C129" i="4"/>
  <c r="D129" i="4" s="1"/>
  <c r="G128" i="4"/>
  <c r="C128" i="4"/>
  <c r="D128" i="4" s="1"/>
  <c r="G127" i="4"/>
  <c r="C127" i="4"/>
  <c r="D127" i="4" s="1"/>
  <c r="G126" i="4"/>
  <c r="C126" i="4"/>
  <c r="D126" i="4" s="1"/>
  <c r="G125" i="4"/>
  <c r="G124" i="4"/>
  <c r="G121" i="4"/>
  <c r="C121" i="4"/>
  <c r="D121" i="4" s="1"/>
  <c r="G120" i="4"/>
  <c r="C120" i="4"/>
  <c r="D120" i="4" s="1"/>
  <c r="G119" i="4"/>
  <c r="C119" i="4"/>
  <c r="D119" i="4" s="1"/>
  <c r="G118" i="4"/>
  <c r="C118" i="4"/>
  <c r="D118" i="4" s="1"/>
  <c r="G117" i="4"/>
  <c r="G116" i="4"/>
  <c r="G113" i="4"/>
  <c r="C113" i="4"/>
  <c r="D113" i="4" s="1"/>
  <c r="G112" i="4"/>
  <c r="C112" i="4"/>
  <c r="D112" i="4" s="1"/>
  <c r="G111" i="4"/>
  <c r="C111" i="4"/>
  <c r="D111" i="4" s="1"/>
  <c r="G110" i="4"/>
  <c r="C110" i="4"/>
  <c r="D110" i="4" s="1"/>
  <c r="G109" i="4"/>
  <c r="C109" i="4"/>
  <c r="D109" i="4" s="1"/>
  <c r="G108" i="4"/>
  <c r="G105" i="4"/>
  <c r="C105" i="4"/>
  <c r="D105" i="4" s="1"/>
  <c r="G104" i="4"/>
  <c r="C104" i="4"/>
  <c r="D104" i="4" s="1"/>
  <c r="G103" i="4"/>
  <c r="C103" i="4"/>
  <c r="D103" i="4" s="1"/>
  <c r="G102" i="4"/>
  <c r="C102" i="4"/>
  <c r="D102" i="4" s="1"/>
  <c r="G101" i="4"/>
  <c r="G100" i="4"/>
  <c r="G97" i="4"/>
  <c r="C97" i="4"/>
  <c r="D97" i="4" s="1"/>
  <c r="G96" i="4"/>
  <c r="C96" i="4"/>
  <c r="D96" i="4" s="1"/>
  <c r="G95" i="4"/>
  <c r="C95" i="4"/>
  <c r="D95" i="4" s="1"/>
  <c r="G94" i="4"/>
  <c r="C94" i="4"/>
  <c r="D94" i="4" s="1"/>
  <c r="G93" i="4"/>
  <c r="G92" i="4"/>
  <c r="G89" i="4"/>
  <c r="C89" i="4"/>
  <c r="D89" i="4" s="1"/>
  <c r="G88" i="4"/>
  <c r="C88" i="4"/>
  <c r="D88" i="4" s="1"/>
  <c r="G87" i="4"/>
  <c r="C87" i="4"/>
  <c r="D87" i="4" s="1"/>
  <c r="G86" i="4"/>
  <c r="C86" i="4"/>
  <c r="D86" i="4" s="1"/>
  <c r="G85" i="4"/>
  <c r="G84" i="4"/>
  <c r="G81" i="4"/>
  <c r="C81" i="4"/>
  <c r="D81" i="4" s="1"/>
  <c r="G80" i="4"/>
  <c r="C80" i="4"/>
  <c r="D80" i="4" s="1"/>
  <c r="G79" i="4"/>
  <c r="C79" i="4"/>
  <c r="D79" i="4" s="1"/>
  <c r="G78" i="4"/>
  <c r="C78" i="4"/>
  <c r="D78" i="4" s="1"/>
  <c r="G77" i="4"/>
  <c r="G76" i="4"/>
  <c r="G73" i="4"/>
  <c r="C73" i="4"/>
  <c r="D73" i="4" s="1"/>
  <c r="G72" i="4"/>
  <c r="C72" i="4"/>
  <c r="D72" i="4" s="1"/>
  <c r="G71" i="4"/>
  <c r="C71" i="4"/>
  <c r="D71" i="4" s="1"/>
  <c r="G70" i="4"/>
  <c r="C70" i="4"/>
  <c r="D70" i="4" s="1"/>
  <c r="G69" i="4"/>
  <c r="G68" i="4"/>
  <c r="G65" i="4"/>
  <c r="C65" i="4"/>
  <c r="D65" i="4" s="1"/>
  <c r="G64" i="4"/>
  <c r="C64" i="4"/>
  <c r="D64" i="4" s="1"/>
  <c r="G63" i="4"/>
  <c r="C63" i="4"/>
  <c r="D63" i="4" s="1"/>
  <c r="G62" i="4"/>
  <c r="C62" i="4"/>
  <c r="D62" i="4" s="1"/>
  <c r="G61" i="4"/>
  <c r="G60" i="4"/>
  <c r="C59" i="4"/>
  <c r="D59" i="4" s="1"/>
  <c r="G57" i="4"/>
  <c r="C57" i="4"/>
  <c r="D57" i="4" s="1"/>
  <c r="G56" i="4"/>
  <c r="C56" i="4"/>
  <c r="D56" i="4" s="1"/>
  <c r="G55" i="4"/>
  <c r="C55" i="4"/>
  <c r="D55" i="4" s="1"/>
  <c r="G54" i="4"/>
  <c r="C54" i="4"/>
  <c r="D54" i="4" s="1"/>
  <c r="G53" i="4"/>
  <c r="G52" i="4"/>
  <c r="G49" i="4"/>
  <c r="C49" i="4"/>
  <c r="D49" i="4" s="1"/>
  <c r="G48" i="4"/>
  <c r="C48" i="4"/>
  <c r="D48" i="4" s="1"/>
  <c r="G47" i="4"/>
  <c r="C47" i="4"/>
  <c r="D47" i="4" s="1"/>
  <c r="G46" i="4"/>
  <c r="C46" i="4"/>
  <c r="D46" i="4" s="1"/>
  <c r="G45" i="4"/>
  <c r="C45" i="4"/>
  <c r="D45" i="4" s="1"/>
  <c r="G44" i="4"/>
  <c r="C42" i="4"/>
  <c r="D42" i="4" s="1"/>
  <c r="G41" i="4"/>
  <c r="C41" i="4"/>
  <c r="D41" i="4" s="1"/>
  <c r="G40" i="4"/>
  <c r="C40" i="4"/>
  <c r="D40" i="4" s="1"/>
  <c r="G39" i="4"/>
  <c r="C39" i="4"/>
  <c r="D39" i="4" s="1"/>
  <c r="G38" i="4"/>
  <c r="C38" i="4"/>
  <c r="D38" i="4" s="1"/>
  <c r="G37" i="4"/>
  <c r="G36" i="4"/>
  <c r="G33" i="4"/>
  <c r="C33" i="4"/>
  <c r="D33" i="4" s="1"/>
  <c r="G32" i="4"/>
  <c r="C32" i="4"/>
  <c r="D32" i="4" s="1"/>
  <c r="G31" i="4"/>
  <c r="C31" i="4"/>
  <c r="D31" i="4" s="1"/>
  <c r="G30" i="4"/>
  <c r="C30" i="4"/>
  <c r="D30" i="4" s="1"/>
  <c r="G29" i="4"/>
  <c r="G28" i="4"/>
  <c r="C27" i="4"/>
  <c r="D27" i="4" s="1"/>
  <c r="G25" i="4"/>
  <c r="C25" i="4"/>
  <c r="D25" i="4" s="1"/>
  <c r="G24" i="4"/>
  <c r="C24" i="4"/>
  <c r="D24" i="4" s="1"/>
  <c r="G23" i="4"/>
  <c r="C23" i="4"/>
  <c r="D23" i="4" s="1"/>
  <c r="G22" i="4"/>
  <c r="C22" i="4"/>
  <c r="D22" i="4" s="1"/>
  <c r="G21" i="4"/>
  <c r="G20" i="4"/>
  <c r="G17" i="4"/>
  <c r="C17" i="4"/>
  <c r="D17" i="4" s="1"/>
  <c r="G16" i="4"/>
  <c r="C16" i="4"/>
  <c r="D16" i="4" s="1"/>
  <c r="G15" i="4"/>
  <c r="C15" i="4"/>
  <c r="D15" i="4" s="1"/>
  <c r="G14" i="4"/>
  <c r="C14" i="4"/>
  <c r="D14" i="4" s="1"/>
  <c r="G13" i="4"/>
  <c r="G12" i="4"/>
  <c r="G11" i="4"/>
  <c r="G9" i="4"/>
  <c r="C9" i="4"/>
  <c r="D9" i="4" s="1"/>
  <c r="G8" i="4"/>
  <c r="C8" i="4"/>
  <c r="D8" i="4" s="1"/>
  <c r="G7" i="4"/>
  <c r="C7" i="4"/>
  <c r="D7" i="4" s="1"/>
  <c r="G6" i="4"/>
  <c r="C6" i="4"/>
  <c r="D6" i="4" s="1"/>
  <c r="G5" i="4"/>
  <c r="H5" i="4" s="1"/>
  <c r="Q4" i="4"/>
  <c r="T3" i="4"/>
  <c r="T4" i="4" s="1"/>
  <c r="T7" i="4" s="1"/>
  <c r="B32" i="3"/>
  <c r="D32" i="3" s="1"/>
  <c r="F32" i="3" s="1"/>
  <c r="H32" i="3" s="1"/>
  <c r="B31" i="3"/>
  <c r="D31" i="3" s="1"/>
  <c r="B30" i="3"/>
  <c r="D30" i="3" s="1"/>
  <c r="B29" i="3"/>
  <c r="D29" i="3" s="1"/>
  <c r="B28" i="3"/>
  <c r="D28" i="3" s="1"/>
  <c r="B27" i="3"/>
  <c r="D27" i="3" s="1"/>
  <c r="F27" i="3" s="1"/>
  <c r="G27" i="3" s="1"/>
  <c r="AJ27" i="3" s="1"/>
  <c r="D26" i="3"/>
  <c r="E26" i="3" s="1"/>
  <c r="AI26" i="3" s="1"/>
  <c r="B26" i="3"/>
  <c r="C26" i="3" s="1"/>
  <c r="AH26" i="3" s="1"/>
  <c r="B25" i="3"/>
  <c r="B24" i="3"/>
  <c r="B23" i="3"/>
  <c r="C23" i="3" s="1"/>
  <c r="AH23" i="3" s="1"/>
  <c r="B22" i="3"/>
  <c r="D22" i="3" s="1"/>
  <c r="F22" i="3" s="1"/>
  <c r="B21" i="3"/>
  <c r="C21" i="3" s="1"/>
  <c r="AH21" i="3" s="1"/>
  <c r="B20" i="3"/>
  <c r="D20" i="3" s="1"/>
  <c r="F20" i="3" s="1"/>
  <c r="H20" i="3" s="1"/>
  <c r="B19" i="3"/>
  <c r="D19" i="3" s="1"/>
  <c r="E19" i="3" s="1"/>
  <c r="AI19" i="3" s="1"/>
  <c r="B18" i="3"/>
  <c r="C18" i="3" s="1"/>
  <c r="AH18" i="3" s="1"/>
  <c r="D17" i="3"/>
  <c r="B17" i="3"/>
  <c r="C17" i="3" s="1"/>
  <c r="AH17" i="3" s="1"/>
  <c r="D16" i="3"/>
  <c r="E16" i="3" s="1"/>
  <c r="AI16" i="3" s="1"/>
  <c r="C16" i="3"/>
  <c r="AH16" i="3" s="1"/>
  <c r="B16" i="3"/>
  <c r="B15" i="3"/>
  <c r="B14" i="3"/>
  <c r="D14" i="3" s="1"/>
  <c r="E14" i="3" s="1"/>
  <c r="AI14" i="3" s="1"/>
  <c r="F13" i="3"/>
  <c r="D13" i="3"/>
  <c r="E13" i="3" s="1"/>
  <c r="AI13" i="3" s="1"/>
  <c r="B13" i="3"/>
  <c r="C13" i="3" s="1"/>
  <c r="AH13" i="3" s="1"/>
  <c r="B12" i="3"/>
  <c r="D12" i="3" s="1"/>
  <c r="B11" i="3"/>
  <c r="D11" i="3" s="1"/>
  <c r="B10" i="3"/>
  <c r="D10" i="3" s="1"/>
  <c r="B9" i="3"/>
  <c r="D8" i="3"/>
  <c r="C8" i="3"/>
  <c r="AH8" i="3" s="1"/>
  <c r="B8" i="3"/>
  <c r="B7" i="3"/>
  <c r="D7" i="3" s="1"/>
  <c r="B6" i="3"/>
  <c r="D6" i="3" s="1"/>
  <c r="E6" i="3" s="1"/>
  <c r="AI6" i="3" s="1"/>
  <c r="B5" i="3"/>
  <c r="D5" i="3" s="1"/>
  <c r="B4" i="3"/>
  <c r="D4" i="3" s="1"/>
  <c r="AH3" i="3"/>
  <c r="B3" i="3"/>
  <c r="C3" i="3" s="1"/>
  <c r="C2" i="3"/>
  <c r="AH2" i="3" s="1"/>
  <c r="B2" i="3"/>
  <c r="D2" i="3" s="1"/>
  <c r="F2" i="3" s="1"/>
  <c r="B1" i="3"/>
  <c r="C1" i="3" s="1"/>
  <c r="AH1" i="3" s="1"/>
  <c r="P7" i="9" l="1"/>
  <c r="I8" i="9"/>
  <c r="E9" i="9"/>
  <c r="F9" i="9" s="1"/>
  <c r="J7" i="9"/>
  <c r="K7" i="9" s="1"/>
  <c r="L6" i="9"/>
  <c r="O5" i="9"/>
  <c r="N5" i="9"/>
  <c r="M6" i="9" s="1"/>
  <c r="N7" i="8"/>
  <c r="M7" i="8"/>
  <c r="AM7" i="8" s="1"/>
  <c r="M8" i="8"/>
  <c r="AM8" i="8" s="1"/>
  <c r="N8" i="8"/>
  <c r="N30" i="8"/>
  <c r="M30" i="8"/>
  <c r="AM30" i="8" s="1"/>
  <c r="N11" i="8"/>
  <c r="M11" i="8"/>
  <c r="AM11" i="8" s="1"/>
  <c r="N18" i="8"/>
  <c r="M18" i="8"/>
  <c r="AM18" i="8" s="1"/>
  <c r="P5" i="8"/>
  <c r="O5" i="8"/>
  <c r="AN5" i="8" s="1"/>
  <c r="N1" i="8"/>
  <c r="M1" i="8"/>
  <c r="AM1" i="8" s="1"/>
  <c r="L9" i="8"/>
  <c r="K9" i="8"/>
  <c r="AL9" i="8" s="1"/>
  <c r="P32" i="8"/>
  <c r="O32" i="8"/>
  <c r="AN32" i="8" s="1"/>
  <c r="P24" i="8"/>
  <c r="O24" i="8"/>
  <c r="AN24" i="8" s="1"/>
  <c r="L25" i="8"/>
  <c r="K25" i="8"/>
  <c r="AL25" i="8" s="1"/>
  <c r="R23" i="8"/>
  <c r="Q23" i="8"/>
  <c r="AO23" i="8" s="1"/>
  <c r="K6" i="8"/>
  <c r="AL6" i="8" s="1"/>
  <c r="L6" i="8"/>
  <c r="N10" i="8"/>
  <c r="M10" i="8"/>
  <c r="AM10" i="8" s="1"/>
  <c r="M4" i="8"/>
  <c r="AM4" i="8" s="1"/>
  <c r="N4" i="8"/>
  <c r="R22" i="8"/>
  <c r="Q22" i="8"/>
  <c r="AO22" i="8" s="1"/>
  <c r="N27" i="8"/>
  <c r="M27" i="8"/>
  <c r="AM27" i="8" s="1"/>
  <c r="L19" i="8"/>
  <c r="K19" i="8"/>
  <c r="AL19" i="8" s="1"/>
  <c r="P2" i="8"/>
  <c r="O2" i="8"/>
  <c r="AN2" i="8" s="1"/>
  <c r="R12" i="8"/>
  <c r="Q12" i="8"/>
  <c r="AO12" i="8" s="1"/>
  <c r="O26" i="8"/>
  <c r="AN26" i="8" s="1"/>
  <c r="P26" i="8"/>
  <c r="V3" i="8"/>
  <c r="U3" i="8"/>
  <c r="AQ3" i="8" s="1"/>
  <c r="K16" i="8"/>
  <c r="AL16" i="8" s="1"/>
  <c r="L16" i="8"/>
  <c r="P13" i="8"/>
  <c r="O13" i="8"/>
  <c r="AN13" i="8" s="1"/>
  <c r="K21" i="8"/>
  <c r="AL21" i="8" s="1"/>
  <c r="L21" i="8"/>
  <c r="P15" i="8"/>
  <c r="O15" i="8"/>
  <c r="AN15" i="8" s="1"/>
  <c r="P14" i="8"/>
  <c r="O14" i="8"/>
  <c r="AN14" i="8" s="1"/>
  <c r="N17" i="8"/>
  <c r="M17" i="8"/>
  <c r="AM17" i="8" s="1"/>
  <c r="N20" i="8"/>
  <c r="M20" i="8"/>
  <c r="AM20" i="8" s="1"/>
  <c r="M28" i="8"/>
  <c r="AM28" i="8" s="1"/>
  <c r="N28" i="8"/>
  <c r="N29" i="8"/>
  <c r="M29" i="8"/>
  <c r="AM29" i="8" s="1"/>
  <c r="M31" i="8"/>
  <c r="AM31" i="8" s="1"/>
  <c r="N31" i="8"/>
  <c r="H6" i="4"/>
  <c r="H7" i="4" s="1"/>
  <c r="H8" i="4"/>
  <c r="H9" i="4" s="1"/>
  <c r="G59" i="4"/>
  <c r="G58" i="4"/>
  <c r="C61" i="4"/>
  <c r="D61" i="4" s="1"/>
  <c r="C58" i="4"/>
  <c r="D58" i="4" s="1"/>
  <c r="C106" i="4"/>
  <c r="D106" i="4" s="1"/>
  <c r="C108" i="4"/>
  <c r="D108" i="4" s="1"/>
  <c r="G107" i="4"/>
  <c r="C107" i="4"/>
  <c r="D107" i="4" s="1"/>
  <c r="C157" i="4"/>
  <c r="D157" i="4" s="1"/>
  <c r="C154" i="4"/>
  <c r="D154" i="4" s="1"/>
  <c r="C156" i="4"/>
  <c r="D156" i="4" s="1"/>
  <c r="G155" i="4"/>
  <c r="C155" i="4"/>
  <c r="D155" i="4" s="1"/>
  <c r="G154" i="4"/>
  <c r="G218" i="4"/>
  <c r="C221" i="4"/>
  <c r="D221" i="4" s="1"/>
  <c r="C218" i="4"/>
  <c r="D218" i="4" s="1"/>
  <c r="C220" i="4"/>
  <c r="D220" i="4" s="1"/>
  <c r="G219" i="4"/>
  <c r="C219" i="4"/>
  <c r="D219" i="4" s="1"/>
  <c r="C269" i="4"/>
  <c r="D269" i="4" s="1"/>
  <c r="C266" i="4"/>
  <c r="D266" i="4" s="1"/>
  <c r="C268" i="4"/>
  <c r="D268" i="4" s="1"/>
  <c r="G267" i="4"/>
  <c r="C267" i="4"/>
  <c r="D267" i="4" s="1"/>
  <c r="G266" i="4"/>
  <c r="G339" i="4"/>
  <c r="C339" i="4"/>
  <c r="D339" i="4" s="1"/>
  <c r="G338" i="4"/>
  <c r="C338" i="4"/>
  <c r="D338" i="4" s="1"/>
  <c r="C341" i="4"/>
  <c r="D341" i="4" s="1"/>
  <c r="G475" i="4"/>
  <c r="C475" i="4"/>
  <c r="D475" i="4" s="1"/>
  <c r="G474" i="4"/>
  <c r="C474" i="4"/>
  <c r="D474" i="4" s="1"/>
  <c r="C477" i="4"/>
  <c r="D477" i="4" s="1"/>
  <c r="C12" i="4"/>
  <c r="D12" i="4" s="1"/>
  <c r="C18" i="4"/>
  <c r="D18" i="4" s="1"/>
  <c r="C21" i="4"/>
  <c r="D21" i="4" s="1"/>
  <c r="G35" i="4"/>
  <c r="G42" i="4"/>
  <c r="C60" i="4"/>
  <c r="D60" i="4" s="1"/>
  <c r="C466" i="4"/>
  <c r="D466" i="4" s="1"/>
  <c r="C493" i="4"/>
  <c r="D493" i="4" s="1"/>
  <c r="C500" i="4"/>
  <c r="D500" i="4" s="1"/>
  <c r="C75" i="4"/>
  <c r="D75" i="4" s="1"/>
  <c r="G74" i="4"/>
  <c r="C77" i="4"/>
  <c r="D77" i="4" s="1"/>
  <c r="C74" i="4"/>
  <c r="D74" i="4" s="1"/>
  <c r="C76" i="4"/>
  <c r="D76" i="4" s="1"/>
  <c r="C141" i="4"/>
  <c r="D141" i="4" s="1"/>
  <c r="C140" i="4"/>
  <c r="D140" i="4" s="1"/>
  <c r="G139" i="4"/>
  <c r="C139" i="4"/>
  <c r="D139" i="4" s="1"/>
  <c r="G138" i="4"/>
  <c r="C195" i="4"/>
  <c r="D195" i="4" s="1"/>
  <c r="C197" i="4"/>
  <c r="D197" i="4" s="1"/>
  <c r="G194" i="4"/>
  <c r="C194" i="4"/>
  <c r="D194" i="4" s="1"/>
  <c r="C196" i="4"/>
  <c r="D196" i="4" s="1"/>
  <c r="G242" i="4"/>
  <c r="C245" i="4"/>
  <c r="D245" i="4" s="1"/>
  <c r="C242" i="4"/>
  <c r="D242" i="4" s="1"/>
  <c r="C244" i="4"/>
  <c r="D244" i="4" s="1"/>
  <c r="G243" i="4"/>
  <c r="C291" i="4"/>
  <c r="D291" i="4" s="1"/>
  <c r="G290" i="4"/>
  <c r="C293" i="4"/>
  <c r="D293" i="4" s="1"/>
  <c r="C290" i="4"/>
  <c r="D290" i="4" s="1"/>
  <c r="C292" i="4"/>
  <c r="D292" i="4" s="1"/>
  <c r="G323" i="4"/>
  <c r="C323" i="4"/>
  <c r="D323" i="4" s="1"/>
  <c r="G322" i="4"/>
  <c r="C322" i="4"/>
  <c r="D322" i="4" s="1"/>
  <c r="C325" i="4"/>
  <c r="D325" i="4" s="1"/>
  <c r="C363" i="4"/>
  <c r="D363" i="4" s="1"/>
  <c r="G362" i="4"/>
  <c r="C362" i="4"/>
  <c r="D362" i="4" s="1"/>
  <c r="C365" i="4"/>
  <c r="D365" i="4" s="1"/>
  <c r="C364" i="4"/>
  <c r="D364" i="4" s="1"/>
  <c r="C380" i="4"/>
  <c r="D380" i="4" s="1"/>
  <c r="G379" i="4"/>
  <c r="C379" i="4"/>
  <c r="D379" i="4" s="1"/>
  <c r="G378" i="4"/>
  <c r="C387" i="4"/>
  <c r="D387" i="4" s="1"/>
  <c r="G386" i="4"/>
  <c r="C386" i="4"/>
  <c r="D386" i="4" s="1"/>
  <c r="C389" i="4"/>
  <c r="D389" i="4" s="1"/>
  <c r="C388" i="4"/>
  <c r="D388" i="4" s="1"/>
  <c r="G411" i="4"/>
  <c r="C411" i="4"/>
  <c r="D411" i="4" s="1"/>
  <c r="G410" i="4"/>
  <c r="C413" i="4"/>
  <c r="D413" i="4" s="1"/>
  <c r="C410" i="4"/>
  <c r="D410" i="4" s="1"/>
  <c r="G419" i="4"/>
  <c r="C419" i="4"/>
  <c r="D419" i="4" s="1"/>
  <c r="C421" i="4"/>
  <c r="D421" i="4" s="1"/>
  <c r="G418" i="4"/>
  <c r="C418" i="4"/>
  <c r="D418" i="4" s="1"/>
  <c r="C436" i="4"/>
  <c r="D436" i="4" s="1"/>
  <c r="G435" i="4"/>
  <c r="C435" i="4"/>
  <c r="D435" i="4" s="1"/>
  <c r="C437" i="4"/>
  <c r="D437" i="4" s="1"/>
  <c r="G434" i="4"/>
  <c r="C434" i="4"/>
  <c r="D434" i="4" s="1"/>
  <c r="C451" i="4"/>
  <c r="D451" i="4" s="1"/>
  <c r="G450" i="4"/>
  <c r="C450" i="4"/>
  <c r="D450" i="4" s="1"/>
  <c r="C453" i="4"/>
  <c r="D453" i="4" s="1"/>
  <c r="C452" i="4"/>
  <c r="D452" i="4" s="1"/>
  <c r="G451" i="4"/>
  <c r="C482" i="4"/>
  <c r="D482" i="4" s="1"/>
  <c r="C483" i="4"/>
  <c r="D483" i="4" s="1"/>
  <c r="G18" i="4"/>
  <c r="G27" i="4"/>
  <c r="C36" i="4"/>
  <c r="D36" i="4" s="1"/>
  <c r="C43" i="4"/>
  <c r="D43" i="4" s="1"/>
  <c r="C340" i="4"/>
  <c r="D340" i="4" s="1"/>
  <c r="C412" i="4"/>
  <c r="D412" i="4" s="1"/>
  <c r="C485" i="4"/>
  <c r="D485" i="4" s="1"/>
  <c r="C93" i="4"/>
  <c r="D93" i="4" s="1"/>
  <c r="C90" i="4"/>
  <c r="D90" i="4" s="1"/>
  <c r="C92" i="4"/>
  <c r="D92" i="4" s="1"/>
  <c r="G91" i="4"/>
  <c r="C91" i="4"/>
  <c r="D91" i="4" s="1"/>
  <c r="C131" i="4"/>
  <c r="D131" i="4" s="1"/>
  <c r="G130" i="4"/>
  <c r="C133" i="4"/>
  <c r="D133" i="4" s="1"/>
  <c r="C130" i="4"/>
  <c r="D130" i="4" s="1"/>
  <c r="C132" i="4"/>
  <c r="D132" i="4" s="1"/>
  <c r="C187" i="4"/>
  <c r="D187" i="4" s="1"/>
  <c r="G186" i="4"/>
  <c r="C186" i="4"/>
  <c r="D186" i="4" s="1"/>
  <c r="C189" i="4"/>
  <c r="D189" i="4" s="1"/>
  <c r="C188" i="4"/>
  <c r="D188" i="4" s="1"/>
  <c r="G226" i="4"/>
  <c r="C229" i="4"/>
  <c r="D229" i="4" s="1"/>
  <c r="C226" i="4"/>
  <c r="D226" i="4" s="1"/>
  <c r="C228" i="4"/>
  <c r="D228" i="4" s="1"/>
  <c r="G227" i="4"/>
  <c r="G275" i="4"/>
  <c r="C275" i="4"/>
  <c r="D275" i="4" s="1"/>
  <c r="G274" i="4"/>
  <c r="C274" i="4"/>
  <c r="D274" i="4" s="1"/>
  <c r="C277" i="4"/>
  <c r="D277" i="4" s="1"/>
  <c r="C301" i="4"/>
  <c r="D301" i="4" s="1"/>
  <c r="C300" i="4"/>
  <c r="D300" i="4" s="1"/>
  <c r="G299" i="4"/>
  <c r="C299" i="4"/>
  <c r="D299" i="4" s="1"/>
  <c r="G298" i="4"/>
  <c r="C347" i="4"/>
  <c r="D347" i="4" s="1"/>
  <c r="G346" i="4"/>
  <c r="C346" i="4"/>
  <c r="D346" i="4" s="1"/>
  <c r="C349" i="4"/>
  <c r="D349" i="4" s="1"/>
  <c r="C348" i="4"/>
  <c r="D348" i="4" s="1"/>
  <c r="C356" i="4"/>
  <c r="D356" i="4" s="1"/>
  <c r="G355" i="4"/>
  <c r="C355" i="4"/>
  <c r="D355" i="4" s="1"/>
  <c r="G354" i="4"/>
  <c r="C372" i="4"/>
  <c r="D372" i="4" s="1"/>
  <c r="G371" i="4"/>
  <c r="C371" i="4"/>
  <c r="D371" i="4" s="1"/>
  <c r="G370" i="4"/>
  <c r="C396" i="4"/>
  <c r="D396" i="4" s="1"/>
  <c r="G395" i="4"/>
  <c r="C395" i="4"/>
  <c r="D395" i="4" s="1"/>
  <c r="G394" i="4"/>
  <c r="C397" i="4"/>
  <c r="D397" i="4" s="1"/>
  <c r="G402" i="4"/>
  <c r="C402" i="4"/>
  <c r="D402" i="4" s="1"/>
  <c r="C404" i="4"/>
  <c r="D404" i="4" s="1"/>
  <c r="G403" i="4"/>
  <c r="G427" i="4"/>
  <c r="C427" i="4"/>
  <c r="D427" i="4" s="1"/>
  <c r="C429" i="4"/>
  <c r="D429" i="4" s="1"/>
  <c r="G426" i="4"/>
  <c r="C426" i="4"/>
  <c r="D426" i="4" s="1"/>
  <c r="C442" i="4"/>
  <c r="D442" i="4" s="1"/>
  <c r="C444" i="4"/>
  <c r="D444" i="4" s="1"/>
  <c r="G443" i="4"/>
  <c r="C443" i="4"/>
  <c r="D443" i="4" s="1"/>
  <c r="G442" i="4"/>
  <c r="G498" i="4"/>
  <c r="C498" i="4"/>
  <c r="D498" i="4" s="1"/>
  <c r="C10" i="4"/>
  <c r="D10" i="4" s="1"/>
  <c r="C19" i="4"/>
  <c r="D19" i="4" s="1"/>
  <c r="C28" i="4"/>
  <c r="D28" i="4" s="1"/>
  <c r="C357" i="4"/>
  <c r="D357" i="4" s="1"/>
  <c r="C394" i="4"/>
  <c r="D394" i="4" s="1"/>
  <c r="C100" i="4"/>
  <c r="D100" i="4" s="1"/>
  <c r="G99" i="4"/>
  <c r="C99" i="4"/>
  <c r="D99" i="4" s="1"/>
  <c r="G98" i="4"/>
  <c r="C101" i="4"/>
  <c r="D101" i="4" s="1"/>
  <c r="C98" i="4"/>
  <c r="D98" i="4" s="1"/>
  <c r="C180" i="4"/>
  <c r="D180" i="4" s="1"/>
  <c r="G179" i="4"/>
  <c r="C179" i="4"/>
  <c r="D179" i="4" s="1"/>
  <c r="G178" i="4"/>
  <c r="C285" i="4"/>
  <c r="D285" i="4" s="1"/>
  <c r="C284" i="4"/>
  <c r="D284" i="4" s="1"/>
  <c r="G283" i="4"/>
  <c r="C283" i="4"/>
  <c r="D283" i="4" s="1"/>
  <c r="G282" i="4"/>
  <c r="C468" i="4"/>
  <c r="D468" i="4" s="1"/>
  <c r="G467" i="4"/>
  <c r="C467" i="4"/>
  <c r="D467" i="4" s="1"/>
  <c r="G466" i="4"/>
  <c r="C34" i="4"/>
  <c r="D34" i="4" s="1"/>
  <c r="G43" i="4"/>
  <c r="C138" i="4"/>
  <c r="D138" i="4" s="1"/>
  <c r="C178" i="4"/>
  <c r="D178" i="4" s="1"/>
  <c r="G195" i="4"/>
  <c r="C324" i="4"/>
  <c r="D324" i="4" s="1"/>
  <c r="C378" i="4"/>
  <c r="D378" i="4" s="1"/>
  <c r="C51" i="4"/>
  <c r="D51" i="4" s="1"/>
  <c r="G50" i="4"/>
  <c r="C52" i="4"/>
  <c r="D52" i="4" s="1"/>
  <c r="G51" i="4"/>
  <c r="C50" i="4"/>
  <c r="D50" i="4" s="1"/>
  <c r="C117" i="4"/>
  <c r="D117" i="4" s="1"/>
  <c r="C115" i="4"/>
  <c r="D115" i="4" s="1"/>
  <c r="G114" i="4"/>
  <c r="C114" i="4"/>
  <c r="D114" i="4" s="1"/>
  <c r="C116" i="4"/>
  <c r="D116" i="4" s="1"/>
  <c r="G115" i="4"/>
  <c r="G170" i="4"/>
  <c r="C173" i="4"/>
  <c r="D173" i="4" s="1"/>
  <c r="C170" i="4"/>
  <c r="D170" i="4" s="1"/>
  <c r="C172" i="4"/>
  <c r="D172" i="4" s="1"/>
  <c r="G171" i="4"/>
  <c r="C236" i="4"/>
  <c r="D236" i="4" s="1"/>
  <c r="G235" i="4"/>
  <c r="C235" i="4"/>
  <c r="D235" i="4" s="1"/>
  <c r="G234" i="4"/>
  <c r="C237" i="4"/>
  <c r="D237" i="4" s="1"/>
  <c r="C234" i="4"/>
  <c r="D234" i="4" s="1"/>
  <c r="C308" i="4"/>
  <c r="D308" i="4" s="1"/>
  <c r="G307" i="4"/>
  <c r="C307" i="4"/>
  <c r="D307" i="4" s="1"/>
  <c r="G306" i="4"/>
  <c r="C306" i="4"/>
  <c r="D306" i="4" s="1"/>
  <c r="G506" i="4"/>
  <c r="C506" i="4"/>
  <c r="D506" i="4" s="1"/>
  <c r="G507" i="4"/>
  <c r="C13" i="4"/>
  <c r="D13" i="4" s="1"/>
  <c r="G10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G19" i="4"/>
  <c r="C37" i="4"/>
  <c r="D37" i="4" s="1"/>
  <c r="G363" i="4"/>
  <c r="C68" i="4"/>
  <c r="D68" i="4" s="1"/>
  <c r="G67" i="4"/>
  <c r="C67" i="4"/>
  <c r="D67" i="4" s="1"/>
  <c r="G66" i="4"/>
  <c r="G122" i="4"/>
  <c r="C125" i="4"/>
  <c r="D125" i="4" s="1"/>
  <c r="C122" i="4"/>
  <c r="D122" i="4" s="1"/>
  <c r="C124" i="4"/>
  <c r="D124" i="4" s="1"/>
  <c r="G123" i="4"/>
  <c r="G163" i="4"/>
  <c r="C163" i="4"/>
  <c r="D163" i="4" s="1"/>
  <c r="G162" i="4"/>
  <c r="C165" i="4"/>
  <c r="D165" i="4" s="1"/>
  <c r="C162" i="4"/>
  <c r="D162" i="4" s="1"/>
  <c r="C211" i="4"/>
  <c r="D211" i="4" s="1"/>
  <c r="G210" i="4"/>
  <c r="C213" i="4"/>
  <c r="D213" i="4" s="1"/>
  <c r="C210" i="4"/>
  <c r="D210" i="4" s="1"/>
  <c r="C212" i="4"/>
  <c r="D212" i="4" s="1"/>
  <c r="C260" i="4"/>
  <c r="D260" i="4" s="1"/>
  <c r="G259" i="4"/>
  <c r="C259" i="4"/>
  <c r="D259" i="4" s="1"/>
  <c r="G258" i="4"/>
  <c r="C261" i="4"/>
  <c r="D261" i="4" s="1"/>
  <c r="C258" i="4"/>
  <c r="D258" i="4" s="1"/>
  <c r="C333" i="4"/>
  <c r="D333" i="4" s="1"/>
  <c r="C330" i="4"/>
  <c r="D330" i="4" s="1"/>
  <c r="C332" i="4"/>
  <c r="D332" i="4" s="1"/>
  <c r="G331" i="4"/>
  <c r="C331" i="4"/>
  <c r="D331" i="4" s="1"/>
  <c r="G490" i="4"/>
  <c r="C490" i="4"/>
  <c r="D490" i="4" s="1"/>
  <c r="C26" i="4"/>
  <c r="D26" i="4" s="1"/>
  <c r="G34" i="4"/>
  <c r="C53" i="4"/>
  <c r="D53" i="4" s="1"/>
  <c r="G106" i="4"/>
  <c r="C123" i="4"/>
  <c r="D123" i="4" s="1"/>
  <c r="C181" i="4"/>
  <c r="D181" i="4" s="1"/>
  <c r="C276" i="4"/>
  <c r="D276" i="4" s="1"/>
  <c r="G291" i="4"/>
  <c r="C309" i="4"/>
  <c r="D309" i="4" s="1"/>
  <c r="G347" i="4"/>
  <c r="C381" i="4"/>
  <c r="D381" i="4" s="1"/>
  <c r="C403" i="4"/>
  <c r="D403" i="4" s="1"/>
  <c r="C420" i="4"/>
  <c r="D420" i="4" s="1"/>
  <c r="C476" i="4"/>
  <c r="D476" i="4" s="1"/>
  <c r="C84" i="4"/>
  <c r="D84" i="4" s="1"/>
  <c r="G83" i="4"/>
  <c r="C83" i="4"/>
  <c r="D83" i="4" s="1"/>
  <c r="G82" i="4"/>
  <c r="C85" i="4"/>
  <c r="D85" i="4" s="1"/>
  <c r="C82" i="4"/>
  <c r="D82" i="4" s="1"/>
  <c r="C147" i="4"/>
  <c r="D147" i="4" s="1"/>
  <c r="G146" i="4"/>
  <c r="C149" i="4"/>
  <c r="D149" i="4" s="1"/>
  <c r="C146" i="4"/>
  <c r="D146" i="4" s="1"/>
  <c r="C148" i="4"/>
  <c r="D148" i="4" s="1"/>
  <c r="G147" i="4"/>
  <c r="C205" i="4"/>
  <c r="D205" i="4" s="1"/>
  <c r="C204" i="4"/>
  <c r="D204" i="4" s="1"/>
  <c r="G203" i="4"/>
  <c r="C203" i="4"/>
  <c r="D203" i="4" s="1"/>
  <c r="G202" i="4"/>
  <c r="C252" i="4"/>
  <c r="D252" i="4" s="1"/>
  <c r="G251" i="4"/>
  <c r="C251" i="4"/>
  <c r="D251" i="4" s="1"/>
  <c r="G250" i="4"/>
  <c r="C253" i="4"/>
  <c r="D253" i="4" s="1"/>
  <c r="C250" i="4"/>
  <c r="D250" i="4" s="1"/>
  <c r="C315" i="4"/>
  <c r="D315" i="4" s="1"/>
  <c r="G314" i="4"/>
  <c r="C314" i="4"/>
  <c r="D314" i="4" s="1"/>
  <c r="C317" i="4"/>
  <c r="D317" i="4" s="1"/>
  <c r="C316" i="4"/>
  <c r="D316" i="4" s="1"/>
  <c r="C460" i="4"/>
  <c r="D460" i="4" s="1"/>
  <c r="G459" i="4"/>
  <c r="C459" i="4"/>
  <c r="D459" i="4" s="1"/>
  <c r="G458" i="4"/>
  <c r="C458" i="4"/>
  <c r="D458" i="4" s="1"/>
  <c r="G26" i="4"/>
  <c r="C69" i="4"/>
  <c r="D69" i="4" s="1"/>
  <c r="G90" i="4"/>
  <c r="C202" i="4"/>
  <c r="D202" i="4" s="1"/>
  <c r="C243" i="4"/>
  <c r="D243" i="4" s="1"/>
  <c r="G330" i="4"/>
  <c r="C461" i="4"/>
  <c r="D461" i="4" s="1"/>
  <c r="C486" i="4"/>
  <c r="D486" i="4" s="1"/>
  <c r="G491" i="4"/>
  <c r="C501" i="4"/>
  <c r="D501" i="4" s="1"/>
  <c r="C508" i="4"/>
  <c r="D508" i="4" s="1"/>
  <c r="C492" i="4"/>
  <c r="D492" i="4" s="1"/>
  <c r="C499" i="4"/>
  <c r="D499" i="4" s="1"/>
  <c r="G483" i="4"/>
  <c r="C502" i="4"/>
  <c r="D502" i="4" s="1"/>
  <c r="G508" i="4"/>
  <c r="C484" i="4"/>
  <c r="D484" i="4" s="1"/>
  <c r="G492" i="4"/>
  <c r="C509" i="4"/>
  <c r="D509" i="4" s="1"/>
  <c r="G499" i="4"/>
  <c r="C507" i="4"/>
  <c r="D507" i="4" s="1"/>
  <c r="C4" i="3"/>
  <c r="AH4" i="3" s="1"/>
  <c r="C14" i="3"/>
  <c r="AH14" i="3" s="1"/>
  <c r="F16" i="3"/>
  <c r="C19" i="3"/>
  <c r="AH19" i="3" s="1"/>
  <c r="C22" i="3"/>
  <c r="AH22" i="3" s="1"/>
  <c r="F26" i="3"/>
  <c r="F14" i="3"/>
  <c r="E22" i="3"/>
  <c r="AI22" i="3" s="1"/>
  <c r="E32" i="3"/>
  <c r="AI32" i="3" s="1"/>
  <c r="C27" i="3"/>
  <c r="AH27" i="3" s="1"/>
  <c r="C6" i="3"/>
  <c r="AH6" i="3" s="1"/>
  <c r="C20" i="3"/>
  <c r="AH20" i="3" s="1"/>
  <c r="E20" i="3"/>
  <c r="AI20" i="3" s="1"/>
  <c r="G20" i="3"/>
  <c r="AJ20" i="3" s="1"/>
  <c r="F5" i="4"/>
  <c r="F4" i="3"/>
  <c r="E4" i="3"/>
  <c r="AI4" i="3" s="1"/>
  <c r="F8" i="3"/>
  <c r="E8" i="3"/>
  <c r="AI8" i="3" s="1"/>
  <c r="F11" i="3"/>
  <c r="E11" i="3"/>
  <c r="AI11" i="3" s="1"/>
  <c r="C15" i="3"/>
  <c r="AH15" i="3" s="1"/>
  <c r="D15" i="3"/>
  <c r="F6" i="3"/>
  <c r="H2" i="3"/>
  <c r="G2" i="3"/>
  <c r="AJ2" i="3" s="1"/>
  <c r="F5" i="3"/>
  <c r="E5" i="3"/>
  <c r="AI5" i="3" s="1"/>
  <c r="F10" i="3"/>
  <c r="E10" i="3"/>
  <c r="AI10" i="3" s="1"/>
  <c r="D1" i="3"/>
  <c r="E2" i="3"/>
  <c r="AI2" i="3" s="1"/>
  <c r="C10" i="3"/>
  <c r="AH10" i="3" s="1"/>
  <c r="F7" i="3"/>
  <c r="E7" i="3"/>
  <c r="AI7" i="3" s="1"/>
  <c r="D3" i="3"/>
  <c r="D9" i="3"/>
  <c r="C9" i="3"/>
  <c r="AH9" i="3" s="1"/>
  <c r="H13" i="3"/>
  <c r="G13" i="3"/>
  <c r="AJ13" i="3" s="1"/>
  <c r="H14" i="3"/>
  <c r="G14" i="3"/>
  <c r="AJ14" i="3" s="1"/>
  <c r="F17" i="3"/>
  <c r="E17" i="3"/>
  <c r="AI17" i="3" s="1"/>
  <c r="J20" i="3"/>
  <c r="I20" i="3"/>
  <c r="AK20" i="3" s="1"/>
  <c r="C5" i="3"/>
  <c r="AH5" i="3" s="1"/>
  <c r="C7" i="3"/>
  <c r="AH7" i="3" s="1"/>
  <c r="F12" i="3"/>
  <c r="E12" i="3"/>
  <c r="AI12" i="3" s="1"/>
  <c r="D24" i="3"/>
  <c r="C24" i="3"/>
  <c r="AH24" i="3" s="1"/>
  <c r="F28" i="3"/>
  <c r="E28" i="3"/>
  <c r="AI28" i="3" s="1"/>
  <c r="D23" i="3"/>
  <c r="C11" i="3"/>
  <c r="AH11" i="3" s="1"/>
  <c r="D18" i="3"/>
  <c r="C12" i="3"/>
  <c r="AH12" i="3" s="1"/>
  <c r="F19" i="3"/>
  <c r="D21" i="3"/>
  <c r="F29" i="3"/>
  <c r="E29" i="3"/>
  <c r="AI29" i="3" s="1"/>
  <c r="H22" i="3"/>
  <c r="G22" i="3"/>
  <c r="AJ22" i="3" s="1"/>
  <c r="D25" i="3"/>
  <c r="C25" i="3"/>
  <c r="AH25" i="3" s="1"/>
  <c r="H26" i="3"/>
  <c r="G26" i="3"/>
  <c r="AJ26" i="3" s="1"/>
  <c r="C28" i="3"/>
  <c r="AH28" i="3" s="1"/>
  <c r="C29" i="3"/>
  <c r="AH29" i="3" s="1"/>
  <c r="E27" i="3"/>
  <c r="AI27" i="3" s="1"/>
  <c r="E31" i="3"/>
  <c r="AI31" i="3" s="1"/>
  <c r="F31" i="3"/>
  <c r="H27" i="3"/>
  <c r="F30" i="3"/>
  <c r="E30" i="3"/>
  <c r="AI30" i="3" s="1"/>
  <c r="J32" i="3"/>
  <c r="I32" i="3"/>
  <c r="AK32" i="3" s="1"/>
  <c r="G32" i="3"/>
  <c r="AJ32" i="3" s="1"/>
  <c r="C31" i="3"/>
  <c r="AH31" i="3" s="1"/>
  <c r="C30" i="3"/>
  <c r="AH30" i="3" s="1"/>
  <c r="C32" i="3"/>
  <c r="AH32" i="3" s="1"/>
  <c r="G513" i="2"/>
  <c r="C513" i="2"/>
  <c r="D513" i="2" s="1"/>
  <c r="G512" i="2"/>
  <c r="C512" i="2"/>
  <c r="D512" i="2" s="1"/>
  <c r="G511" i="2"/>
  <c r="C511" i="2"/>
  <c r="D511" i="2" s="1"/>
  <c r="G510" i="2"/>
  <c r="C510" i="2"/>
  <c r="D510" i="2" s="1"/>
  <c r="G509" i="2"/>
  <c r="C509" i="2"/>
  <c r="D509" i="2" s="1"/>
  <c r="G508" i="2"/>
  <c r="C508" i="2"/>
  <c r="D508" i="2" s="1"/>
  <c r="G507" i="2"/>
  <c r="D507" i="2"/>
  <c r="C507" i="2"/>
  <c r="G506" i="2"/>
  <c r="C506" i="2"/>
  <c r="D506" i="2" s="1"/>
  <c r="G505" i="2"/>
  <c r="C505" i="2"/>
  <c r="D505" i="2" s="1"/>
  <c r="G504" i="2"/>
  <c r="C504" i="2"/>
  <c r="D504" i="2" s="1"/>
  <c r="G503" i="2"/>
  <c r="C503" i="2"/>
  <c r="D503" i="2" s="1"/>
  <c r="G502" i="2"/>
  <c r="C502" i="2"/>
  <c r="D502" i="2" s="1"/>
  <c r="G501" i="2"/>
  <c r="C501" i="2"/>
  <c r="D501" i="2" s="1"/>
  <c r="G500" i="2"/>
  <c r="D500" i="2"/>
  <c r="C500" i="2"/>
  <c r="G499" i="2"/>
  <c r="C499" i="2"/>
  <c r="D499" i="2" s="1"/>
  <c r="G498" i="2"/>
  <c r="C498" i="2"/>
  <c r="D498" i="2" s="1"/>
  <c r="G497" i="2"/>
  <c r="C497" i="2"/>
  <c r="D497" i="2" s="1"/>
  <c r="G496" i="2"/>
  <c r="D496" i="2"/>
  <c r="C496" i="2"/>
  <c r="G495" i="2"/>
  <c r="C495" i="2"/>
  <c r="D495" i="2" s="1"/>
  <c r="G494" i="2"/>
  <c r="C494" i="2"/>
  <c r="D494" i="2" s="1"/>
  <c r="G493" i="2"/>
  <c r="C493" i="2"/>
  <c r="D493" i="2" s="1"/>
  <c r="G492" i="2"/>
  <c r="C492" i="2"/>
  <c r="D492" i="2" s="1"/>
  <c r="G491" i="2"/>
  <c r="D491" i="2"/>
  <c r="C491" i="2"/>
  <c r="G490" i="2"/>
  <c r="C490" i="2"/>
  <c r="D490" i="2" s="1"/>
  <c r="G489" i="2"/>
  <c r="C489" i="2"/>
  <c r="D489" i="2" s="1"/>
  <c r="G488" i="2"/>
  <c r="C488" i="2"/>
  <c r="D488" i="2" s="1"/>
  <c r="G487" i="2"/>
  <c r="C487" i="2"/>
  <c r="D487" i="2" s="1"/>
  <c r="G486" i="2"/>
  <c r="C486" i="2"/>
  <c r="D486" i="2" s="1"/>
  <c r="G485" i="2"/>
  <c r="C485" i="2"/>
  <c r="D485" i="2" s="1"/>
  <c r="G484" i="2"/>
  <c r="D484" i="2"/>
  <c r="C484" i="2"/>
  <c r="G483" i="2"/>
  <c r="C483" i="2"/>
  <c r="D483" i="2" s="1"/>
  <c r="G482" i="2"/>
  <c r="C482" i="2"/>
  <c r="D482" i="2" s="1"/>
  <c r="G481" i="2"/>
  <c r="C481" i="2"/>
  <c r="D481" i="2" s="1"/>
  <c r="G480" i="2"/>
  <c r="D480" i="2"/>
  <c r="C480" i="2"/>
  <c r="G479" i="2"/>
  <c r="C479" i="2"/>
  <c r="D479" i="2" s="1"/>
  <c r="G478" i="2"/>
  <c r="C478" i="2"/>
  <c r="D478" i="2" s="1"/>
  <c r="G477" i="2"/>
  <c r="C477" i="2"/>
  <c r="D477" i="2" s="1"/>
  <c r="G476" i="2"/>
  <c r="C476" i="2"/>
  <c r="D476" i="2" s="1"/>
  <c r="G475" i="2"/>
  <c r="D475" i="2"/>
  <c r="C475" i="2"/>
  <c r="G474" i="2"/>
  <c r="C474" i="2"/>
  <c r="D474" i="2" s="1"/>
  <c r="G473" i="2"/>
  <c r="C473" i="2"/>
  <c r="D473" i="2" s="1"/>
  <c r="G472" i="2"/>
  <c r="C472" i="2"/>
  <c r="D472" i="2" s="1"/>
  <c r="G471" i="2"/>
  <c r="C471" i="2"/>
  <c r="D471" i="2" s="1"/>
  <c r="G470" i="2"/>
  <c r="C470" i="2"/>
  <c r="D470" i="2" s="1"/>
  <c r="G469" i="2"/>
  <c r="D469" i="2"/>
  <c r="C469" i="2"/>
  <c r="G468" i="2"/>
  <c r="C468" i="2"/>
  <c r="D468" i="2" s="1"/>
  <c r="G467" i="2"/>
  <c r="C467" i="2"/>
  <c r="D467" i="2" s="1"/>
  <c r="G466" i="2"/>
  <c r="C466" i="2"/>
  <c r="D466" i="2" s="1"/>
  <c r="G465" i="2"/>
  <c r="C465" i="2"/>
  <c r="D465" i="2" s="1"/>
  <c r="G464" i="2"/>
  <c r="C464" i="2"/>
  <c r="D464" i="2" s="1"/>
  <c r="G463" i="2"/>
  <c r="C463" i="2"/>
  <c r="D463" i="2" s="1"/>
  <c r="G462" i="2"/>
  <c r="C462" i="2"/>
  <c r="D462" i="2" s="1"/>
  <c r="G461" i="2"/>
  <c r="C461" i="2"/>
  <c r="D461" i="2" s="1"/>
  <c r="G460" i="2"/>
  <c r="C460" i="2"/>
  <c r="D460" i="2" s="1"/>
  <c r="G459" i="2"/>
  <c r="C459" i="2"/>
  <c r="D459" i="2" s="1"/>
  <c r="G458" i="2"/>
  <c r="D458" i="2"/>
  <c r="C458" i="2"/>
  <c r="G457" i="2"/>
  <c r="C457" i="2"/>
  <c r="D457" i="2" s="1"/>
  <c r="G456" i="2"/>
  <c r="C456" i="2"/>
  <c r="D456" i="2" s="1"/>
  <c r="G455" i="2"/>
  <c r="C455" i="2"/>
  <c r="D455" i="2" s="1"/>
  <c r="G454" i="2"/>
  <c r="C454" i="2"/>
  <c r="D454" i="2" s="1"/>
  <c r="G453" i="2"/>
  <c r="C453" i="2"/>
  <c r="D453" i="2" s="1"/>
  <c r="G452" i="2"/>
  <c r="C452" i="2"/>
  <c r="D452" i="2" s="1"/>
  <c r="G451" i="2"/>
  <c r="C451" i="2"/>
  <c r="D451" i="2" s="1"/>
  <c r="G450" i="2"/>
  <c r="C450" i="2"/>
  <c r="D450" i="2" s="1"/>
  <c r="G449" i="2"/>
  <c r="C449" i="2"/>
  <c r="D449" i="2" s="1"/>
  <c r="G448" i="2"/>
  <c r="C448" i="2"/>
  <c r="D448" i="2" s="1"/>
  <c r="G447" i="2"/>
  <c r="C447" i="2"/>
  <c r="D447" i="2" s="1"/>
  <c r="G446" i="2"/>
  <c r="C446" i="2"/>
  <c r="D446" i="2" s="1"/>
  <c r="G445" i="2"/>
  <c r="C445" i="2"/>
  <c r="D445" i="2" s="1"/>
  <c r="G444" i="2"/>
  <c r="C444" i="2"/>
  <c r="D444" i="2" s="1"/>
  <c r="G443" i="2"/>
  <c r="C443" i="2"/>
  <c r="D443" i="2" s="1"/>
  <c r="G442" i="2"/>
  <c r="D442" i="2"/>
  <c r="C442" i="2"/>
  <c r="G441" i="2"/>
  <c r="C441" i="2"/>
  <c r="D441" i="2" s="1"/>
  <c r="G440" i="2"/>
  <c r="C440" i="2"/>
  <c r="D440" i="2" s="1"/>
  <c r="G439" i="2"/>
  <c r="C439" i="2"/>
  <c r="D439" i="2" s="1"/>
  <c r="G438" i="2"/>
  <c r="C438" i="2"/>
  <c r="D438" i="2" s="1"/>
  <c r="G437" i="2"/>
  <c r="C437" i="2"/>
  <c r="D437" i="2" s="1"/>
  <c r="G436" i="2"/>
  <c r="C436" i="2"/>
  <c r="D436" i="2" s="1"/>
  <c r="G435" i="2"/>
  <c r="C435" i="2"/>
  <c r="D435" i="2" s="1"/>
  <c r="G434" i="2"/>
  <c r="C434" i="2"/>
  <c r="D434" i="2" s="1"/>
  <c r="G433" i="2"/>
  <c r="C433" i="2"/>
  <c r="D433" i="2" s="1"/>
  <c r="G432" i="2"/>
  <c r="C432" i="2"/>
  <c r="D432" i="2" s="1"/>
  <c r="G431" i="2"/>
  <c r="C431" i="2"/>
  <c r="D431" i="2" s="1"/>
  <c r="G430" i="2"/>
  <c r="C430" i="2"/>
  <c r="D430" i="2" s="1"/>
  <c r="G429" i="2"/>
  <c r="C429" i="2"/>
  <c r="D429" i="2" s="1"/>
  <c r="G428" i="2"/>
  <c r="D428" i="2"/>
  <c r="C428" i="2"/>
  <c r="G427" i="2"/>
  <c r="C427" i="2"/>
  <c r="D427" i="2" s="1"/>
  <c r="G426" i="2"/>
  <c r="C426" i="2"/>
  <c r="D426" i="2" s="1"/>
  <c r="G425" i="2"/>
  <c r="C425" i="2"/>
  <c r="D425" i="2" s="1"/>
  <c r="G424" i="2"/>
  <c r="C424" i="2"/>
  <c r="D424" i="2" s="1"/>
  <c r="G423" i="2"/>
  <c r="C423" i="2"/>
  <c r="D423" i="2" s="1"/>
  <c r="G422" i="2"/>
  <c r="C422" i="2"/>
  <c r="D422" i="2" s="1"/>
  <c r="G421" i="2"/>
  <c r="D421" i="2"/>
  <c r="C421" i="2"/>
  <c r="G420" i="2"/>
  <c r="C420" i="2"/>
  <c r="D420" i="2" s="1"/>
  <c r="G419" i="2"/>
  <c r="C419" i="2"/>
  <c r="D419" i="2" s="1"/>
  <c r="G418" i="2"/>
  <c r="C418" i="2"/>
  <c r="D418" i="2" s="1"/>
  <c r="G417" i="2"/>
  <c r="C417" i="2"/>
  <c r="D417" i="2" s="1"/>
  <c r="G416" i="2"/>
  <c r="C416" i="2"/>
  <c r="D416" i="2" s="1"/>
  <c r="G415" i="2"/>
  <c r="C415" i="2"/>
  <c r="D415" i="2" s="1"/>
  <c r="G414" i="2"/>
  <c r="C414" i="2"/>
  <c r="D414" i="2" s="1"/>
  <c r="G413" i="2"/>
  <c r="C413" i="2"/>
  <c r="D413" i="2" s="1"/>
  <c r="G412" i="2"/>
  <c r="C412" i="2"/>
  <c r="D412" i="2" s="1"/>
  <c r="G411" i="2"/>
  <c r="C411" i="2"/>
  <c r="D411" i="2" s="1"/>
  <c r="G410" i="2"/>
  <c r="C410" i="2"/>
  <c r="D410" i="2" s="1"/>
  <c r="G409" i="2"/>
  <c r="C409" i="2"/>
  <c r="D409" i="2" s="1"/>
  <c r="G408" i="2"/>
  <c r="C408" i="2"/>
  <c r="D408" i="2" s="1"/>
  <c r="G407" i="2"/>
  <c r="C407" i="2"/>
  <c r="D407" i="2" s="1"/>
  <c r="G406" i="2"/>
  <c r="C406" i="2"/>
  <c r="D406" i="2" s="1"/>
  <c r="G405" i="2"/>
  <c r="D405" i="2"/>
  <c r="C405" i="2"/>
  <c r="G404" i="2"/>
  <c r="C404" i="2"/>
  <c r="D404" i="2" s="1"/>
  <c r="G403" i="2"/>
  <c r="C403" i="2"/>
  <c r="D403" i="2" s="1"/>
  <c r="G402" i="2"/>
  <c r="C402" i="2"/>
  <c r="D402" i="2" s="1"/>
  <c r="G401" i="2"/>
  <c r="C401" i="2"/>
  <c r="D401" i="2" s="1"/>
  <c r="G400" i="2"/>
  <c r="C400" i="2"/>
  <c r="D400" i="2" s="1"/>
  <c r="G399" i="2"/>
  <c r="C399" i="2"/>
  <c r="D399" i="2" s="1"/>
  <c r="G398" i="2"/>
  <c r="C398" i="2"/>
  <c r="D398" i="2" s="1"/>
  <c r="G397" i="2"/>
  <c r="C397" i="2"/>
  <c r="D397" i="2" s="1"/>
  <c r="G396" i="2"/>
  <c r="C396" i="2"/>
  <c r="D396" i="2" s="1"/>
  <c r="G395" i="2"/>
  <c r="C395" i="2"/>
  <c r="D395" i="2" s="1"/>
  <c r="G394" i="2"/>
  <c r="D394" i="2"/>
  <c r="C394" i="2"/>
  <c r="G393" i="2"/>
  <c r="C393" i="2"/>
  <c r="D393" i="2" s="1"/>
  <c r="G392" i="2"/>
  <c r="C392" i="2"/>
  <c r="D392" i="2" s="1"/>
  <c r="G391" i="2"/>
  <c r="C391" i="2"/>
  <c r="D391" i="2" s="1"/>
  <c r="G390" i="2"/>
  <c r="C390" i="2"/>
  <c r="D390" i="2" s="1"/>
  <c r="G389" i="2"/>
  <c r="C389" i="2"/>
  <c r="D389" i="2" s="1"/>
  <c r="G388" i="2"/>
  <c r="C388" i="2"/>
  <c r="D388" i="2" s="1"/>
  <c r="G387" i="2"/>
  <c r="C387" i="2"/>
  <c r="D387" i="2" s="1"/>
  <c r="G386" i="2"/>
  <c r="D386" i="2"/>
  <c r="C386" i="2"/>
  <c r="G385" i="2"/>
  <c r="C385" i="2"/>
  <c r="D385" i="2" s="1"/>
  <c r="G384" i="2"/>
  <c r="D384" i="2"/>
  <c r="C384" i="2"/>
  <c r="G383" i="2"/>
  <c r="D383" i="2"/>
  <c r="C383" i="2"/>
  <c r="G382" i="2"/>
  <c r="D382" i="2"/>
  <c r="C382" i="2"/>
  <c r="G381" i="2"/>
  <c r="C381" i="2"/>
  <c r="D381" i="2" s="1"/>
  <c r="G380" i="2"/>
  <c r="C380" i="2"/>
  <c r="D380" i="2" s="1"/>
  <c r="G379" i="2"/>
  <c r="C379" i="2"/>
  <c r="D379" i="2" s="1"/>
  <c r="G378" i="2"/>
  <c r="C378" i="2"/>
  <c r="D378" i="2" s="1"/>
  <c r="G377" i="2"/>
  <c r="C377" i="2"/>
  <c r="D377" i="2" s="1"/>
  <c r="G376" i="2"/>
  <c r="C376" i="2"/>
  <c r="D376" i="2" s="1"/>
  <c r="G375" i="2"/>
  <c r="C375" i="2"/>
  <c r="D375" i="2" s="1"/>
  <c r="G374" i="2"/>
  <c r="C374" i="2"/>
  <c r="D374" i="2" s="1"/>
  <c r="G373" i="2"/>
  <c r="C373" i="2"/>
  <c r="D373" i="2" s="1"/>
  <c r="G372" i="2"/>
  <c r="C372" i="2"/>
  <c r="D372" i="2" s="1"/>
  <c r="G371" i="2"/>
  <c r="C371" i="2"/>
  <c r="D371" i="2" s="1"/>
  <c r="G370" i="2"/>
  <c r="C370" i="2"/>
  <c r="D370" i="2" s="1"/>
  <c r="G369" i="2"/>
  <c r="C369" i="2"/>
  <c r="D369" i="2" s="1"/>
  <c r="G368" i="2"/>
  <c r="C368" i="2"/>
  <c r="D368" i="2" s="1"/>
  <c r="G367" i="2"/>
  <c r="C367" i="2"/>
  <c r="D367" i="2" s="1"/>
  <c r="G366" i="2"/>
  <c r="C366" i="2"/>
  <c r="D366" i="2" s="1"/>
  <c r="G365" i="2"/>
  <c r="C365" i="2"/>
  <c r="D365" i="2" s="1"/>
  <c r="G364" i="2"/>
  <c r="C364" i="2"/>
  <c r="D364" i="2" s="1"/>
  <c r="G363" i="2"/>
  <c r="C363" i="2"/>
  <c r="D363" i="2" s="1"/>
  <c r="G362" i="2"/>
  <c r="C362" i="2"/>
  <c r="D362" i="2" s="1"/>
  <c r="G361" i="2"/>
  <c r="C361" i="2"/>
  <c r="D361" i="2" s="1"/>
  <c r="G360" i="2"/>
  <c r="C360" i="2"/>
  <c r="D360" i="2" s="1"/>
  <c r="G359" i="2"/>
  <c r="C359" i="2"/>
  <c r="D359" i="2" s="1"/>
  <c r="G358" i="2"/>
  <c r="C358" i="2"/>
  <c r="D358" i="2" s="1"/>
  <c r="G357" i="2"/>
  <c r="C357" i="2"/>
  <c r="D357" i="2" s="1"/>
  <c r="G356" i="2"/>
  <c r="C356" i="2"/>
  <c r="D356" i="2" s="1"/>
  <c r="G355" i="2"/>
  <c r="C355" i="2"/>
  <c r="D355" i="2" s="1"/>
  <c r="G354" i="2"/>
  <c r="C354" i="2"/>
  <c r="D354" i="2" s="1"/>
  <c r="G353" i="2"/>
  <c r="C353" i="2"/>
  <c r="D353" i="2" s="1"/>
  <c r="G352" i="2"/>
  <c r="C352" i="2"/>
  <c r="D352" i="2" s="1"/>
  <c r="G351" i="2"/>
  <c r="C351" i="2"/>
  <c r="D351" i="2" s="1"/>
  <c r="G350" i="2"/>
  <c r="C350" i="2"/>
  <c r="D350" i="2" s="1"/>
  <c r="G349" i="2"/>
  <c r="C349" i="2"/>
  <c r="D349" i="2" s="1"/>
  <c r="G348" i="2"/>
  <c r="C348" i="2"/>
  <c r="D348" i="2" s="1"/>
  <c r="G347" i="2"/>
  <c r="C347" i="2"/>
  <c r="D347" i="2" s="1"/>
  <c r="G346" i="2"/>
  <c r="C346" i="2"/>
  <c r="D346" i="2" s="1"/>
  <c r="G345" i="2"/>
  <c r="C345" i="2"/>
  <c r="D345" i="2" s="1"/>
  <c r="G344" i="2"/>
  <c r="D344" i="2"/>
  <c r="C344" i="2"/>
  <c r="G343" i="2"/>
  <c r="C343" i="2"/>
  <c r="D343" i="2" s="1"/>
  <c r="G342" i="2"/>
  <c r="C342" i="2"/>
  <c r="D342" i="2" s="1"/>
  <c r="G341" i="2"/>
  <c r="C341" i="2"/>
  <c r="D341" i="2" s="1"/>
  <c r="G340" i="2"/>
  <c r="C340" i="2"/>
  <c r="D340" i="2" s="1"/>
  <c r="G339" i="2"/>
  <c r="C339" i="2"/>
  <c r="D339" i="2" s="1"/>
  <c r="G338" i="2"/>
  <c r="C338" i="2"/>
  <c r="D338" i="2" s="1"/>
  <c r="G337" i="2"/>
  <c r="C337" i="2"/>
  <c r="D337" i="2" s="1"/>
  <c r="G336" i="2"/>
  <c r="C336" i="2"/>
  <c r="D336" i="2" s="1"/>
  <c r="G335" i="2"/>
  <c r="C335" i="2"/>
  <c r="D335" i="2" s="1"/>
  <c r="G334" i="2"/>
  <c r="C334" i="2"/>
  <c r="D334" i="2" s="1"/>
  <c r="G333" i="2"/>
  <c r="C333" i="2"/>
  <c r="D333" i="2" s="1"/>
  <c r="G332" i="2"/>
  <c r="C332" i="2"/>
  <c r="D332" i="2" s="1"/>
  <c r="G331" i="2"/>
  <c r="C331" i="2"/>
  <c r="D331" i="2" s="1"/>
  <c r="G330" i="2"/>
  <c r="C330" i="2"/>
  <c r="D330" i="2" s="1"/>
  <c r="G329" i="2"/>
  <c r="D329" i="2"/>
  <c r="C329" i="2"/>
  <c r="G328" i="2"/>
  <c r="C328" i="2"/>
  <c r="D328" i="2" s="1"/>
  <c r="G327" i="2"/>
  <c r="C327" i="2"/>
  <c r="D327" i="2" s="1"/>
  <c r="G326" i="2"/>
  <c r="C326" i="2"/>
  <c r="D326" i="2" s="1"/>
  <c r="G325" i="2"/>
  <c r="D325" i="2"/>
  <c r="C325" i="2"/>
  <c r="G324" i="2"/>
  <c r="C324" i="2"/>
  <c r="D324" i="2" s="1"/>
  <c r="G323" i="2"/>
  <c r="C323" i="2"/>
  <c r="D323" i="2" s="1"/>
  <c r="G322" i="2"/>
  <c r="C322" i="2"/>
  <c r="D322" i="2" s="1"/>
  <c r="G321" i="2"/>
  <c r="C321" i="2"/>
  <c r="D321" i="2" s="1"/>
  <c r="G320" i="2"/>
  <c r="C320" i="2"/>
  <c r="D320" i="2" s="1"/>
  <c r="G319" i="2"/>
  <c r="C319" i="2"/>
  <c r="D319" i="2" s="1"/>
  <c r="G318" i="2"/>
  <c r="D318" i="2"/>
  <c r="C318" i="2"/>
  <c r="G317" i="2"/>
  <c r="C317" i="2"/>
  <c r="D317" i="2" s="1"/>
  <c r="G316" i="2"/>
  <c r="C316" i="2"/>
  <c r="D316" i="2" s="1"/>
  <c r="G315" i="2"/>
  <c r="C315" i="2"/>
  <c r="D315" i="2" s="1"/>
  <c r="G314" i="2"/>
  <c r="D314" i="2"/>
  <c r="C314" i="2"/>
  <c r="G313" i="2"/>
  <c r="D313" i="2"/>
  <c r="C313" i="2"/>
  <c r="G312" i="2"/>
  <c r="C312" i="2"/>
  <c r="D312" i="2" s="1"/>
  <c r="G311" i="2"/>
  <c r="C311" i="2"/>
  <c r="D311" i="2" s="1"/>
  <c r="G310" i="2"/>
  <c r="C310" i="2"/>
  <c r="D310" i="2" s="1"/>
  <c r="G309" i="2"/>
  <c r="C309" i="2"/>
  <c r="D309" i="2" s="1"/>
  <c r="G308" i="2"/>
  <c r="C308" i="2"/>
  <c r="D308" i="2" s="1"/>
  <c r="G307" i="2"/>
  <c r="C307" i="2"/>
  <c r="D307" i="2" s="1"/>
  <c r="G306" i="2"/>
  <c r="C306" i="2"/>
  <c r="D306" i="2" s="1"/>
  <c r="G305" i="2"/>
  <c r="C305" i="2"/>
  <c r="D305" i="2" s="1"/>
  <c r="G304" i="2"/>
  <c r="C304" i="2"/>
  <c r="D304" i="2" s="1"/>
  <c r="G303" i="2"/>
  <c r="C303" i="2"/>
  <c r="D303" i="2" s="1"/>
  <c r="G302" i="2"/>
  <c r="C302" i="2"/>
  <c r="D302" i="2" s="1"/>
  <c r="G301" i="2"/>
  <c r="C301" i="2"/>
  <c r="D301" i="2" s="1"/>
  <c r="G300" i="2"/>
  <c r="C300" i="2"/>
  <c r="D300" i="2" s="1"/>
  <c r="G299" i="2"/>
  <c r="C299" i="2"/>
  <c r="D299" i="2" s="1"/>
  <c r="G298" i="2"/>
  <c r="D298" i="2"/>
  <c r="C298" i="2"/>
  <c r="G297" i="2"/>
  <c r="C297" i="2"/>
  <c r="D297" i="2" s="1"/>
  <c r="G296" i="2"/>
  <c r="C296" i="2"/>
  <c r="D296" i="2" s="1"/>
  <c r="G295" i="2"/>
  <c r="C295" i="2"/>
  <c r="D295" i="2" s="1"/>
  <c r="G294" i="2"/>
  <c r="C294" i="2"/>
  <c r="D294" i="2" s="1"/>
  <c r="G293" i="2"/>
  <c r="D293" i="2"/>
  <c r="C293" i="2"/>
  <c r="G292" i="2"/>
  <c r="D292" i="2"/>
  <c r="C292" i="2"/>
  <c r="G291" i="2"/>
  <c r="C291" i="2"/>
  <c r="D291" i="2" s="1"/>
  <c r="G290" i="2"/>
  <c r="C290" i="2"/>
  <c r="D290" i="2" s="1"/>
  <c r="G289" i="2"/>
  <c r="C289" i="2"/>
  <c r="D289" i="2" s="1"/>
  <c r="G288" i="2"/>
  <c r="C288" i="2"/>
  <c r="D288" i="2" s="1"/>
  <c r="G287" i="2"/>
  <c r="C287" i="2"/>
  <c r="D287" i="2" s="1"/>
  <c r="G286" i="2"/>
  <c r="C286" i="2"/>
  <c r="D286" i="2" s="1"/>
  <c r="G285" i="2"/>
  <c r="D285" i="2"/>
  <c r="C285" i="2"/>
  <c r="G284" i="2"/>
  <c r="C284" i="2"/>
  <c r="D284" i="2" s="1"/>
  <c r="G283" i="2"/>
  <c r="C283" i="2"/>
  <c r="D283" i="2" s="1"/>
  <c r="G282" i="2"/>
  <c r="C282" i="2"/>
  <c r="D282" i="2" s="1"/>
  <c r="G281" i="2"/>
  <c r="C281" i="2"/>
  <c r="D281" i="2" s="1"/>
  <c r="G280" i="2"/>
  <c r="C280" i="2"/>
  <c r="D280" i="2" s="1"/>
  <c r="G279" i="2"/>
  <c r="C279" i="2"/>
  <c r="D279" i="2" s="1"/>
  <c r="G278" i="2"/>
  <c r="C278" i="2"/>
  <c r="D278" i="2" s="1"/>
  <c r="G277" i="2"/>
  <c r="C277" i="2"/>
  <c r="D277" i="2" s="1"/>
  <c r="G276" i="2"/>
  <c r="C276" i="2"/>
  <c r="D276" i="2" s="1"/>
  <c r="G275" i="2"/>
  <c r="C275" i="2"/>
  <c r="D275" i="2" s="1"/>
  <c r="G274" i="2"/>
  <c r="C274" i="2"/>
  <c r="D274" i="2" s="1"/>
  <c r="CF512" i="1"/>
  <c r="CF511" i="1"/>
  <c r="CF510" i="1"/>
  <c r="CF509" i="1"/>
  <c r="CF508" i="1"/>
  <c r="CF507" i="1"/>
  <c r="CF506" i="1"/>
  <c r="CF505" i="1"/>
  <c r="CF504" i="1"/>
  <c r="CF503" i="1"/>
  <c r="CF502" i="1"/>
  <c r="CF501" i="1"/>
  <c r="CF500" i="1"/>
  <c r="CF499" i="1"/>
  <c r="CF498" i="1"/>
  <c r="CF497" i="1"/>
  <c r="CF496" i="1"/>
  <c r="CF495" i="1"/>
  <c r="CF494" i="1"/>
  <c r="CF493" i="1"/>
  <c r="CF492" i="1"/>
  <c r="CF491" i="1"/>
  <c r="CF490" i="1"/>
  <c r="CF489" i="1"/>
  <c r="CF488" i="1"/>
  <c r="CF487" i="1"/>
  <c r="CF486" i="1"/>
  <c r="CF485" i="1"/>
  <c r="CF484" i="1"/>
  <c r="CF483" i="1"/>
  <c r="CF482" i="1"/>
  <c r="CF481" i="1"/>
  <c r="CF480" i="1"/>
  <c r="CF479" i="1"/>
  <c r="CF478" i="1"/>
  <c r="CF477" i="1"/>
  <c r="CF476" i="1"/>
  <c r="CF475" i="1"/>
  <c r="CF474" i="1"/>
  <c r="CF473" i="1"/>
  <c r="CF472" i="1"/>
  <c r="CF471" i="1"/>
  <c r="CF470" i="1"/>
  <c r="CF469" i="1"/>
  <c r="CF468" i="1"/>
  <c r="CF467" i="1"/>
  <c r="CF466" i="1"/>
  <c r="CF465" i="1"/>
  <c r="CF464" i="1"/>
  <c r="CF463" i="1"/>
  <c r="CF462" i="1"/>
  <c r="CF461" i="1"/>
  <c r="CF460" i="1"/>
  <c r="CF459" i="1"/>
  <c r="CF458" i="1"/>
  <c r="CF457" i="1"/>
  <c r="CF456" i="1"/>
  <c r="CF455" i="1"/>
  <c r="CF454" i="1"/>
  <c r="CF453" i="1"/>
  <c r="CF452" i="1"/>
  <c r="CF451" i="1"/>
  <c r="CF450" i="1"/>
  <c r="CF449" i="1"/>
  <c r="CF448" i="1"/>
  <c r="CF447" i="1"/>
  <c r="CF446" i="1"/>
  <c r="CF445" i="1"/>
  <c r="CF444" i="1"/>
  <c r="CF443" i="1"/>
  <c r="CF442" i="1"/>
  <c r="CF441" i="1"/>
  <c r="CF440" i="1"/>
  <c r="CF439" i="1"/>
  <c r="CF438" i="1"/>
  <c r="CF437" i="1"/>
  <c r="CF436" i="1"/>
  <c r="CF435" i="1"/>
  <c r="CF434" i="1"/>
  <c r="CF433" i="1"/>
  <c r="CF432" i="1"/>
  <c r="CF431" i="1"/>
  <c r="CF430" i="1"/>
  <c r="CF429" i="1"/>
  <c r="CF428" i="1"/>
  <c r="CF427" i="1"/>
  <c r="CF426" i="1"/>
  <c r="CF425" i="1"/>
  <c r="CF424" i="1"/>
  <c r="CF423" i="1"/>
  <c r="CF422" i="1"/>
  <c r="CF421" i="1"/>
  <c r="CF420" i="1"/>
  <c r="CF419" i="1"/>
  <c r="CF418" i="1"/>
  <c r="CF417" i="1"/>
  <c r="CF416" i="1"/>
  <c r="CF415" i="1"/>
  <c r="CF414" i="1"/>
  <c r="CF413" i="1"/>
  <c r="CF412" i="1"/>
  <c r="CF411" i="1"/>
  <c r="CF410" i="1"/>
  <c r="CF409" i="1"/>
  <c r="CF408" i="1"/>
  <c r="CF407" i="1"/>
  <c r="CF406" i="1"/>
  <c r="CF405" i="1"/>
  <c r="CF404" i="1"/>
  <c r="CF403" i="1"/>
  <c r="CF402" i="1"/>
  <c r="CF401" i="1"/>
  <c r="CF400" i="1"/>
  <c r="CF399" i="1"/>
  <c r="CF398" i="1"/>
  <c r="CF397" i="1"/>
  <c r="CF396" i="1"/>
  <c r="CF395" i="1"/>
  <c r="CF394" i="1"/>
  <c r="CF393" i="1"/>
  <c r="CF392" i="1"/>
  <c r="CF391" i="1"/>
  <c r="CF390" i="1"/>
  <c r="CF389" i="1"/>
  <c r="CF388" i="1"/>
  <c r="CF387" i="1"/>
  <c r="CF386" i="1"/>
  <c r="CF385" i="1"/>
  <c r="CF384" i="1"/>
  <c r="CF383" i="1"/>
  <c r="CF382" i="1"/>
  <c r="CF381" i="1"/>
  <c r="CF380" i="1"/>
  <c r="CF379" i="1"/>
  <c r="CF378" i="1"/>
  <c r="CF377" i="1"/>
  <c r="CF376" i="1"/>
  <c r="CF375" i="1"/>
  <c r="CF374" i="1"/>
  <c r="CF373" i="1"/>
  <c r="CF372" i="1"/>
  <c r="CF371" i="1"/>
  <c r="CF370" i="1"/>
  <c r="CF369" i="1"/>
  <c r="CF368" i="1"/>
  <c r="CF367" i="1"/>
  <c r="CF366" i="1"/>
  <c r="CF365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T7" i="2"/>
  <c r="T4" i="2"/>
  <c r="T3" i="2"/>
  <c r="Q4" i="2"/>
  <c r="G273" i="2"/>
  <c r="C273" i="2"/>
  <c r="D273" i="2" s="1"/>
  <c r="G272" i="2"/>
  <c r="C272" i="2"/>
  <c r="D272" i="2" s="1"/>
  <c r="G271" i="2"/>
  <c r="C271" i="2"/>
  <c r="D271" i="2" s="1"/>
  <c r="G270" i="2"/>
  <c r="C270" i="2"/>
  <c r="D270" i="2" s="1"/>
  <c r="G269" i="2"/>
  <c r="C269" i="2"/>
  <c r="D269" i="2" s="1"/>
  <c r="G268" i="2"/>
  <c r="C268" i="2"/>
  <c r="D268" i="2" s="1"/>
  <c r="G267" i="2"/>
  <c r="C267" i="2"/>
  <c r="D267" i="2" s="1"/>
  <c r="G266" i="2"/>
  <c r="C266" i="2"/>
  <c r="D266" i="2" s="1"/>
  <c r="G265" i="2"/>
  <c r="C265" i="2"/>
  <c r="D265" i="2" s="1"/>
  <c r="G264" i="2"/>
  <c r="C264" i="2"/>
  <c r="D264" i="2" s="1"/>
  <c r="G263" i="2"/>
  <c r="C263" i="2"/>
  <c r="D263" i="2" s="1"/>
  <c r="G262" i="2"/>
  <c r="C262" i="2"/>
  <c r="D262" i="2" s="1"/>
  <c r="G261" i="2"/>
  <c r="C261" i="2"/>
  <c r="D261" i="2" s="1"/>
  <c r="G260" i="2"/>
  <c r="C260" i="2"/>
  <c r="D260" i="2" s="1"/>
  <c r="G259" i="2"/>
  <c r="C259" i="2"/>
  <c r="D259" i="2" s="1"/>
  <c r="G258" i="2"/>
  <c r="C258" i="2"/>
  <c r="D258" i="2" s="1"/>
  <c r="G257" i="2"/>
  <c r="C257" i="2"/>
  <c r="D257" i="2" s="1"/>
  <c r="G256" i="2"/>
  <c r="D256" i="2"/>
  <c r="C256" i="2"/>
  <c r="G255" i="2"/>
  <c r="C255" i="2"/>
  <c r="D255" i="2" s="1"/>
  <c r="G254" i="2"/>
  <c r="C254" i="2"/>
  <c r="D254" i="2" s="1"/>
  <c r="G253" i="2"/>
  <c r="C253" i="2"/>
  <c r="D253" i="2" s="1"/>
  <c r="G252" i="2"/>
  <c r="C252" i="2"/>
  <c r="D252" i="2" s="1"/>
  <c r="G251" i="2"/>
  <c r="C251" i="2"/>
  <c r="D251" i="2" s="1"/>
  <c r="G250" i="2"/>
  <c r="C250" i="2"/>
  <c r="D250" i="2" s="1"/>
  <c r="G249" i="2"/>
  <c r="C249" i="2"/>
  <c r="D249" i="2" s="1"/>
  <c r="G248" i="2"/>
  <c r="C248" i="2"/>
  <c r="D248" i="2" s="1"/>
  <c r="G247" i="2"/>
  <c r="C247" i="2"/>
  <c r="D247" i="2" s="1"/>
  <c r="G246" i="2"/>
  <c r="C246" i="2"/>
  <c r="D246" i="2" s="1"/>
  <c r="G245" i="2"/>
  <c r="C245" i="2"/>
  <c r="D245" i="2" s="1"/>
  <c r="G244" i="2"/>
  <c r="C244" i="2"/>
  <c r="D244" i="2" s="1"/>
  <c r="G243" i="2"/>
  <c r="C243" i="2"/>
  <c r="D243" i="2" s="1"/>
  <c r="G242" i="2"/>
  <c r="C242" i="2"/>
  <c r="D242" i="2" s="1"/>
  <c r="G241" i="2"/>
  <c r="C241" i="2"/>
  <c r="D241" i="2" s="1"/>
  <c r="G240" i="2"/>
  <c r="C240" i="2"/>
  <c r="D240" i="2" s="1"/>
  <c r="G239" i="2"/>
  <c r="C239" i="2"/>
  <c r="D239" i="2" s="1"/>
  <c r="G238" i="2"/>
  <c r="C238" i="2"/>
  <c r="D238" i="2" s="1"/>
  <c r="G237" i="2"/>
  <c r="C237" i="2"/>
  <c r="D237" i="2" s="1"/>
  <c r="G236" i="2"/>
  <c r="D236" i="2"/>
  <c r="C236" i="2"/>
  <c r="G235" i="2"/>
  <c r="C235" i="2"/>
  <c r="D235" i="2" s="1"/>
  <c r="G234" i="2"/>
  <c r="C234" i="2"/>
  <c r="D234" i="2" s="1"/>
  <c r="G233" i="2"/>
  <c r="C233" i="2"/>
  <c r="D233" i="2" s="1"/>
  <c r="G232" i="2"/>
  <c r="C232" i="2"/>
  <c r="D232" i="2" s="1"/>
  <c r="G231" i="2"/>
  <c r="C231" i="2"/>
  <c r="D231" i="2" s="1"/>
  <c r="G230" i="2"/>
  <c r="D230" i="2"/>
  <c r="C230" i="2"/>
  <c r="G229" i="2"/>
  <c r="C229" i="2"/>
  <c r="D229" i="2" s="1"/>
  <c r="G228" i="2"/>
  <c r="C228" i="2"/>
  <c r="D228" i="2" s="1"/>
  <c r="G227" i="2"/>
  <c r="C227" i="2"/>
  <c r="D227" i="2" s="1"/>
  <c r="G226" i="2"/>
  <c r="C226" i="2"/>
  <c r="D226" i="2" s="1"/>
  <c r="G225" i="2"/>
  <c r="C225" i="2"/>
  <c r="D225" i="2" s="1"/>
  <c r="G224" i="2"/>
  <c r="C224" i="2"/>
  <c r="D224" i="2" s="1"/>
  <c r="G223" i="2"/>
  <c r="C223" i="2"/>
  <c r="D223" i="2" s="1"/>
  <c r="G222" i="2"/>
  <c r="C222" i="2"/>
  <c r="D222" i="2" s="1"/>
  <c r="G221" i="2"/>
  <c r="C221" i="2"/>
  <c r="D221" i="2" s="1"/>
  <c r="G220" i="2"/>
  <c r="C220" i="2"/>
  <c r="D220" i="2" s="1"/>
  <c r="G219" i="2"/>
  <c r="D219" i="2"/>
  <c r="C219" i="2"/>
  <c r="G218" i="2"/>
  <c r="C218" i="2"/>
  <c r="D218" i="2" s="1"/>
  <c r="G217" i="2"/>
  <c r="C217" i="2"/>
  <c r="D217" i="2" s="1"/>
  <c r="G216" i="2"/>
  <c r="C216" i="2"/>
  <c r="D216" i="2" s="1"/>
  <c r="G215" i="2"/>
  <c r="C215" i="2"/>
  <c r="D215" i="2" s="1"/>
  <c r="G214" i="2"/>
  <c r="C214" i="2"/>
  <c r="D214" i="2" s="1"/>
  <c r="G213" i="2"/>
  <c r="C213" i="2"/>
  <c r="D213" i="2" s="1"/>
  <c r="G212" i="2"/>
  <c r="C212" i="2"/>
  <c r="D212" i="2" s="1"/>
  <c r="G211" i="2"/>
  <c r="C211" i="2"/>
  <c r="D211" i="2" s="1"/>
  <c r="G210" i="2"/>
  <c r="C210" i="2"/>
  <c r="D210" i="2" s="1"/>
  <c r="G209" i="2"/>
  <c r="C209" i="2"/>
  <c r="D209" i="2" s="1"/>
  <c r="G208" i="2"/>
  <c r="C208" i="2"/>
  <c r="D208" i="2" s="1"/>
  <c r="G207" i="2"/>
  <c r="C207" i="2"/>
  <c r="D207" i="2" s="1"/>
  <c r="G206" i="2"/>
  <c r="C206" i="2"/>
  <c r="D206" i="2" s="1"/>
  <c r="G205" i="2"/>
  <c r="C205" i="2"/>
  <c r="D205" i="2" s="1"/>
  <c r="G204" i="2"/>
  <c r="C204" i="2"/>
  <c r="D204" i="2" s="1"/>
  <c r="G203" i="2"/>
  <c r="D203" i="2"/>
  <c r="C203" i="2"/>
  <c r="G202" i="2"/>
  <c r="C202" i="2"/>
  <c r="D202" i="2" s="1"/>
  <c r="G201" i="2"/>
  <c r="C201" i="2"/>
  <c r="D201" i="2" s="1"/>
  <c r="G200" i="2"/>
  <c r="C200" i="2"/>
  <c r="D200" i="2" s="1"/>
  <c r="G199" i="2"/>
  <c r="C199" i="2"/>
  <c r="D199" i="2" s="1"/>
  <c r="G198" i="2"/>
  <c r="C198" i="2"/>
  <c r="D198" i="2" s="1"/>
  <c r="G197" i="2"/>
  <c r="C197" i="2"/>
  <c r="D197" i="2" s="1"/>
  <c r="G196" i="2"/>
  <c r="C196" i="2"/>
  <c r="D196" i="2" s="1"/>
  <c r="G195" i="2"/>
  <c r="C195" i="2"/>
  <c r="D195" i="2" s="1"/>
  <c r="G194" i="2"/>
  <c r="C194" i="2"/>
  <c r="D194" i="2" s="1"/>
  <c r="G193" i="2"/>
  <c r="C193" i="2"/>
  <c r="D193" i="2" s="1"/>
  <c r="G192" i="2"/>
  <c r="C192" i="2"/>
  <c r="D192" i="2" s="1"/>
  <c r="G191" i="2"/>
  <c r="C191" i="2"/>
  <c r="D191" i="2" s="1"/>
  <c r="G190" i="2"/>
  <c r="C190" i="2"/>
  <c r="D190" i="2" s="1"/>
  <c r="G189" i="2"/>
  <c r="C189" i="2"/>
  <c r="D189" i="2" s="1"/>
  <c r="G188" i="2"/>
  <c r="C188" i="2"/>
  <c r="D188" i="2" s="1"/>
  <c r="G187" i="2"/>
  <c r="D187" i="2"/>
  <c r="C187" i="2"/>
  <c r="G186" i="2"/>
  <c r="C186" i="2"/>
  <c r="D186" i="2" s="1"/>
  <c r="G185" i="2"/>
  <c r="D185" i="2"/>
  <c r="C185" i="2"/>
  <c r="G184" i="2"/>
  <c r="C184" i="2"/>
  <c r="D184" i="2" s="1"/>
  <c r="G183" i="2"/>
  <c r="C183" i="2"/>
  <c r="D183" i="2" s="1"/>
  <c r="G182" i="2"/>
  <c r="C182" i="2"/>
  <c r="D182" i="2" s="1"/>
  <c r="G181" i="2"/>
  <c r="D181" i="2"/>
  <c r="C181" i="2"/>
  <c r="G180" i="2"/>
  <c r="C180" i="2"/>
  <c r="D180" i="2" s="1"/>
  <c r="G179" i="2"/>
  <c r="C179" i="2"/>
  <c r="D179" i="2" s="1"/>
  <c r="G178" i="2"/>
  <c r="C178" i="2"/>
  <c r="D178" i="2" s="1"/>
  <c r="G177" i="2"/>
  <c r="C177" i="2"/>
  <c r="D177" i="2" s="1"/>
  <c r="G176" i="2"/>
  <c r="C176" i="2"/>
  <c r="D176" i="2" s="1"/>
  <c r="G175" i="2"/>
  <c r="C175" i="2"/>
  <c r="D175" i="2" s="1"/>
  <c r="G174" i="2"/>
  <c r="D174" i="2"/>
  <c r="C174" i="2"/>
  <c r="G173" i="2"/>
  <c r="C173" i="2"/>
  <c r="D173" i="2" s="1"/>
  <c r="G172" i="2"/>
  <c r="C172" i="2"/>
  <c r="D172" i="2" s="1"/>
  <c r="G171" i="2"/>
  <c r="C171" i="2"/>
  <c r="D171" i="2" s="1"/>
  <c r="G170" i="2"/>
  <c r="C170" i="2"/>
  <c r="D170" i="2" s="1"/>
  <c r="G169" i="2"/>
  <c r="C169" i="2"/>
  <c r="D169" i="2" s="1"/>
  <c r="G168" i="2"/>
  <c r="C168" i="2"/>
  <c r="D168" i="2" s="1"/>
  <c r="G167" i="2"/>
  <c r="C167" i="2"/>
  <c r="D167" i="2" s="1"/>
  <c r="G166" i="2"/>
  <c r="C166" i="2"/>
  <c r="D166" i="2" s="1"/>
  <c r="G165" i="2"/>
  <c r="C165" i="2"/>
  <c r="D165" i="2" s="1"/>
  <c r="G164" i="2"/>
  <c r="C164" i="2"/>
  <c r="D164" i="2" s="1"/>
  <c r="G163" i="2"/>
  <c r="C163" i="2"/>
  <c r="D163" i="2" s="1"/>
  <c r="G162" i="2"/>
  <c r="C162" i="2"/>
  <c r="D162" i="2" s="1"/>
  <c r="G161" i="2"/>
  <c r="C161" i="2"/>
  <c r="D161" i="2" s="1"/>
  <c r="G160" i="2"/>
  <c r="C160" i="2"/>
  <c r="D160" i="2" s="1"/>
  <c r="G159" i="2"/>
  <c r="C159" i="2"/>
  <c r="D159" i="2" s="1"/>
  <c r="G158" i="2"/>
  <c r="D158" i="2"/>
  <c r="C158" i="2"/>
  <c r="G157" i="2"/>
  <c r="C157" i="2"/>
  <c r="D157" i="2" s="1"/>
  <c r="G156" i="2"/>
  <c r="C156" i="2"/>
  <c r="D156" i="2" s="1"/>
  <c r="G155" i="2"/>
  <c r="C155" i="2"/>
  <c r="D155" i="2" s="1"/>
  <c r="G154" i="2"/>
  <c r="C154" i="2"/>
  <c r="D154" i="2" s="1"/>
  <c r="G153" i="2"/>
  <c r="C153" i="2"/>
  <c r="D153" i="2" s="1"/>
  <c r="G152" i="2"/>
  <c r="C152" i="2"/>
  <c r="D152" i="2" s="1"/>
  <c r="G151" i="2"/>
  <c r="C151" i="2"/>
  <c r="D151" i="2" s="1"/>
  <c r="G150" i="2"/>
  <c r="C150" i="2"/>
  <c r="D150" i="2" s="1"/>
  <c r="G149" i="2"/>
  <c r="C149" i="2"/>
  <c r="D149" i="2" s="1"/>
  <c r="G148" i="2"/>
  <c r="C148" i="2"/>
  <c r="D148" i="2" s="1"/>
  <c r="G147" i="2"/>
  <c r="C147" i="2"/>
  <c r="D147" i="2" s="1"/>
  <c r="G146" i="2"/>
  <c r="C146" i="2"/>
  <c r="D146" i="2" s="1"/>
  <c r="G145" i="2"/>
  <c r="C145" i="2"/>
  <c r="D145" i="2" s="1"/>
  <c r="G144" i="2"/>
  <c r="C144" i="2"/>
  <c r="D144" i="2" s="1"/>
  <c r="G143" i="2"/>
  <c r="C143" i="2"/>
  <c r="D143" i="2" s="1"/>
  <c r="G142" i="2"/>
  <c r="C142" i="2"/>
  <c r="D142" i="2" s="1"/>
  <c r="G141" i="2"/>
  <c r="C141" i="2"/>
  <c r="D141" i="2" s="1"/>
  <c r="G140" i="2"/>
  <c r="C140" i="2"/>
  <c r="D140" i="2" s="1"/>
  <c r="G139" i="2"/>
  <c r="C139" i="2"/>
  <c r="D139" i="2" s="1"/>
  <c r="G138" i="2"/>
  <c r="C138" i="2"/>
  <c r="D138" i="2" s="1"/>
  <c r="G137" i="2"/>
  <c r="C137" i="2"/>
  <c r="D137" i="2" s="1"/>
  <c r="G136" i="2"/>
  <c r="C136" i="2"/>
  <c r="D136" i="2" s="1"/>
  <c r="G135" i="2"/>
  <c r="D135" i="2"/>
  <c r="C135" i="2"/>
  <c r="G134" i="2"/>
  <c r="C134" i="2"/>
  <c r="D134" i="2" s="1"/>
  <c r="G133" i="2"/>
  <c r="D133" i="2"/>
  <c r="C133" i="2"/>
  <c r="G132" i="2"/>
  <c r="C132" i="2"/>
  <c r="D132" i="2" s="1"/>
  <c r="G131" i="2"/>
  <c r="C131" i="2"/>
  <c r="D131" i="2" s="1"/>
  <c r="G130" i="2"/>
  <c r="C130" i="2"/>
  <c r="D130" i="2" s="1"/>
  <c r="G129" i="2"/>
  <c r="C129" i="2"/>
  <c r="D129" i="2" s="1"/>
  <c r="G128" i="2"/>
  <c r="D128" i="2"/>
  <c r="C128" i="2"/>
  <c r="G127" i="2"/>
  <c r="C127" i="2"/>
  <c r="D127" i="2" s="1"/>
  <c r="G126" i="2"/>
  <c r="C126" i="2"/>
  <c r="D126" i="2" s="1"/>
  <c r="G125" i="2"/>
  <c r="C125" i="2"/>
  <c r="D125" i="2" s="1"/>
  <c r="G124" i="2"/>
  <c r="C124" i="2"/>
  <c r="D124" i="2" s="1"/>
  <c r="G123" i="2"/>
  <c r="C123" i="2"/>
  <c r="D123" i="2" s="1"/>
  <c r="G122" i="2"/>
  <c r="C122" i="2"/>
  <c r="D122" i="2" s="1"/>
  <c r="G121" i="2"/>
  <c r="C121" i="2"/>
  <c r="D121" i="2" s="1"/>
  <c r="G120" i="2"/>
  <c r="C120" i="2"/>
  <c r="D120" i="2" s="1"/>
  <c r="G119" i="2"/>
  <c r="C119" i="2"/>
  <c r="D119" i="2" s="1"/>
  <c r="G118" i="2"/>
  <c r="C118" i="2"/>
  <c r="D118" i="2" s="1"/>
  <c r="G117" i="2"/>
  <c r="D117" i="2"/>
  <c r="C117" i="2"/>
  <c r="G116" i="2"/>
  <c r="C116" i="2"/>
  <c r="D116" i="2" s="1"/>
  <c r="G115" i="2"/>
  <c r="C115" i="2"/>
  <c r="D115" i="2" s="1"/>
  <c r="G114" i="2"/>
  <c r="C114" i="2"/>
  <c r="D114" i="2" s="1"/>
  <c r="G113" i="2"/>
  <c r="C113" i="2"/>
  <c r="D113" i="2" s="1"/>
  <c r="G112" i="2"/>
  <c r="C112" i="2"/>
  <c r="D112" i="2" s="1"/>
  <c r="G111" i="2"/>
  <c r="C111" i="2"/>
  <c r="D111" i="2" s="1"/>
  <c r="G110" i="2"/>
  <c r="C110" i="2"/>
  <c r="D110" i="2" s="1"/>
  <c r="G109" i="2"/>
  <c r="C109" i="2"/>
  <c r="D109" i="2" s="1"/>
  <c r="G108" i="2"/>
  <c r="C108" i="2"/>
  <c r="D108" i="2" s="1"/>
  <c r="G107" i="2"/>
  <c r="C107" i="2"/>
  <c r="D107" i="2" s="1"/>
  <c r="G106" i="2"/>
  <c r="D106" i="2"/>
  <c r="C106" i="2"/>
  <c r="G105" i="2"/>
  <c r="C105" i="2"/>
  <c r="D105" i="2" s="1"/>
  <c r="G104" i="2"/>
  <c r="C104" i="2"/>
  <c r="D104" i="2" s="1"/>
  <c r="G103" i="2"/>
  <c r="C103" i="2"/>
  <c r="D103" i="2" s="1"/>
  <c r="G102" i="2"/>
  <c r="C102" i="2"/>
  <c r="D102" i="2" s="1"/>
  <c r="G101" i="2"/>
  <c r="C101" i="2"/>
  <c r="D101" i="2" s="1"/>
  <c r="G100" i="2"/>
  <c r="C100" i="2"/>
  <c r="D100" i="2" s="1"/>
  <c r="G99" i="2"/>
  <c r="C99" i="2"/>
  <c r="D99" i="2" s="1"/>
  <c r="G98" i="2"/>
  <c r="C98" i="2"/>
  <c r="D98" i="2" s="1"/>
  <c r="G97" i="2"/>
  <c r="C97" i="2"/>
  <c r="D97" i="2" s="1"/>
  <c r="G96" i="2"/>
  <c r="C96" i="2"/>
  <c r="D96" i="2" s="1"/>
  <c r="G95" i="2"/>
  <c r="C95" i="2"/>
  <c r="D95" i="2" s="1"/>
  <c r="G94" i="2"/>
  <c r="C94" i="2"/>
  <c r="D94" i="2" s="1"/>
  <c r="G93" i="2"/>
  <c r="C93" i="2"/>
  <c r="D93" i="2" s="1"/>
  <c r="G92" i="2"/>
  <c r="C92" i="2"/>
  <c r="D92" i="2" s="1"/>
  <c r="G91" i="2"/>
  <c r="C91" i="2"/>
  <c r="D91" i="2" s="1"/>
  <c r="G90" i="2"/>
  <c r="C90" i="2"/>
  <c r="D90" i="2" s="1"/>
  <c r="G89" i="2"/>
  <c r="C89" i="2"/>
  <c r="D89" i="2" s="1"/>
  <c r="G88" i="2"/>
  <c r="D88" i="2"/>
  <c r="C88" i="2"/>
  <c r="G87" i="2"/>
  <c r="C87" i="2"/>
  <c r="D87" i="2" s="1"/>
  <c r="G86" i="2"/>
  <c r="C86" i="2"/>
  <c r="D86" i="2" s="1"/>
  <c r="G85" i="2"/>
  <c r="D85" i="2"/>
  <c r="C85" i="2"/>
  <c r="G84" i="2"/>
  <c r="C84" i="2"/>
  <c r="D84" i="2" s="1"/>
  <c r="G83" i="2"/>
  <c r="C83" i="2"/>
  <c r="D83" i="2" s="1"/>
  <c r="G82" i="2"/>
  <c r="C82" i="2"/>
  <c r="D82" i="2" s="1"/>
  <c r="G81" i="2"/>
  <c r="C81" i="2"/>
  <c r="D81" i="2" s="1"/>
  <c r="G80" i="2"/>
  <c r="C80" i="2"/>
  <c r="D80" i="2" s="1"/>
  <c r="G79" i="2"/>
  <c r="C79" i="2"/>
  <c r="D79" i="2" s="1"/>
  <c r="G78" i="2"/>
  <c r="C78" i="2"/>
  <c r="D78" i="2" s="1"/>
  <c r="G77" i="2"/>
  <c r="C77" i="2"/>
  <c r="D77" i="2" s="1"/>
  <c r="G76" i="2"/>
  <c r="C76" i="2"/>
  <c r="D76" i="2" s="1"/>
  <c r="G75" i="2"/>
  <c r="C75" i="2"/>
  <c r="D75" i="2" s="1"/>
  <c r="G74" i="2"/>
  <c r="C74" i="2"/>
  <c r="D74" i="2" s="1"/>
  <c r="G73" i="2"/>
  <c r="C73" i="2"/>
  <c r="D73" i="2" s="1"/>
  <c r="G72" i="2"/>
  <c r="C72" i="2"/>
  <c r="D72" i="2" s="1"/>
  <c r="G71" i="2"/>
  <c r="C71" i="2"/>
  <c r="D71" i="2" s="1"/>
  <c r="G70" i="2"/>
  <c r="C70" i="2"/>
  <c r="D70" i="2" s="1"/>
  <c r="G69" i="2"/>
  <c r="D69" i="2"/>
  <c r="C69" i="2"/>
  <c r="G68" i="2"/>
  <c r="C68" i="2"/>
  <c r="D68" i="2" s="1"/>
  <c r="G67" i="2"/>
  <c r="C67" i="2"/>
  <c r="D67" i="2" s="1"/>
  <c r="G66" i="2"/>
  <c r="C66" i="2"/>
  <c r="D66" i="2" s="1"/>
  <c r="G65" i="2"/>
  <c r="C65" i="2"/>
  <c r="D65" i="2" s="1"/>
  <c r="G64" i="2"/>
  <c r="C64" i="2"/>
  <c r="D64" i="2" s="1"/>
  <c r="G63" i="2"/>
  <c r="C63" i="2"/>
  <c r="D63" i="2" s="1"/>
  <c r="G62" i="2"/>
  <c r="C62" i="2"/>
  <c r="D62" i="2" s="1"/>
  <c r="G61" i="2"/>
  <c r="C61" i="2"/>
  <c r="D61" i="2" s="1"/>
  <c r="G60" i="2"/>
  <c r="C60" i="2"/>
  <c r="D60" i="2" s="1"/>
  <c r="G59" i="2"/>
  <c r="C59" i="2"/>
  <c r="D59" i="2" s="1"/>
  <c r="G58" i="2"/>
  <c r="C58" i="2"/>
  <c r="D58" i="2" s="1"/>
  <c r="G57" i="2"/>
  <c r="C57" i="2"/>
  <c r="D57" i="2" s="1"/>
  <c r="G56" i="2"/>
  <c r="C56" i="2"/>
  <c r="D56" i="2" s="1"/>
  <c r="G55" i="2"/>
  <c r="C55" i="2"/>
  <c r="D55" i="2" s="1"/>
  <c r="G54" i="2"/>
  <c r="C54" i="2"/>
  <c r="D54" i="2" s="1"/>
  <c r="G53" i="2"/>
  <c r="D53" i="2"/>
  <c r="C53" i="2"/>
  <c r="G52" i="2"/>
  <c r="C52" i="2"/>
  <c r="D52" i="2" s="1"/>
  <c r="G51" i="2"/>
  <c r="C51" i="2"/>
  <c r="D51" i="2" s="1"/>
  <c r="G50" i="2"/>
  <c r="C50" i="2"/>
  <c r="D50" i="2" s="1"/>
  <c r="G49" i="2"/>
  <c r="C49" i="2"/>
  <c r="D49" i="2" s="1"/>
  <c r="G48" i="2"/>
  <c r="C48" i="2"/>
  <c r="D48" i="2" s="1"/>
  <c r="G47" i="2"/>
  <c r="C47" i="2"/>
  <c r="D47" i="2" s="1"/>
  <c r="G46" i="2"/>
  <c r="C46" i="2"/>
  <c r="D46" i="2" s="1"/>
  <c r="G45" i="2"/>
  <c r="C45" i="2"/>
  <c r="D45" i="2" s="1"/>
  <c r="G44" i="2"/>
  <c r="C44" i="2"/>
  <c r="D44" i="2" s="1"/>
  <c r="G43" i="2"/>
  <c r="C43" i="2"/>
  <c r="D43" i="2" s="1"/>
  <c r="G42" i="2"/>
  <c r="C42" i="2"/>
  <c r="D42" i="2" s="1"/>
  <c r="G41" i="2"/>
  <c r="C41" i="2"/>
  <c r="D41" i="2" s="1"/>
  <c r="G40" i="2"/>
  <c r="C40" i="2"/>
  <c r="D40" i="2" s="1"/>
  <c r="G39" i="2"/>
  <c r="C39" i="2"/>
  <c r="D39" i="2" s="1"/>
  <c r="G38" i="2"/>
  <c r="C38" i="2"/>
  <c r="D38" i="2" s="1"/>
  <c r="G37" i="2"/>
  <c r="C37" i="2"/>
  <c r="D37" i="2" s="1"/>
  <c r="G36" i="2"/>
  <c r="C36" i="2"/>
  <c r="D36" i="2" s="1"/>
  <c r="G35" i="2"/>
  <c r="C35" i="2"/>
  <c r="D35" i="2" s="1"/>
  <c r="G34" i="2"/>
  <c r="C34" i="2"/>
  <c r="D34" i="2" s="1"/>
  <c r="G33" i="2"/>
  <c r="C33" i="2"/>
  <c r="D33" i="2" s="1"/>
  <c r="G32" i="2"/>
  <c r="C32" i="2"/>
  <c r="D32" i="2" s="1"/>
  <c r="G31" i="2"/>
  <c r="C31" i="2"/>
  <c r="D31" i="2" s="1"/>
  <c r="G30" i="2"/>
  <c r="C30" i="2"/>
  <c r="D30" i="2" s="1"/>
  <c r="G29" i="2"/>
  <c r="D29" i="2"/>
  <c r="C29" i="2"/>
  <c r="G28" i="2"/>
  <c r="C28" i="2"/>
  <c r="D28" i="2" s="1"/>
  <c r="G27" i="2"/>
  <c r="C27" i="2"/>
  <c r="D27" i="2" s="1"/>
  <c r="G26" i="2"/>
  <c r="C26" i="2"/>
  <c r="D26" i="2" s="1"/>
  <c r="G25" i="2"/>
  <c r="C25" i="2"/>
  <c r="D25" i="2" s="1"/>
  <c r="G24" i="2"/>
  <c r="C24" i="2"/>
  <c r="D24" i="2" s="1"/>
  <c r="G23" i="2"/>
  <c r="C23" i="2"/>
  <c r="D23" i="2" s="1"/>
  <c r="G22" i="2"/>
  <c r="C22" i="2"/>
  <c r="D22" i="2" s="1"/>
  <c r="G21" i="2"/>
  <c r="C21" i="2"/>
  <c r="D21" i="2" s="1"/>
  <c r="G20" i="2"/>
  <c r="C20" i="2"/>
  <c r="D20" i="2" s="1"/>
  <c r="G19" i="2"/>
  <c r="C19" i="2"/>
  <c r="D19" i="2" s="1"/>
  <c r="G18" i="2"/>
  <c r="C18" i="2"/>
  <c r="D18" i="2" s="1"/>
  <c r="G17" i="2"/>
  <c r="C17" i="2"/>
  <c r="D17" i="2" s="1"/>
  <c r="G16" i="2"/>
  <c r="C16" i="2"/>
  <c r="D16" i="2" s="1"/>
  <c r="G15" i="2"/>
  <c r="C15" i="2"/>
  <c r="D15" i="2" s="1"/>
  <c r="G14" i="2"/>
  <c r="C14" i="2"/>
  <c r="D14" i="2" s="1"/>
  <c r="G13" i="2"/>
  <c r="C13" i="2"/>
  <c r="D13" i="2" s="1"/>
  <c r="G12" i="2"/>
  <c r="C12" i="2"/>
  <c r="D12" i="2" s="1"/>
  <c r="G11" i="2"/>
  <c r="C11" i="2"/>
  <c r="D11" i="2" s="1"/>
  <c r="G10" i="2"/>
  <c r="C10" i="2"/>
  <c r="D10" i="2" s="1"/>
  <c r="G9" i="2"/>
  <c r="C9" i="2"/>
  <c r="D9" i="2" s="1"/>
  <c r="G8" i="2"/>
  <c r="C8" i="2"/>
  <c r="D8" i="2" s="1"/>
  <c r="G7" i="2"/>
  <c r="C7" i="2"/>
  <c r="D7" i="2" s="1"/>
  <c r="G6" i="2"/>
  <c r="D6" i="2"/>
  <c r="C6" i="2"/>
  <c r="G5" i="2"/>
  <c r="H5" i="2" s="1"/>
  <c r="H6" i="2" s="1"/>
  <c r="H7" i="2" s="1"/>
  <c r="F5" i="2"/>
  <c r="D5" i="2"/>
  <c r="C5" i="2"/>
  <c r="B32" i="1"/>
  <c r="C32" i="1" s="1"/>
  <c r="AH32" i="1" s="1"/>
  <c r="B31" i="1"/>
  <c r="C31" i="1" s="1"/>
  <c r="AH31" i="1" s="1"/>
  <c r="B30" i="1"/>
  <c r="D30" i="1" s="1"/>
  <c r="F30" i="1" s="1"/>
  <c r="B29" i="1"/>
  <c r="D29" i="1" s="1"/>
  <c r="F29" i="1" s="1"/>
  <c r="B28" i="1"/>
  <c r="D28" i="1" s="1"/>
  <c r="F28" i="1" s="1"/>
  <c r="B27" i="1"/>
  <c r="D27" i="1" s="1"/>
  <c r="F27" i="1" s="1"/>
  <c r="B26" i="1"/>
  <c r="D26" i="1" s="1"/>
  <c r="B25" i="1"/>
  <c r="D25" i="1" s="1"/>
  <c r="F25" i="1" s="1"/>
  <c r="B24" i="1"/>
  <c r="D24" i="1" s="1"/>
  <c r="F24" i="1" s="1"/>
  <c r="B23" i="1"/>
  <c r="D23" i="1" s="1"/>
  <c r="F23" i="1" s="1"/>
  <c r="B22" i="1"/>
  <c r="D22" i="1" s="1"/>
  <c r="F22" i="1" s="1"/>
  <c r="B21" i="1"/>
  <c r="C21" i="1" s="1"/>
  <c r="AH21" i="1" s="1"/>
  <c r="B20" i="1"/>
  <c r="D20" i="1" s="1"/>
  <c r="B19" i="1"/>
  <c r="D19" i="1" s="1"/>
  <c r="F19" i="1" s="1"/>
  <c r="H19" i="1" s="1"/>
  <c r="B18" i="1"/>
  <c r="B17" i="1"/>
  <c r="B16" i="1"/>
  <c r="B15" i="1"/>
  <c r="B14" i="1"/>
  <c r="C14" i="1" s="1"/>
  <c r="AH14" i="1" s="1"/>
  <c r="B13" i="1"/>
  <c r="C13" i="1" s="1"/>
  <c r="AH13" i="1" s="1"/>
  <c r="B12" i="1"/>
  <c r="C12" i="1" s="1"/>
  <c r="AH12" i="1" s="1"/>
  <c r="B11" i="1"/>
  <c r="C11" i="1" s="1"/>
  <c r="AH11" i="1" s="1"/>
  <c r="B10" i="1"/>
  <c r="D10" i="1" s="1"/>
  <c r="B9" i="1"/>
  <c r="D9" i="1" s="1"/>
  <c r="E9" i="1" s="1"/>
  <c r="AI9" i="1" s="1"/>
  <c r="B8" i="1"/>
  <c r="C8" i="1" s="1"/>
  <c r="AH8" i="1" s="1"/>
  <c r="B7" i="1"/>
  <c r="C7" i="1" s="1"/>
  <c r="AH7" i="1" s="1"/>
  <c r="B6" i="1"/>
  <c r="C6" i="1" s="1"/>
  <c r="AH6" i="1" s="1"/>
  <c r="B5" i="1"/>
  <c r="D5" i="1" s="1"/>
  <c r="B4" i="1"/>
  <c r="D4" i="1" s="1"/>
  <c r="D3" i="1"/>
  <c r="F3" i="1" s="1"/>
  <c r="B3" i="1"/>
  <c r="C3" i="1" s="1"/>
  <c r="AH3" i="1" s="1"/>
  <c r="B2" i="1"/>
  <c r="D2" i="1" s="1"/>
  <c r="F2" i="1" s="1"/>
  <c r="B1" i="1"/>
  <c r="C1" i="1" s="1"/>
  <c r="AH1" i="1" s="1"/>
  <c r="L7" i="9" l="1"/>
  <c r="J8" i="9"/>
  <c r="K8" i="9" s="1"/>
  <c r="R5" i="9"/>
  <c r="Q5" i="9"/>
  <c r="O6" i="9"/>
  <c r="N6" i="9"/>
  <c r="M7" i="9" s="1"/>
  <c r="I9" i="9"/>
  <c r="E10" i="9"/>
  <c r="F10" i="9" s="1"/>
  <c r="P8" i="9"/>
  <c r="P17" i="8"/>
  <c r="O17" i="8"/>
  <c r="AN17" i="8" s="1"/>
  <c r="R13" i="8"/>
  <c r="Q13" i="8"/>
  <c r="AO13" i="8" s="1"/>
  <c r="S12" i="8"/>
  <c r="AP12" i="8" s="1"/>
  <c r="T12" i="8"/>
  <c r="S22" i="8"/>
  <c r="AP22" i="8" s="1"/>
  <c r="T22" i="8"/>
  <c r="T23" i="8"/>
  <c r="S23" i="8"/>
  <c r="AP23" i="8" s="1"/>
  <c r="N9" i="8"/>
  <c r="M9" i="8"/>
  <c r="AM9" i="8" s="1"/>
  <c r="P11" i="8"/>
  <c r="O11" i="8"/>
  <c r="AN11" i="8" s="1"/>
  <c r="P31" i="8"/>
  <c r="O31" i="8"/>
  <c r="AN31" i="8" s="1"/>
  <c r="N16" i="8"/>
  <c r="M16" i="8"/>
  <c r="AM16" i="8" s="1"/>
  <c r="O4" i="8"/>
  <c r="AN4" i="8" s="1"/>
  <c r="P4" i="8"/>
  <c r="R14" i="8"/>
  <c r="Q14" i="8"/>
  <c r="AO14" i="8" s="1"/>
  <c r="R2" i="8"/>
  <c r="Q2" i="8"/>
  <c r="AO2" i="8" s="1"/>
  <c r="P30" i="8"/>
  <c r="O30" i="8"/>
  <c r="AN30" i="8" s="1"/>
  <c r="P28" i="8"/>
  <c r="O28" i="8"/>
  <c r="AN28" i="8" s="1"/>
  <c r="P8" i="8"/>
  <c r="O8" i="8"/>
  <c r="AN8" i="8" s="1"/>
  <c r="O29" i="8"/>
  <c r="AN29" i="8" s="1"/>
  <c r="P29" i="8"/>
  <c r="P1" i="8"/>
  <c r="O1" i="8"/>
  <c r="AN1" i="8" s="1"/>
  <c r="R15" i="8"/>
  <c r="Q15" i="8"/>
  <c r="AO15" i="8" s="1"/>
  <c r="X3" i="8"/>
  <c r="W3" i="8"/>
  <c r="AR3" i="8" s="1"/>
  <c r="N19" i="8"/>
  <c r="M19" i="8"/>
  <c r="AM19" i="8" s="1"/>
  <c r="O10" i="8"/>
  <c r="AN10" i="8" s="1"/>
  <c r="P10" i="8"/>
  <c r="Q24" i="8"/>
  <c r="AO24" i="8" s="1"/>
  <c r="R24" i="8"/>
  <c r="R5" i="8"/>
  <c r="Q5" i="8"/>
  <c r="AO5" i="8" s="1"/>
  <c r="N21" i="8"/>
  <c r="M21" i="8"/>
  <c r="AM21" i="8" s="1"/>
  <c r="R26" i="8"/>
  <c r="Q26" i="8"/>
  <c r="AO26" i="8" s="1"/>
  <c r="N6" i="8"/>
  <c r="M6" i="8"/>
  <c r="AM6" i="8" s="1"/>
  <c r="N25" i="8"/>
  <c r="M25" i="8"/>
  <c r="AM25" i="8" s="1"/>
  <c r="P20" i="8"/>
  <c r="O20" i="8"/>
  <c r="AN20" i="8" s="1"/>
  <c r="P27" i="8"/>
  <c r="O27" i="8"/>
  <c r="AN27" i="8" s="1"/>
  <c r="R32" i="8"/>
  <c r="Q32" i="8"/>
  <c r="AO32" i="8" s="1"/>
  <c r="O18" i="8"/>
  <c r="AN18" i="8" s="1"/>
  <c r="P18" i="8"/>
  <c r="P7" i="8"/>
  <c r="O7" i="8"/>
  <c r="AN7" i="8" s="1"/>
  <c r="H8" i="2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I5" i="2"/>
  <c r="E6" i="2"/>
  <c r="I5" i="4"/>
  <c r="K5" i="4" s="1"/>
  <c r="E6" i="4"/>
  <c r="F6" i="4" s="1"/>
  <c r="H26" i="4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16" i="3"/>
  <c r="G16" i="3"/>
  <c r="AJ16" i="3" s="1"/>
  <c r="J27" i="3"/>
  <c r="I27" i="3"/>
  <c r="AK27" i="3" s="1"/>
  <c r="H31" i="3"/>
  <c r="G31" i="3"/>
  <c r="AJ31" i="3" s="1"/>
  <c r="E25" i="3"/>
  <c r="AI25" i="3" s="1"/>
  <c r="F25" i="3"/>
  <c r="F18" i="3"/>
  <c r="E18" i="3"/>
  <c r="AI18" i="3" s="1"/>
  <c r="E24" i="3"/>
  <c r="AI24" i="3" s="1"/>
  <c r="F24" i="3"/>
  <c r="L20" i="3"/>
  <c r="K20" i="3"/>
  <c r="AL20" i="3" s="1"/>
  <c r="F9" i="3"/>
  <c r="E9" i="3"/>
  <c r="AI9" i="3" s="1"/>
  <c r="H10" i="3"/>
  <c r="G10" i="3"/>
  <c r="AJ10" i="3" s="1"/>
  <c r="F3" i="3"/>
  <c r="E3" i="3"/>
  <c r="AI3" i="3" s="1"/>
  <c r="G11" i="3"/>
  <c r="AJ11" i="3" s="1"/>
  <c r="H11" i="3"/>
  <c r="J22" i="3"/>
  <c r="I22" i="3"/>
  <c r="AK22" i="3" s="1"/>
  <c r="G12" i="3"/>
  <c r="AJ12" i="3" s="1"/>
  <c r="H12" i="3"/>
  <c r="H17" i="3"/>
  <c r="G17" i="3"/>
  <c r="AJ17" i="3" s="1"/>
  <c r="H5" i="3"/>
  <c r="G5" i="3"/>
  <c r="AJ5" i="3" s="1"/>
  <c r="F23" i="3"/>
  <c r="E23" i="3"/>
  <c r="AI23" i="3" s="1"/>
  <c r="G7" i="3"/>
  <c r="AJ7" i="3" s="1"/>
  <c r="H7" i="3"/>
  <c r="H8" i="3"/>
  <c r="G8" i="3"/>
  <c r="AJ8" i="3" s="1"/>
  <c r="L32" i="3"/>
  <c r="K32" i="3"/>
  <c r="AL32" i="3" s="1"/>
  <c r="G29" i="3"/>
  <c r="AJ29" i="3" s="1"/>
  <c r="H29" i="3"/>
  <c r="J14" i="3"/>
  <c r="I14" i="3"/>
  <c r="AK14" i="3" s="1"/>
  <c r="I2" i="3"/>
  <c r="AK2" i="3" s="1"/>
  <c r="J2" i="3"/>
  <c r="E21" i="3"/>
  <c r="AI21" i="3" s="1"/>
  <c r="F21" i="3"/>
  <c r="H6" i="3"/>
  <c r="G6" i="3"/>
  <c r="AJ6" i="3" s="1"/>
  <c r="G4" i="3"/>
  <c r="AJ4" i="3" s="1"/>
  <c r="H4" i="3"/>
  <c r="H30" i="3"/>
  <c r="G30" i="3"/>
  <c r="AJ30" i="3" s="1"/>
  <c r="J26" i="3"/>
  <c r="I26" i="3"/>
  <c r="AK26" i="3" s="1"/>
  <c r="G19" i="3"/>
  <c r="AJ19" i="3" s="1"/>
  <c r="H19" i="3"/>
  <c r="H28" i="3"/>
  <c r="G28" i="3"/>
  <c r="AJ28" i="3" s="1"/>
  <c r="J13" i="3"/>
  <c r="I13" i="3"/>
  <c r="AK13" i="3" s="1"/>
  <c r="F1" i="3"/>
  <c r="E1" i="3"/>
  <c r="AI1" i="3" s="1"/>
  <c r="F15" i="3"/>
  <c r="E15" i="3"/>
  <c r="AI15" i="3" s="1"/>
  <c r="P5" i="2"/>
  <c r="K5" i="2"/>
  <c r="D21" i="1"/>
  <c r="C22" i="1"/>
  <c r="AH22" i="1" s="1"/>
  <c r="C28" i="1"/>
  <c r="AH28" i="1" s="1"/>
  <c r="D12" i="1"/>
  <c r="E25" i="1"/>
  <c r="AI25" i="1" s="1"/>
  <c r="F6" i="2"/>
  <c r="D1" i="1"/>
  <c r="D6" i="1"/>
  <c r="F6" i="1" s="1"/>
  <c r="C29" i="1"/>
  <c r="AH29" i="1" s="1"/>
  <c r="E29" i="1"/>
  <c r="AI29" i="1" s="1"/>
  <c r="D8" i="1"/>
  <c r="E8" i="1" s="1"/>
  <c r="AI8" i="1" s="1"/>
  <c r="C30" i="1"/>
  <c r="AH30" i="1" s="1"/>
  <c r="C9" i="1"/>
  <c r="AH9" i="1" s="1"/>
  <c r="E3" i="1"/>
  <c r="AI3" i="1" s="1"/>
  <c r="D7" i="1"/>
  <c r="E7" i="1" s="1"/>
  <c r="AI7" i="1" s="1"/>
  <c r="C10" i="1"/>
  <c r="AH10" i="1" s="1"/>
  <c r="C19" i="1"/>
  <c r="AH19" i="1" s="1"/>
  <c r="E19" i="1"/>
  <c r="AI19" i="1" s="1"/>
  <c r="C23" i="1"/>
  <c r="AH23" i="1" s="1"/>
  <c r="C26" i="1"/>
  <c r="AH26" i="1" s="1"/>
  <c r="G19" i="1"/>
  <c r="AJ19" i="1" s="1"/>
  <c r="F8" i="1"/>
  <c r="H8" i="1" s="1"/>
  <c r="C24" i="1"/>
  <c r="AH24" i="1" s="1"/>
  <c r="C27" i="1"/>
  <c r="AH27" i="1" s="1"/>
  <c r="C2" i="1"/>
  <c r="AH2" i="1" s="1"/>
  <c r="D11" i="1"/>
  <c r="E24" i="1"/>
  <c r="AI24" i="1" s="1"/>
  <c r="D31" i="1"/>
  <c r="C5" i="1"/>
  <c r="AH5" i="1" s="1"/>
  <c r="E6" i="1"/>
  <c r="AI6" i="1" s="1"/>
  <c r="C25" i="1"/>
  <c r="AH25" i="1" s="1"/>
  <c r="D32" i="1"/>
  <c r="G3" i="1"/>
  <c r="AJ3" i="1" s="1"/>
  <c r="H3" i="1"/>
  <c r="F5" i="1"/>
  <c r="E5" i="1"/>
  <c r="AI5" i="1" s="1"/>
  <c r="F4" i="1"/>
  <c r="E4" i="1"/>
  <c r="AI4" i="1" s="1"/>
  <c r="G2" i="1"/>
  <c r="AJ2" i="1" s="1"/>
  <c r="H2" i="1"/>
  <c r="H6" i="1"/>
  <c r="G6" i="1"/>
  <c r="AJ6" i="1" s="1"/>
  <c r="F11" i="1"/>
  <c r="E11" i="1"/>
  <c r="AI11" i="1" s="1"/>
  <c r="E2" i="1"/>
  <c r="AI2" i="1" s="1"/>
  <c r="F12" i="1"/>
  <c r="E12" i="1"/>
  <c r="AI12" i="1" s="1"/>
  <c r="C16" i="1"/>
  <c r="AH16" i="1" s="1"/>
  <c r="D16" i="1"/>
  <c r="F10" i="1"/>
  <c r="E10" i="1"/>
  <c r="AI10" i="1" s="1"/>
  <c r="F7" i="1"/>
  <c r="F21" i="1"/>
  <c r="E21" i="1"/>
  <c r="AI21" i="1" s="1"/>
  <c r="C4" i="1"/>
  <c r="AH4" i="1" s="1"/>
  <c r="C18" i="1"/>
  <c r="AH18" i="1" s="1"/>
  <c r="D18" i="1"/>
  <c r="C17" i="1"/>
  <c r="AH17" i="1" s="1"/>
  <c r="D17" i="1"/>
  <c r="F9" i="1"/>
  <c r="C15" i="1"/>
  <c r="AH15" i="1" s="1"/>
  <c r="D15" i="1"/>
  <c r="F26" i="1"/>
  <c r="E26" i="1"/>
  <c r="AI26" i="1" s="1"/>
  <c r="H23" i="1"/>
  <c r="G23" i="1"/>
  <c r="AJ23" i="1" s="1"/>
  <c r="H28" i="1"/>
  <c r="G28" i="1"/>
  <c r="AJ28" i="1" s="1"/>
  <c r="D13" i="1"/>
  <c r="E23" i="1"/>
  <c r="AI23" i="1" s="1"/>
  <c r="H25" i="1"/>
  <c r="G25" i="1"/>
  <c r="AJ25" i="1" s="1"/>
  <c r="H22" i="1"/>
  <c r="G22" i="1"/>
  <c r="AJ22" i="1" s="1"/>
  <c r="E28" i="1"/>
  <c r="AI28" i="1" s="1"/>
  <c r="H30" i="1"/>
  <c r="G30" i="1"/>
  <c r="AJ30" i="1" s="1"/>
  <c r="D14" i="1"/>
  <c r="H27" i="1"/>
  <c r="G27" i="1"/>
  <c r="AJ27" i="1" s="1"/>
  <c r="F20" i="1"/>
  <c r="E20" i="1"/>
  <c r="AI20" i="1" s="1"/>
  <c r="E22" i="1"/>
  <c r="AI22" i="1" s="1"/>
  <c r="H24" i="1"/>
  <c r="G24" i="1"/>
  <c r="AJ24" i="1" s="1"/>
  <c r="E30" i="1"/>
  <c r="AI30" i="1" s="1"/>
  <c r="F32" i="1"/>
  <c r="E32" i="1"/>
  <c r="AI32" i="1" s="1"/>
  <c r="J19" i="1"/>
  <c r="I19" i="1"/>
  <c r="AK19" i="1" s="1"/>
  <c r="E27" i="1"/>
  <c r="AI27" i="1" s="1"/>
  <c r="H29" i="1"/>
  <c r="G29" i="1"/>
  <c r="AJ29" i="1" s="1"/>
  <c r="C20" i="1"/>
  <c r="AH20" i="1" s="1"/>
  <c r="F31" i="1"/>
  <c r="E31" i="1"/>
  <c r="AI31" i="1" s="1"/>
  <c r="J9" i="9" l="1"/>
  <c r="L8" i="9"/>
  <c r="K9" i="9"/>
  <c r="P9" i="9"/>
  <c r="E11" i="9"/>
  <c r="F11" i="9" s="1"/>
  <c r="I10" i="9"/>
  <c r="R6" i="9"/>
  <c r="Q6" i="9"/>
  <c r="S5" i="9"/>
  <c r="Y5" i="9"/>
  <c r="O7" i="9"/>
  <c r="N7" i="9"/>
  <c r="M8" i="9" s="1"/>
  <c r="V22" i="8"/>
  <c r="U22" i="8"/>
  <c r="AQ22" i="8" s="1"/>
  <c r="R7" i="8"/>
  <c r="Q7" i="8"/>
  <c r="AO7" i="8" s="1"/>
  <c r="R20" i="8"/>
  <c r="Q20" i="8"/>
  <c r="AO20" i="8" s="1"/>
  <c r="P21" i="8"/>
  <c r="O21" i="8"/>
  <c r="AN21" i="8" s="1"/>
  <c r="P19" i="8"/>
  <c r="O19" i="8"/>
  <c r="AN19" i="8" s="1"/>
  <c r="T2" i="8"/>
  <c r="S2" i="8"/>
  <c r="AP2" i="8" s="1"/>
  <c r="R31" i="8"/>
  <c r="Q31" i="8"/>
  <c r="AO31" i="8" s="1"/>
  <c r="V12" i="8"/>
  <c r="U12" i="8"/>
  <c r="AQ12" i="8" s="1"/>
  <c r="Q18" i="8"/>
  <c r="AO18" i="8" s="1"/>
  <c r="R18" i="8"/>
  <c r="P25" i="8"/>
  <c r="O25" i="8"/>
  <c r="AN25" i="8" s="1"/>
  <c r="T5" i="8"/>
  <c r="S5" i="8"/>
  <c r="AP5" i="8" s="1"/>
  <c r="Z3" i="8"/>
  <c r="Y3" i="8"/>
  <c r="AS3" i="8" s="1"/>
  <c r="Q8" i="8"/>
  <c r="AO8" i="8" s="1"/>
  <c r="R8" i="8"/>
  <c r="S14" i="8"/>
  <c r="AP14" i="8" s="1"/>
  <c r="T14" i="8"/>
  <c r="R11" i="8"/>
  <c r="Q11" i="8"/>
  <c r="AO11" i="8" s="1"/>
  <c r="R29" i="8"/>
  <c r="Q29" i="8"/>
  <c r="AO29" i="8" s="1"/>
  <c r="T24" i="8"/>
  <c r="S24" i="8"/>
  <c r="AP24" i="8" s="1"/>
  <c r="Q4" i="8"/>
  <c r="AO4" i="8" s="1"/>
  <c r="R4" i="8"/>
  <c r="T32" i="8"/>
  <c r="S32" i="8"/>
  <c r="AP32" i="8" s="1"/>
  <c r="O6" i="8"/>
  <c r="AN6" i="8" s="1"/>
  <c r="P6" i="8"/>
  <c r="T15" i="8"/>
  <c r="S15" i="8"/>
  <c r="AP15" i="8" s="1"/>
  <c r="R28" i="8"/>
  <c r="Q28" i="8"/>
  <c r="AO28" i="8" s="1"/>
  <c r="P9" i="8"/>
  <c r="O9" i="8"/>
  <c r="AN9" i="8" s="1"/>
  <c r="T13" i="8"/>
  <c r="S13" i="8"/>
  <c r="AP13" i="8" s="1"/>
  <c r="R10" i="8"/>
  <c r="Q10" i="8"/>
  <c r="AO10" i="8" s="1"/>
  <c r="R27" i="8"/>
  <c r="Q27" i="8"/>
  <c r="AO27" i="8" s="1"/>
  <c r="T26" i="8"/>
  <c r="S26" i="8"/>
  <c r="AP26" i="8" s="1"/>
  <c r="R1" i="8"/>
  <c r="Q1" i="8"/>
  <c r="AO1" i="8" s="1"/>
  <c r="R30" i="8"/>
  <c r="Q30" i="8"/>
  <c r="AO30" i="8" s="1"/>
  <c r="P16" i="8"/>
  <c r="O16" i="8"/>
  <c r="AN16" i="8" s="1"/>
  <c r="V23" i="8"/>
  <c r="U23" i="8"/>
  <c r="AQ23" i="8" s="1"/>
  <c r="R17" i="8"/>
  <c r="Q17" i="8"/>
  <c r="AO17" i="8" s="1"/>
  <c r="J6" i="2"/>
  <c r="L5" i="2"/>
  <c r="E7" i="2"/>
  <c r="F7" i="2" s="1"/>
  <c r="I6" i="2"/>
  <c r="P6" i="2" s="1"/>
  <c r="J6" i="4"/>
  <c r="L5" i="4"/>
  <c r="E7" i="4"/>
  <c r="F7" i="4" s="1"/>
  <c r="I6" i="4"/>
  <c r="P5" i="4"/>
  <c r="J16" i="3"/>
  <c r="I16" i="3"/>
  <c r="AK16" i="3" s="1"/>
  <c r="H15" i="3"/>
  <c r="G15" i="3"/>
  <c r="AJ15" i="3" s="1"/>
  <c r="J6" i="3"/>
  <c r="I6" i="3"/>
  <c r="AK6" i="3" s="1"/>
  <c r="J10" i="3"/>
  <c r="I10" i="3"/>
  <c r="AK10" i="3" s="1"/>
  <c r="H18" i="3"/>
  <c r="G18" i="3"/>
  <c r="AJ18" i="3" s="1"/>
  <c r="H21" i="3"/>
  <c r="G21" i="3"/>
  <c r="AJ21" i="3" s="1"/>
  <c r="J29" i="3"/>
  <c r="I29" i="3"/>
  <c r="AK29" i="3" s="1"/>
  <c r="H25" i="3"/>
  <c r="G25" i="3"/>
  <c r="AJ25" i="3" s="1"/>
  <c r="J19" i="3"/>
  <c r="I19" i="3"/>
  <c r="AK19" i="3" s="1"/>
  <c r="H1" i="3"/>
  <c r="G1" i="3"/>
  <c r="AJ1" i="3" s="1"/>
  <c r="K26" i="3"/>
  <c r="AL26" i="3" s="1"/>
  <c r="L26" i="3"/>
  <c r="G23" i="3"/>
  <c r="AJ23" i="3" s="1"/>
  <c r="H23" i="3"/>
  <c r="L22" i="3"/>
  <c r="K22" i="3"/>
  <c r="AL22" i="3" s="1"/>
  <c r="G9" i="3"/>
  <c r="AJ9" i="3" s="1"/>
  <c r="H9" i="3"/>
  <c r="L2" i="3"/>
  <c r="K2" i="3"/>
  <c r="AL2" i="3" s="1"/>
  <c r="J11" i="3"/>
  <c r="I11" i="3"/>
  <c r="AK11" i="3" s="1"/>
  <c r="L13" i="3"/>
  <c r="K13" i="3"/>
  <c r="AL13" i="3" s="1"/>
  <c r="J30" i="3"/>
  <c r="I30" i="3"/>
  <c r="AK30" i="3" s="1"/>
  <c r="N32" i="3"/>
  <c r="M32" i="3"/>
  <c r="AM32" i="3" s="1"/>
  <c r="J5" i="3"/>
  <c r="I5" i="3"/>
  <c r="AK5" i="3" s="1"/>
  <c r="N20" i="3"/>
  <c r="M20" i="3"/>
  <c r="AM20" i="3" s="1"/>
  <c r="I31" i="3"/>
  <c r="AK31" i="3" s="1"/>
  <c r="J31" i="3"/>
  <c r="J4" i="3"/>
  <c r="I4" i="3"/>
  <c r="AK4" i="3" s="1"/>
  <c r="H24" i="3"/>
  <c r="G24" i="3"/>
  <c r="AJ24" i="3" s="1"/>
  <c r="I28" i="3"/>
  <c r="AK28" i="3" s="1"/>
  <c r="J28" i="3"/>
  <c r="L14" i="3"/>
  <c r="K14" i="3"/>
  <c r="AL14" i="3" s="1"/>
  <c r="J8" i="3"/>
  <c r="I8" i="3"/>
  <c r="AK8" i="3" s="1"/>
  <c r="I17" i="3"/>
  <c r="AK17" i="3" s="1"/>
  <c r="J17" i="3"/>
  <c r="H3" i="3"/>
  <c r="G3" i="3"/>
  <c r="AJ3" i="3" s="1"/>
  <c r="L27" i="3"/>
  <c r="K27" i="3"/>
  <c r="AL27" i="3" s="1"/>
  <c r="I7" i="3"/>
  <c r="AK7" i="3" s="1"/>
  <c r="J7" i="3"/>
  <c r="J12" i="3"/>
  <c r="I12" i="3"/>
  <c r="AK12" i="3" s="1"/>
  <c r="G8" i="1"/>
  <c r="AJ8" i="1" s="1"/>
  <c r="E1" i="1"/>
  <c r="AI1" i="1" s="1"/>
  <c r="F1" i="1"/>
  <c r="I25" i="1"/>
  <c r="AK25" i="1" s="1"/>
  <c r="J25" i="1"/>
  <c r="J2" i="1"/>
  <c r="I2" i="1"/>
  <c r="AK2" i="1" s="1"/>
  <c r="F13" i="1"/>
  <c r="E13" i="1"/>
  <c r="AI13" i="1" s="1"/>
  <c r="H31" i="1"/>
  <c r="G31" i="1"/>
  <c r="AJ31" i="1" s="1"/>
  <c r="E14" i="1"/>
  <c r="AI14" i="1" s="1"/>
  <c r="F14" i="1"/>
  <c r="I29" i="1"/>
  <c r="AK29" i="1" s="1"/>
  <c r="J29" i="1"/>
  <c r="I24" i="1"/>
  <c r="AK24" i="1" s="1"/>
  <c r="J24" i="1"/>
  <c r="I30" i="1"/>
  <c r="AK30" i="1" s="1"/>
  <c r="J30" i="1"/>
  <c r="H9" i="1"/>
  <c r="G9" i="1"/>
  <c r="AJ9" i="1" s="1"/>
  <c r="H12" i="1"/>
  <c r="G12" i="1"/>
  <c r="AJ12" i="1" s="1"/>
  <c r="H26" i="1"/>
  <c r="G26" i="1"/>
  <c r="AJ26" i="1" s="1"/>
  <c r="I28" i="1"/>
  <c r="AK28" i="1" s="1"/>
  <c r="J28" i="1"/>
  <c r="H21" i="1"/>
  <c r="G21" i="1"/>
  <c r="AJ21" i="1" s="1"/>
  <c r="G4" i="1"/>
  <c r="AJ4" i="1" s="1"/>
  <c r="H4" i="1"/>
  <c r="I27" i="1"/>
  <c r="AK27" i="1" s="1"/>
  <c r="J27" i="1"/>
  <c r="J8" i="1"/>
  <c r="I8" i="1"/>
  <c r="AK8" i="1" s="1"/>
  <c r="H7" i="1"/>
  <c r="G7" i="1"/>
  <c r="AJ7" i="1" s="1"/>
  <c r="E15" i="1"/>
  <c r="AI15" i="1" s="1"/>
  <c r="F15" i="1"/>
  <c r="K19" i="1"/>
  <c r="AL19" i="1" s="1"/>
  <c r="L19" i="1"/>
  <c r="H20" i="1"/>
  <c r="G20" i="1"/>
  <c r="AJ20" i="1" s="1"/>
  <c r="I22" i="1"/>
  <c r="AK22" i="1" s="1"/>
  <c r="J22" i="1"/>
  <c r="I23" i="1"/>
  <c r="AK23" i="1" s="1"/>
  <c r="J23" i="1"/>
  <c r="E17" i="1"/>
  <c r="AI17" i="1" s="1"/>
  <c r="F17" i="1"/>
  <c r="H11" i="1"/>
  <c r="G11" i="1"/>
  <c r="AJ11" i="1" s="1"/>
  <c r="H5" i="1"/>
  <c r="G5" i="1"/>
  <c r="AJ5" i="1" s="1"/>
  <c r="H32" i="1"/>
  <c r="G32" i="1"/>
  <c r="AJ32" i="1" s="1"/>
  <c r="H10" i="1"/>
  <c r="G10" i="1"/>
  <c r="AJ10" i="1" s="1"/>
  <c r="I3" i="1"/>
  <c r="AK3" i="1" s="1"/>
  <c r="J3" i="1"/>
  <c r="E18" i="1"/>
  <c r="AI18" i="1" s="1"/>
  <c r="F18" i="1"/>
  <c r="E16" i="1"/>
  <c r="AI16" i="1" s="1"/>
  <c r="F16" i="1"/>
  <c r="I6" i="1"/>
  <c r="AK6" i="1" s="1"/>
  <c r="J6" i="1"/>
  <c r="Y6" i="9" l="1"/>
  <c r="S6" i="9"/>
  <c r="P10" i="9"/>
  <c r="K10" i="9"/>
  <c r="E12" i="9"/>
  <c r="F12" i="9" s="1"/>
  <c r="I11" i="9"/>
  <c r="R7" i="9"/>
  <c r="Q7" i="9"/>
  <c r="J10" i="9"/>
  <c r="L9" i="9"/>
  <c r="N8" i="9"/>
  <c r="M9" i="9" s="1"/>
  <c r="O8" i="9"/>
  <c r="Q6" i="8"/>
  <c r="AO6" i="8" s="1"/>
  <c r="R6" i="8"/>
  <c r="T1" i="8"/>
  <c r="S1" i="8"/>
  <c r="AP1" i="8" s="1"/>
  <c r="V13" i="8"/>
  <c r="U13" i="8"/>
  <c r="AQ13" i="8" s="1"/>
  <c r="R21" i="8"/>
  <c r="Q21" i="8"/>
  <c r="AO21" i="8" s="1"/>
  <c r="X23" i="8"/>
  <c r="W23" i="8"/>
  <c r="AR23" i="8" s="1"/>
  <c r="V26" i="8"/>
  <c r="U26" i="8"/>
  <c r="AQ26" i="8" s="1"/>
  <c r="R9" i="8"/>
  <c r="Q9" i="8"/>
  <c r="AO9" i="8" s="1"/>
  <c r="U32" i="8"/>
  <c r="AQ32" i="8" s="1"/>
  <c r="V32" i="8"/>
  <c r="S11" i="8"/>
  <c r="AP11" i="8" s="1"/>
  <c r="T11" i="8"/>
  <c r="V5" i="8"/>
  <c r="U5" i="8"/>
  <c r="AQ5" i="8" s="1"/>
  <c r="S31" i="8"/>
  <c r="AP31" i="8" s="1"/>
  <c r="T31" i="8"/>
  <c r="T20" i="8"/>
  <c r="S20" i="8"/>
  <c r="AP20" i="8" s="1"/>
  <c r="AB3" i="8"/>
  <c r="AA3" i="8"/>
  <c r="AT3" i="8" s="1"/>
  <c r="S4" i="8"/>
  <c r="AP4" i="8" s="1"/>
  <c r="T4" i="8"/>
  <c r="V14" i="8"/>
  <c r="U14" i="8"/>
  <c r="AQ14" i="8" s="1"/>
  <c r="X12" i="8"/>
  <c r="W12" i="8"/>
  <c r="AR12" i="8" s="1"/>
  <c r="Q16" i="8"/>
  <c r="AO16" i="8" s="1"/>
  <c r="R16" i="8"/>
  <c r="T27" i="8"/>
  <c r="S27" i="8"/>
  <c r="AP27" i="8" s="1"/>
  <c r="T28" i="8"/>
  <c r="S28" i="8"/>
  <c r="AP28" i="8" s="1"/>
  <c r="R25" i="8"/>
  <c r="Q25" i="8"/>
  <c r="AO25" i="8" s="1"/>
  <c r="U2" i="8"/>
  <c r="AQ2" i="8" s="1"/>
  <c r="V2" i="8"/>
  <c r="S7" i="8"/>
  <c r="AP7" i="8" s="1"/>
  <c r="T7" i="8"/>
  <c r="T17" i="8"/>
  <c r="S17" i="8"/>
  <c r="AP17" i="8" s="1"/>
  <c r="T29" i="8"/>
  <c r="S29" i="8"/>
  <c r="AP29" i="8" s="1"/>
  <c r="T8" i="8"/>
  <c r="S8" i="8"/>
  <c r="AP8" i="8" s="1"/>
  <c r="T18" i="8"/>
  <c r="S18" i="8"/>
  <c r="AP18" i="8" s="1"/>
  <c r="T30" i="8"/>
  <c r="S30" i="8"/>
  <c r="AP30" i="8" s="1"/>
  <c r="S10" i="8"/>
  <c r="AP10" i="8" s="1"/>
  <c r="T10" i="8"/>
  <c r="U15" i="8"/>
  <c r="AQ15" i="8" s="1"/>
  <c r="V15" i="8"/>
  <c r="U24" i="8"/>
  <c r="AQ24" i="8" s="1"/>
  <c r="V24" i="8"/>
  <c r="R19" i="8"/>
  <c r="Q19" i="8"/>
  <c r="AO19" i="8" s="1"/>
  <c r="W22" i="8"/>
  <c r="AR22" i="8" s="1"/>
  <c r="X22" i="8"/>
  <c r="N5" i="4"/>
  <c r="O5" i="4"/>
  <c r="Q5" i="4" s="1"/>
  <c r="S5" i="4" s="1"/>
  <c r="E8" i="2"/>
  <c r="F8" i="2" s="1"/>
  <c r="I7" i="2"/>
  <c r="O5" i="2"/>
  <c r="Q5" i="2" s="1"/>
  <c r="N5" i="2"/>
  <c r="M6" i="2" s="1"/>
  <c r="K6" i="2"/>
  <c r="M6" i="4"/>
  <c r="E8" i="4"/>
  <c r="F8" i="4" s="1"/>
  <c r="I7" i="4"/>
  <c r="K6" i="4"/>
  <c r="L16" i="3"/>
  <c r="K16" i="3"/>
  <c r="AL16" i="3" s="1"/>
  <c r="L12" i="3"/>
  <c r="K12" i="3"/>
  <c r="AL12" i="3" s="1"/>
  <c r="J3" i="3"/>
  <c r="I3" i="3"/>
  <c r="AK3" i="3" s="1"/>
  <c r="P20" i="3"/>
  <c r="O20" i="3"/>
  <c r="AN20" i="3" s="1"/>
  <c r="M13" i="3"/>
  <c r="AM13" i="3" s="1"/>
  <c r="N13" i="3"/>
  <c r="N22" i="3"/>
  <c r="M22" i="3"/>
  <c r="AM22" i="3" s="1"/>
  <c r="K19" i="3"/>
  <c r="AL19" i="3" s="1"/>
  <c r="L19" i="3"/>
  <c r="J18" i="3"/>
  <c r="I18" i="3"/>
  <c r="AK18" i="3" s="1"/>
  <c r="L7" i="3"/>
  <c r="K7" i="3"/>
  <c r="AL7" i="3" s="1"/>
  <c r="L17" i="3"/>
  <c r="K17" i="3"/>
  <c r="AL17" i="3" s="1"/>
  <c r="J23" i="3"/>
  <c r="I23" i="3"/>
  <c r="AK23" i="3" s="1"/>
  <c r="I24" i="3"/>
  <c r="AK24" i="3" s="1"/>
  <c r="J24" i="3"/>
  <c r="L5" i="3"/>
  <c r="K5" i="3"/>
  <c r="AL5" i="3" s="1"/>
  <c r="L11" i="3"/>
  <c r="K11" i="3"/>
  <c r="AL11" i="3" s="1"/>
  <c r="J25" i="3"/>
  <c r="I25" i="3"/>
  <c r="AK25" i="3" s="1"/>
  <c r="L10" i="3"/>
  <c r="K10" i="3"/>
  <c r="AL10" i="3" s="1"/>
  <c r="N26" i="3"/>
  <c r="M26" i="3"/>
  <c r="AM26" i="3" s="1"/>
  <c r="L28" i="3"/>
  <c r="K28" i="3"/>
  <c r="AL28" i="3" s="1"/>
  <c r="L8" i="3"/>
  <c r="K8" i="3"/>
  <c r="AL8" i="3" s="1"/>
  <c r="L4" i="3"/>
  <c r="K4" i="3"/>
  <c r="AL4" i="3" s="1"/>
  <c r="O32" i="3"/>
  <c r="AN32" i="3" s="1"/>
  <c r="P32" i="3"/>
  <c r="N2" i="3"/>
  <c r="M2" i="3"/>
  <c r="AM2" i="3" s="1"/>
  <c r="K29" i="3"/>
  <c r="AL29" i="3" s="1"/>
  <c r="L29" i="3"/>
  <c r="L6" i="3"/>
  <c r="K6" i="3"/>
  <c r="AL6" i="3" s="1"/>
  <c r="L31" i="3"/>
  <c r="K31" i="3"/>
  <c r="AL31" i="3" s="1"/>
  <c r="I9" i="3"/>
  <c r="AK9" i="3" s="1"/>
  <c r="J9" i="3"/>
  <c r="N27" i="3"/>
  <c r="M27" i="3"/>
  <c r="AM27" i="3" s="1"/>
  <c r="N14" i="3"/>
  <c r="M14" i="3"/>
  <c r="AM14" i="3" s="1"/>
  <c r="L30" i="3"/>
  <c r="K30" i="3"/>
  <c r="AL30" i="3" s="1"/>
  <c r="J1" i="3"/>
  <c r="I1" i="3"/>
  <c r="AK1" i="3" s="1"/>
  <c r="I21" i="3"/>
  <c r="AK21" i="3" s="1"/>
  <c r="J21" i="3"/>
  <c r="J15" i="3"/>
  <c r="I15" i="3"/>
  <c r="AK15" i="3" s="1"/>
  <c r="G1" i="1"/>
  <c r="AJ1" i="1" s="1"/>
  <c r="H1" i="1"/>
  <c r="L28" i="1"/>
  <c r="K28" i="1"/>
  <c r="AL28" i="1" s="1"/>
  <c r="J11" i="1"/>
  <c r="I11" i="1"/>
  <c r="AK11" i="1" s="1"/>
  <c r="I20" i="1"/>
  <c r="AK20" i="1" s="1"/>
  <c r="J20" i="1"/>
  <c r="K8" i="1"/>
  <c r="AL8" i="1" s="1"/>
  <c r="L8" i="1"/>
  <c r="I31" i="1"/>
  <c r="AK31" i="1" s="1"/>
  <c r="J31" i="1"/>
  <c r="L30" i="1"/>
  <c r="K30" i="1"/>
  <c r="AL30" i="1" s="1"/>
  <c r="L27" i="1"/>
  <c r="K27" i="1"/>
  <c r="AL27" i="1" s="1"/>
  <c r="L24" i="1"/>
  <c r="K24" i="1"/>
  <c r="AL24" i="1" s="1"/>
  <c r="J10" i="1"/>
  <c r="I10" i="1"/>
  <c r="AK10" i="1" s="1"/>
  <c r="I26" i="1"/>
  <c r="AK26" i="1" s="1"/>
  <c r="J26" i="1"/>
  <c r="H13" i="1"/>
  <c r="G13" i="1"/>
  <c r="AJ13" i="1" s="1"/>
  <c r="L23" i="1"/>
  <c r="K23" i="1"/>
  <c r="AL23" i="1" s="1"/>
  <c r="H15" i="1"/>
  <c r="G15" i="1"/>
  <c r="AJ15" i="1" s="1"/>
  <c r="I4" i="1"/>
  <c r="AK4" i="1" s="1"/>
  <c r="J4" i="1"/>
  <c r="L29" i="1"/>
  <c r="K29" i="1"/>
  <c r="AL29" i="1" s="1"/>
  <c r="H17" i="1"/>
  <c r="G17" i="1"/>
  <c r="AJ17" i="1" s="1"/>
  <c r="I32" i="1"/>
  <c r="AK32" i="1" s="1"/>
  <c r="J32" i="1"/>
  <c r="J12" i="1"/>
  <c r="I12" i="1"/>
  <c r="AK12" i="1" s="1"/>
  <c r="K2" i="1"/>
  <c r="AL2" i="1" s="1"/>
  <c r="L2" i="1"/>
  <c r="L3" i="1"/>
  <c r="K3" i="1"/>
  <c r="AL3" i="1" s="1"/>
  <c r="N19" i="1"/>
  <c r="M19" i="1"/>
  <c r="AM19" i="1" s="1"/>
  <c r="H18" i="1"/>
  <c r="G18" i="1"/>
  <c r="AJ18" i="1" s="1"/>
  <c r="L22" i="1"/>
  <c r="K22" i="1"/>
  <c r="AL22" i="1" s="1"/>
  <c r="G14" i="1"/>
  <c r="AJ14" i="1" s="1"/>
  <c r="H14" i="1"/>
  <c r="L25" i="1"/>
  <c r="K25" i="1"/>
  <c r="AL25" i="1" s="1"/>
  <c r="L6" i="1"/>
  <c r="K6" i="1"/>
  <c r="AL6" i="1" s="1"/>
  <c r="H16" i="1"/>
  <c r="G16" i="1"/>
  <c r="AJ16" i="1" s="1"/>
  <c r="I5" i="1"/>
  <c r="AK5" i="1" s="1"/>
  <c r="J5" i="1"/>
  <c r="J7" i="1"/>
  <c r="I7" i="1"/>
  <c r="AK7" i="1" s="1"/>
  <c r="J21" i="1"/>
  <c r="I21" i="1"/>
  <c r="AK21" i="1" s="1"/>
  <c r="J9" i="1"/>
  <c r="I9" i="1"/>
  <c r="AK9" i="1" s="1"/>
  <c r="Y7" i="9" l="1"/>
  <c r="S7" i="9"/>
  <c r="K11" i="9"/>
  <c r="P11" i="9"/>
  <c r="I12" i="9"/>
  <c r="E13" i="9"/>
  <c r="F13" i="9" s="1"/>
  <c r="Q8" i="9"/>
  <c r="R8" i="9"/>
  <c r="J11" i="9"/>
  <c r="L10" i="9"/>
  <c r="N9" i="9"/>
  <c r="M10" i="9" s="1"/>
  <c r="O9" i="9"/>
  <c r="V10" i="8"/>
  <c r="U10" i="8"/>
  <c r="AQ10" i="8" s="1"/>
  <c r="V29" i="8"/>
  <c r="U29" i="8"/>
  <c r="AQ29" i="8" s="1"/>
  <c r="T25" i="8"/>
  <c r="S25" i="8"/>
  <c r="AP25" i="8" s="1"/>
  <c r="Z12" i="8"/>
  <c r="Y12" i="8"/>
  <c r="AS12" i="8" s="1"/>
  <c r="V20" i="8"/>
  <c r="U20" i="8"/>
  <c r="AQ20" i="8" s="1"/>
  <c r="S21" i="8"/>
  <c r="AP21" i="8" s="1"/>
  <c r="T21" i="8"/>
  <c r="Z22" i="8"/>
  <c r="Y22" i="8"/>
  <c r="AS22" i="8" s="1"/>
  <c r="X32" i="8"/>
  <c r="W32" i="8"/>
  <c r="AR32" i="8" s="1"/>
  <c r="U31" i="8"/>
  <c r="AQ31" i="8" s="1"/>
  <c r="V31" i="8"/>
  <c r="V17" i="8"/>
  <c r="U17" i="8"/>
  <c r="AQ17" i="8" s="1"/>
  <c r="X24" i="8"/>
  <c r="W24" i="8"/>
  <c r="AR24" i="8" s="1"/>
  <c r="V7" i="8"/>
  <c r="U7" i="8"/>
  <c r="AQ7" i="8" s="1"/>
  <c r="U4" i="8"/>
  <c r="AQ4" i="8" s="1"/>
  <c r="V4" i="8"/>
  <c r="X14" i="8"/>
  <c r="W14" i="8"/>
  <c r="AR14" i="8" s="1"/>
  <c r="V18" i="8"/>
  <c r="U18" i="8"/>
  <c r="AQ18" i="8" s="1"/>
  <c r="V27" i="8"/>
  <c r="U27" i="8"/>
  <c r="AQ27" i="8" s="1"/>
  <c r="X5" i="8"/>
  <c r="W5" i="8"/>
  <c r="AR5" i="8" s="1"/>
  <c r="W26" i="8"/>
  <c r="AR26" i="8" s="1"/>
  <c r="X26" i="8"/>
  <c r="V1" i="8"/>
  <c r="U1" i="8"/>
  <c r="AQ1" i="8" s="1"/>
  <c r="V30" i="8"/>
  <c r="U30" i="8"/>
  <c r="AQ30" i="8" s="1"/>
  <c r="X13" i="8"/>
  <c r="W13" i="8"/>
  <c r="AR13" i="8" s="1"/>
  <c r="X15" i="8"/>
  <c r="W15" i="8"/>
  <c r="AR15" i="8" s="1"/>
  <c r="X2" i="8"/>
  <c r="W2" i="8"/>
  <c r="AR2" i="8" s="1"/>
  <c r="S16" i="8"/>
  <c r="AP16" i="8" s="1"/>
  <c r="T16" i="8"/>
  <c r="V11" i="8"/>
  <c r="U11" i="8"/>
  <c r="AQ11" i="8" s="1"/>
  <c r="S6" i="8"/>
  <c r="AP6" i="8" s="1"/>
  <c r="T6" i="8"/>
  <c r="T19" i="8"/>
  <c r="S19" i="8"/>
  <c r="AP19" i="8" s="1"/>
  <c r="U28" i="8"/>
  <c r="AQ28" i="8" s="1"/>
  <c r="V28" i="8"/>
  <c r="T9" i="8"/>
  <c r="S9" i="8"/>
  <c r="AP9" i="8" s="1"/>
  <c r="U8" i="8"/>
  <c r="AQ8" i="8" s="1"/>
  <c r="V8" i="8"/>
  <c r="AD3" i="8"/>
  <c r="AC3" i="8"/>
  <c r="AU3" i="8" s="1"/>
  <c r="Z23" i="8"/>
  <c r="Y23" i="8"/>
  <c r="AS23" i="8" s="1"/>
  <c r="R5" i="2"/>
  <c r="Y5" i="2"/>
  <c r="S5" i="2"/>
  <c r="J7" i="2"/>
  <c r="L6" i="2"/>
  <c r="P7" i="2"/>
  <c r="K7" i="2"/>
  <c r="E9" i="2"/>
  <c r="F9" i="2" s="1"/>
  <c r="I8" i="2"/>
  <c r="R5" i="4"/>
  <c r="J7" i="4"/>
  <c r="L6" i="4"/>
  <c r="E9" i="4"/>
  <c r="F9" i="4" s="1"/>
  <c r="I8" i="4"/>
  <c r="P6" i="4"/>
  <c r="M16" i="3"/>
  <c r="AM16" i="3" s="1"/>
  <c r="N16" i="3"/>
  <c r="P13" i="3"/>
  <c r="O13" i="3"/>
  <c r="AN13" i="3" s="1"/>
  <c r="K15" i="3"/>
  <c r="AL15" i="3" s="1"/>
  <c r="L15" i="3"/>
  <c r="P14" i="3"/>
  <c r="O14" i="3"/>
  <c r="AN14" i="3" s="1"/>
  <c r="M6" i="3"/>
  <c r="AM6" i="3" s="1"/>
  <c r="N6" i="3"/>
  <c r="N4" i="3"/>
  <c r="M4" i="3"/>
  <c r="AM4" i="3" s="1"/>
  <c r="P26" i="3"/>
  <c r="O26" i="3"/>
  <c r="AN26" i="3" s="1"/>
  <c r="N5" i="3"/>
  <c r="M5" i="3"/>
  <c r="AM5" i="3" s="1"/>
  <c r="N7" i="3"/>
  <c r="M7" i="3"/>
  <c r="AM7" i="3" s="1"/>
  <c r="K21" i="3"/>
  <c r="AL21" i="3" s="1"/>
  <c r="L21" i="3"/>
  <c r="N29" i="3"/>
  <c r="M29" i="3"/>
  <c r="AM29" i="3" s="1"/>
  <c r="K24" i="3"/>
  <c r="AL24" i="3" s="1"/>
  <c r="L24" i="3"/>
  <c r="O27" i="3"/>
  <c r="AN27" i="3" s="1"/>
  <c r="P27" i="3"/>
  <c r="N8" i="3"/>
  <c r="M8" i="3"/>
  <c r="AM8" i="3" s="1"/>
  <c r="N10" i="3"/>
  <c r="M10" i="3"/>
  <c r="AM10" i="3" s="1"/>
  <c r="K18" i="3"/>
  <c r="AL18" i="3" s="1"/>
  <c r="L18" i="3"/>
  <c r="R20" i="3"/>
  <c r="Q20" i="3"/>
  <c r="AO20" i="3" s="1"/>
  <c r="L9" i="3"/>
  <c r="K9" i="3"/>
  <c r="AL9" i="3" s="1"/>
  <c r="M19" i="3"/>
  <c r="AM19" i="3" s="1"/>
  <c r="N19" i="3"/>
  <c r="L1" i="3"/>
  <c r="K1" i="3"/>
  <c r="AL1" i="3" s="1"/>
  <c r="P2" i="3"/>
  <c r="O2" i="3"/>
  <c r="AN2" i="3" s="1"/>
  <c r="L25" i="3"/>
  <c r="K25" i="3"/>
  <c r="AL25" i="3" s="1"/>
  <c r="L23" i="3"/>
  <c r="K23" i="3"/>
  <c r="AL23" i="3" s="1"/>
  <c r="K3" i="3"/>
  <c r="AL3" i="3" s="1"/>
  <c r="L3" i="3"/>
  <c r="R32" i="3"/>
  <c r="Q32" i="3"/>
  <c r="AO32" i="3" s="1"/>
  <c r="N30" i="3"/>
  <c r="M30" i="3"/>
  <c r="AM30" i="3" s="1"/>
  <c r="M31" i="3"/>
  <c r="AM31" i="3" s="1"/>
  <c r="N31" i="3"/>
  <c r="N28" i="3"/>
  <c r="M28" i="3"/>
  <c r="AM28" i="3" s="1"/>
  <c r="N11" i="3"/>
  <c r="M11" i="3"/>
  <c r="AM11" i="3" s="1"/>
  <c r="M17" i="3"/>
  <c r="AM17" i="3" s="1"/>
  <c r="N17" i="3"/>
  <c r="P22" i="3"/>
  <c r="O22" i="3"/>
  <c r="AN22" i="3" s="1"/>
  <c r="N12" i="3"/>
  <c r="M12" i="3"/>
  <c r="AM12" i="3" s="1"/>
  <c r="I1" i="1"/>
  <c r="AK1" i="1" s="1"/>
  <c r="J1" i="1"/>
  <c r="J14" i="1"/>
  <c r="I14" i="1"/>
  <c r="AK14" i="1" s="1"/>
  <c r="M3" i="1"/>
  <c r="AM3" i="1" s="1"/>
  <c r="N3" i="1"/>
  <c r="J17" i="1"/>
  <c r="I17" i="1"/>
  <c r="AK17" i="1" s="1"/>
  <c r="N23" i="1"/>
  <c r="M23" i="1"/>
  <c r="AM23" i="1" s="1"/>
  <c r="N24" i="1"/>
  <c r="M24" i="1"/>
  <c r="AM24" i="1" s="1"/>
  <c r="L5" i="1"/>
  <c r="K5" i="1"/>
  <c r="AL5" i="1" s="1"/>
  <c r="L20" i="1"/>
  <c r="K20" i="1"/>
  <c r="AL20" i="1" s="1"/>
  <c r="N22" i="1"/>
  <c r="M22" i="1"/>
  <c r="AM22" i="1" s="1"/>
  <c r="N29" i="1"/>
  <c r="M29" i="1"/>
  <c r="AM29" i="1" s="1"/>
  <c r="J13" i="1"/>
  <c r="I13" i="1"/>
  <c r="AK13" i="1" s="1"/>
  <c r="N27" i="1"/>
  <c r="M27" i="1"/>
  <c r="AM27" i="1" s="1"/>
  <c r="J16" i="1"/>
  <c r="I16" i="1"/>
  <c r="AK16" i="1" s="1"/>
  <c r="K4" i="1"/>
  <c r="AL4" i="1" s="1"/>
  <c r="L4" i="1"/>
  <c r="L26" i="1"/>
  <c r="K26" i="1"/>
  <c r="AL26" i="1" s="1"/>
  <c r="N2" i="1"/>
  <c r="M2" i="1"/>
  <c r="AM2" i="1" s="1"/>
  <c r="L21" i="1"/>
  <c r="K21" i="1"/>
  <c r="AL21" i="1" s="1"/>
  <c r="N6" i="1"/>
  <c r="M6" i="1"/>
  <c r="AM6" i="1" s="1"/>
  <c r="J18" i="1"/>
  <c r="I18" i="1"/>
  <c r="AK18" i="1" s="1"/>
  <c r="K12" i="1"/>
  <c r="AL12" i="1" s="1"/>
  <c r="L12" i="1"/>
  <c r="N30" i="1"/>
  <c r="M30" i="1"/>
  <c r="AM30" i="1" s="1"/>
  <c r="K11" i="1"/>
  <c r="AL11" i="1" s="1"/>
  <c r="L11" i="1"/>
  <c r="M8" i="1"/>
  <c r="AM8" i="1" s="1"/>
  <c r="N8" i="1"/>
  <c r="K9" i="1"/>
  <c r="AL9" i="1" s="1"/>
  <c r="L9" i="1"/>
  <c r="L32" i="1"/>
  <c r="K32" i="1"/>
  <c r="AL32" i="1" s="1"/>
  <c r="L31" i="1"/>
  <c r="K31" i="1"/>
  <c r="AL31" i="1" s="1"/>
  <c r="K7" i="1"/>
  <c r="AL7" i="1" s="1"/>
  <c r="L7" i="1"/>
  <c r="N25" i="1"/>
  <c r="M25" i="1"/>
  <c r="AM25" i="1" s="1"/>
  <c r="P19" i="1"/>
  <c r="O19" i="1"/>
  <c r="AN19" i="1" s="1"/>
  <c r="J15" i="1"/>
  <c r="I15" i="1"/>
  <c r="AK15" i="1" s="1"/>
  <c r="K10" i="1"/>
  <c r="AL10" i="1" s="1"/>
  <c r="L10" i="1"/>
  <c r="N28" i="1"/>
  <c r="M28" i="1"/>
  <c r="AM28" i="1" s="1"/>
  <c r="Y8" i="9" l="1"/>
  <c r="S8" i="9"/>
  <c r="E14" i="9"/>
  <c r="F14" i="9" s="1"/>
  <c r="I13" i="9"/>
  <c r="P12" i="9"/>
  <c r="K12" i="9"/>
  <c r="R9" i="9"/>
  <c r="Q9" i="9"/>
  <c r="J12" i="9"/>
  <c r="L11" i="9"/>
  <c r="O10" i="9"/>
  <c r="N10" i="9"/>
  <c r="M11" i="9" s="1"/>
  <c r="V16" i="8"/>
  <c r="U16" i="8"/>
  <c r="AQ16" i="8" s="1"/>
  <c r="AB23" i="8"/>
  <c r="AA23" i="8"/>
  <c r="AT23" i="8" s="1"/>
  <c r="X30" i="8"/>
  <c r="W30" i="8"/>
  <c r="AR30" i="8" s="1"/>
  <c r="Z32" i="8"/>
  <c r="Y32" i="8"/>
  <c r="AS32" i="8" s="1"/>
  <c r="AB12" i="8"/>
  <c r="AA12" i="8"/>
  <c r="AT12" i="8" s="1"/>
  <c r="Z2" i="8"/>
  <c r="Y2" i="8"/>
  <c r="AS2" i="8" s="1"/>
  <c r="AA22" i="8"/>
  <c r="AT22" i="8" s="1"/>
  <c r="AB22" i="8"/>
  <c r="V25" i="8"/>
  <c r="U25" i="8"/>
  <c r="AQ25" i="8" s="1"/>
  <c r="V19" i="8"/>
  <c r="U19" i="8"/>
  <c r="AQ19" i="8" s="1"/>
  <c r="V6" i="8"/>
  <c r="U6" i="8"/>
  <c r="AQ6" i="8" s="1"/>
  <c r="Z26" i="8"/>
  <c r="Y26" i="8"/>
  <c r="AS26" i="8" s="1"/>
  <c r="V21" i="8"/>
  <c r="U21" i="8"/>
  <c r="AQ21" i="8" s="1"/>
  <c r="AF3" i="8"/>
  <c r="AG3" i="8" s="1"/>
  <c r="AW3" i="8" s="1"/>
  <c r="AE3" i="8"/>
  <c r="AV3" i="8" s="1"/>
  <c r="W18" i="8"/>
  <c r="AR18" i="8" s="1"/>
  <c r="X18" i="8"/>
  <c r="X8" i="8"/>
  <c r="W8" i="8"/>
  <c r="AR8" i="8" s="1"/>
  <c r="Z15" i="8"/>
  <c r="Y15" i="8"/>
  <c r="AS15" i="8" s="1"/>
  <c r="Z14" i="8"/>
  <c r="Y14" i="8"/>
  <c r="AS14" i="8" s="1"/>
  <c r="X17" i="8"/>
  <c r="W17" i="8"/>
  <c r="AR17" i="8" s="1"/>
  <c r="W29" i="8"/>
  <c r="AR29" i="8" s="1"/>
  <c r="X29" i="8"/>
  <c r="X28" i="8"/>
  <c r="W28" i="8"/>
  <c r="AR28" i="8" s="1"/>
  <c r="X7" i="8"/>
  <c r="W7" i="8"/>
  <c r="AR7" i="8" s="1"/>
  <c r="X1" i="8"/>
  <c r="W1" i="8"/>
  <c r="AR1" i="8" s="1"/>
  <c r="X4" i="8"/>
  <c r="W4" i="8"/>
  <c r="AR4" i="8" s="1"/>
  <c r="X31" i="8"/>
  <c r="W31" i="8"/>
  <c r="AR31" i="8" s="1"/>
  <c r="X27" i="8"/>
  <c r="W27" i="8"/>
  <c r="AR27" i="8" s="1"/>
  <c r="Y24" i="8"/>
  <c r="AS24" i="8" s="1"/>
  <c r="Z24" i="8"/>
  <c r="V9" i="8"/>
  <c r="U9" i="8"/>
  <c r="AQ9" i="8" s="1"/>
  <c r="W11" i="8"/>
  <c r="AR11" i="8" s="1"/>
  <c r="X11" i="8"/>
  <c r="Z13" i="8"/>
  <c r="Y13" i="8"/>
  <c r="AS13" i="8" s="1"/>
  <c r="Z5" i="8"/>
  <c r="Y5" i="8"/>
  <c r="AS5" i="8" s="1"/>
  <c r="X20" i="8"/>
  <c r="W20" i="8"/>
  <c r="AR20" i="8" s="1"/>
  <c r="W10" i="8"/>
  <c r="AR10" i="8" s="1"/>
  <c r="X10" i="8"/>
  <c r="N6" i="4"/>
  <c r="O6" i="4"/>
  <c r="P8" i="2"/>
  <c r="E10" i="2"/>
  <c r="F10" i="2" s="1"/>
  <c r="I9" i="2"/>
  <c r="J8" i="2"/>
  <c r="K8" i="2" s="1"/>
  <c r="L7" i="2"/>
  <c r="O7" i="2" s="1"/>
  <c r="O6" i="2"/>
  <c r="Q6" i="2" s="1"/>
  <c r="S6" i="2" s="1"/>
  <c r="N6" i="2"/>
  <c r="M7" i="2" s="1"/>
  <c r="N7" i="2" s="1"/>
  <c r="M8" i="2" s="1"/>
  <c r="M7" i="4"/>
  <c r="R6" i="4"/>
  <c r="E10" i="4"/>
  <c r="F10" i="4" s="1"/>
  <c r="I9" i="4"/>
  <c r="K7" i="4"/>
  <c r="O16" i="3"/>
  <c r="AN16" i="3" s="1"/>
  <c r="P16" i="3"/>
  <c r="P6" i="3"/>
  <c r="O6" i="3"/>
  <c r="AN6" i="3" s="1"/>
  <c r="P12" i="3"/>
  <c r="O12" i="3"/>
  <c r="AN12" i="3" s="1"/>
  <c r="P28" i="3"/>
  <c r="O28" i="3"/>
  <c r="AN28" i="3" s="1"/>
  <c r="Q2" i="3"/>
  <c r="AO2" i="3" s="1"/>
  <c r="R2" i="3"/>
  <c r="T20" i="3"/>
  <c r="S20" i="3"/>
  <c r="AP20" i="3" s="1"/>
  <c r="P7" i="3"/>
  <c r="O7" i="3"/>
  <c r="AN7" i="3" s="1"/>
  <c r="N3" i="3"/>
  <c r="M3" i="3"/>
  <c r="AM3" i="3" s="1"/>
  <c r="P31" i="3"/>
  <c r="O31" i="3"/>
  <c r="AN31" i="3" s="1"/>
  <c r="N18" i="3"/>
  <c r="M18" i="3"/>
  <c r="AM18" i="3" s="1"/>
  <c r="M24" i="3"/>
  <c r="AM24" i="3" s="1"/>
  <c r="N24" i="3"/>
  <c r="M1" i="3"/>
  <c r="AM1" i="3" s="1"/>
  <c r="N1" i="3"/>
  <c r="P5" i="3"/>
  <c r="O5" i="3"/>
  <c r="AN5" i="3" s="1"/>
  <c r="R14" i="3"/>
  <c r="Q14" i="3"/>
  <c r="AO14" i="3" s="1"/>
  <c r="R22" i="3"/>
  <c r="Q22" i="3"/>
  <c r="AO22" i="3" s="1"/>
  <c r="N23" i="3"/>
  <c r="M23" i="3"/>
  <c r="AM23" i="3" s="1"/>
  <c r="P17" i="3"/>
  <c r="O17" i="3"/>
  <c r="AN17" i="3" s="1"/>
  <c r="O19" i="3"/>
  <c r="AN19" i="3" s="1"/>
  <c r="P19" i="3"/>
  <c r="N15" i="3"/>
  <c r="M15" i="3"/>
  <c r="AM15" i="3" s="1"/>
  <c r="P30" i="3"/>
  <c r="O30" i="3"/>
  <c r="AN30" i="3" s="1"/>
  <c r="N25" i="3"/>
  <c r="M25" i="3"/>
  <c r="AM25" i="3" s="1"/>
  <c r="P10" i="3"/>
  <c r="O10" i="3"/>
  <c r="AN10" i="3" s="1"/>
  <c r="O29" i="3"/>
  <c r="AN29" i="3" s="1"/>
  <c r="P29" i="3"/>
  <c r="R26" i="3"/>
  <c r="Q26" i="3"/>
  <c r="AO26" i="3" s="1"/>
  <c r="R27" i="3"/>
  <c r="Q27" i="3"/>
  <c r="AO27" i="3" s="1"/>
  <c r="M21" i="3"/>
  <c r="AM21" i="3" s="1"/>
  <c r="N21" i="3"/>
  <c r="O11" i="3"/>
  <c r="AN11" i="3" s="1"/>
  <c r="P11" i="3"/>
  <c r="T32" i="3"/>
  <c r="S32" i="3"/>
  <c r="AP32" i="3" s="1"/>
  <c r="N9" i="3"/>
  <c r="M9" i="3"/>
  <c r="AM9" i="3" s="1"/>
  <c r="P8" i="3"/>
  <c r="O8" i="3"/>
  <c r="AN8" i="3" s="1"/>
  <c r="O4" i="3"/>
  <c r="AN4" i="3" s="1"/>
  <c r="P4" i="3"/>
  <c r="R13" i="3"/>
  <c r="Q13" i="3"/>
  <c r="AO13" i="3" s="1"/>
  <c r="K1" i="1"/>
  <c r="AL1" i="1" s="1"/>
  <c r="L1" i="1"/>
  <c r="Q19" i="1"/>
  <c r="AO19" i="1" s="1"/>
  <c r="R19" i="1"/>
  <c r="N32" i="1"/>
  <c r="M32" i="1"/>
  <c r="AM32" i="1" s="1"/>
  <c r="P30" i="1"/>
  <c r="O30" i="1"/>
  <c r="AN30" i="1" s="1"/>
  <c r="N21" i="1"/>
  <c r="M21" i="1"/>
  <c r="AM21" i="1" s="1"/>
  <c r="K16" i="1"/>
  <c r="AL16" i="1" s="1"/>
  <c r="L16" i="1"/>
  <c r="P22" i="1"/>
  <c r="O22" i="1"/>
  <c r="AN22" i="1" s="1"/>
  <c r="P23" i="1"/>
  <c r="O23" i="1"/>
  <c r="AN23" i="1" s="1"/>
  <c r="M9" i="1"/>
  <c r="AM9" i="1" s="1"/>
  <c r="N9" i="1"/>
  <c r="N12" i="1"/>
  <c r="M12" i="1"/>
  <c r="AM12" i="1" s="1"/>
  <c r="P2" i="1"/>
  <c r="O2" i="1"/>
  <c r="AN2" i="1" s="1"/>
  <c r="P27" i="1"/>
  <c r="O27" i="1"/>
  <c r="AN27" i="1" s="1"/>
  <c r="N20" i="1"/>
  <c r="M20" i="1"/>
  <c r="AM20" i="1" s="1"/>
  <c r="K17" i="1"/>
  <c r="AL17" i="1" s="1"/>
  <c r="L17" i="1"/>
  <c r="N10" i="1"/>
  <c r="M10" i="1"/>
  <c r="AM10" i="1" s="1"/>
  <c r="M7" i="1"/>
  <c r="AM7" i="1" s="1"/>
  <c r="N7" i="1"/>
  <c r="P8" i="1"/>
  <c r="O8" i="1"/>
  <c r="AN8" i="1" s="1"/>
  <c r="P3" i="1"/>
  <c r="O3" i="1"/>
  <c r="AN3" i="1" s="1"/>
  <c r="P28" i="1"/>
  <c r="O28" i="1"/>
  <c r="AN28" i="1" s="1"/>
  <c r="K18" i="1"/>
  <c r="AL18" i="1" s="1"/>
  <c r="L18" i="1"/>
  <c r="N26" i="1"/>
  <c r="M26" i="1"/>
  <c r="AM26" i="1" s="1"/>
  <c r="K13" i="1"/>
  <c r="AL13" i="1" s="1"/>
  <c r="L13" i="1"/>
  <c r="M5" i="1"/>
  <c r="AM5" i="1" s="1"/>
  <c r="N5" i="1"/>
  <c r="P25" i="1"/>
  <c r="O25" i="1"/>
  <c r="AN25" i="1" s="1"/>
  <c r="N11" i="1"/>
  <c r="M11" i="1"/>
  <c r="AM11" i="1" s="1"/>
  <c r="N4" i="1"/>
  <c r="M4" i="1"/>
  <c r="AM4" i="1" s="1"/>
  <c r="K15" i="1"/>
  <c r="AL15" i="1" s="1"/>
  <c r="L15" i="1"/>
  <c r="N31" i="1"/>
  <c r="M31" i="1"/>
  <c r="AM31" i="1" s="1"/>
  <c r="P6" i="1"/>
  <c r="O6" i="1"/>
  <c r="AN6" i="1" s="1"/>
  <c r="P29" i="1"/>
  <c r="O29" i="1"/>
  <c r="AN29" i="1" s="1"/>
  <c r="P24" i="1"/>
  <c r="O24" i="1"/>
  <c r="AN24" i="1" s="1"/>
  <c r="K14" i="1"/>
  <c r="AL14" i="1" s="1"/>
  <c r="L14" i="1"/>
  <c r="S9" i="9" l="1"/>
  <c r="Y9" i="9"/>
  <c r="J13" i="9"/>
  <c r="L12" i="9"/>
  <c r="P13" i="9"/>
  <c r="K13" i="9"/>
  <c r="R10" i="9"/>
  <c r="Q10" i="9"/>
  <c r="I14" i="9"/>
  <c r="E15" i="9"/>
  <c r="F15" i="9" s="1"/>
  <c r="O11" i="9"/>
  <c r="N11" i="9"/>
  <c r="M12" i="9" s="1"/>
  <c r="X25" i="8"/>
  <c r="W25" i="8"/>
  <c r="AR25" i="8" s="1"/>
  <c r="Z11" i="8"/>
  <c r="Y11" i="8"/>
  <c r="AS11" i="8" s="1"/>
  <c r="Z31" i="8"/>
  <c r="Y31" i="8"/>
  <c r="AS31" i="8" s="1"/>
  <c r="AB32" i="8"/>
  <c r="AA32" i="8"/>
  <c r="AT32" i="8" s="1"/>
  <c r="Z29" i="8"/>
  <c r="Y29" i="8"/>
  <c r="AS29" i="8" s="1"/>
  <c r="AD22" i="8"/>
  <c r="AC22" i="8"/>
  <c r="AU22" i="8" s="1"/>
  <c r="X21" i="8"/>
  <c r="W21" i="8"/>
  <c r="AR21" i="8" s="1"/>
  <c r="Z20" i="8"/>
  <c r="Y20" i="8"/>
  <c r="AS20" i="8" s="1"/>
  <c r="X9" i="8"/>
  <c r="W9" i="8"/>
  <c r="AR9" i="8" s="1"/>
  <c r="Y4" i="8"/>
  <c r="AS4" i="8" s="1"/>
  <c r="Z4" i="8"/>
  <c r="Y8" i="8"/>
  <c r="AS8" i="8" s="1"/>
  <c r="Z8" i="8"/>
  <c r="AB26" i="8"/>
  <c r="AA26" i="8"/>
  <c r="AT26" i="8" s="1"/>
  <c r="Z30" i="8"/>
  <c r="Y30" i="8"/>
  <c r="AS30" i="8" s="1"/>
  <c r="AB24" i="8"/>
  <c r="AA24" i="8"/>
  <c r="AT24" i="8" s="1"/>
  <c r="Y18" i="8"/>
  <c r="AS18" i="8" s="1"/>
  <c r="Z18" i="8"/>
  <c r="AB5" i="8"/>
  <c r="AA5" i="8"/>
  <c r="AT5" i="8" s="1"/>
  <c r="Z1" i="8"/>
  <c r="Y1" i="8"/>
  <c r="AS1" i="8" s="1"/>
  <c r="Z17" i="8"/>
  <c r="Y17" i="8"/>
  <c r="AS17" i="8" s="1"/>
  <c r="W6" i="8"/>
  <c r="AR6" i="8" s="1"/>
  <c r="X6" i="8"/>
  <c r="AB2" i="8"/>
  <c r="AA2" i="8"/>
  <c r="AT2" i="8" s="1"/>
  <c r="AD23" i="8"/>
  <c r="AC23" i="8"/>
  <c r="AU23" i="8" s="1"/>
  <c r="AB15" i="8"/>
  <c r="AA15" i="8"/>
  <c r="AT15" i="8" s="1"/>
  <c r="Z10" i="8"/>
  <c r="Y10" i="8"/>
  <c r="AS10" i="8" s="1"/>
  <c r="Z28" i="8"/>
  <c r="Y28" i="8"/>
  <c r="AS28" i="8" s="1"/>
  <c r="AB13" i="8"/>
  <c r="AA13" i="8"/>
  <c r="AT13" i="8" s="1"/>
  <c r="Z27" i="8"/>
  <c r="Y27" i="8"/>
  <c r="AS27" i="8" s="1"/>
  <c r="Z7" i="8"/>
  <c r="Y7" i="8"/>
  <c r="AS7" i="8" s="1"/>
  <c r="AA14" i="8"/>
  <c r="AT14" i="8" s="1"/>
  <c r="AB14" i="8"/>
  <c r="X19" i="8"/>
  <c r="W19" i="8"/>
  <c r="AR19" i="8" s="1"/>
  <c r="AD12" i="8"/>
  <c r="AC12" i="8"/>
  <c r="AU12" i="8" s="1"/>
  <c r="X16" i="8"/>
  <c r="W16" i="8"/>
  <c r="AR16" i="8" s="1"/>
  <c r="J9" i="2"/>
  <c r="L8" i="2"/>
  <c r="O8" i="2" s="1"/>
  <c r="P9" i="2"/>
  <c r="K9" i="2"/>
  <c r="E11" i="2"/>
  <c r="F11" i="2" s="1"/>
  <c r="I10" i="2"/>
  <c r="P10" i="2" s="1"/>
  <c r="R6" i="2"/>
  <c r="Q6" i="4"/>
  <c r="S6" i="4" s="1"/>
  <c r="J8" i="4"/>
  <c r="L7" i="4"/>
  <c r="E11" i="4"/>
  <c r="F11" i="4" s="1"/>
  <c r="I10" i="4"/>
  <c r="R7" i="2"/>
  <c r="Q7" i="2"/>
  <c r="S7" i="2" s="1"/>
  <c r="Y6" i="2"/>
  <c r="P7" i="4"/>
  <c r="R16" i="3"/>
  <c r="Q16" i="3"/>
  <c r="AO16" i="3" s="1"/>
  <c r="T13" i="3"/>
  <c r="S13" i="3"/>
  <c r="AP13" i="3" s="1"/>
  <c r="T27" i="3"/>
  <c r="S27" i="3"/>
  <c r="AP27" i="3" s="1"/>
  <c r="P25" i="3"/>
  <c r="O25" i="3"/>
  <c r="AN25" i="3" s="1"/>
  <c r="Q17" i="3"/>
  <c r="AO17" i="3" s="1"/>
  <c r="R17" i="3"/>
  <c r="R5" i="3"/>
  <c r="Q5" i="3"/>
  <c r="AO5" i="3" s="1"/>
  <c r="R31" i="3"/>
  <c r="Q31" i="3"/>
  <c r="AO31" i="3" s="1"/>
  <c r="P1" i="3"/>
  <c r="O1" i="3"/>
  <c r="AN1" i="3" s="1"/>
  <c r="V32" i="3"/>
  <c r="U32" i="3"/>
  <c r="AQ32" i="3" s="1"/>
  <c r="S26" i="3"/>
  <c r="AP26" i="3" s="1"/>
  <c r="T26" i="3"/>
  <c r="Q30" i="3"/>
  <c r="AO30" i="3" s="1"/>
  <c r="R30" i="3"/>
  <c r="P23" i="3"/>
  <c r="O23" i="3"/>
  <c r="AN23" i="3" s="1"/>
  <c r="P3" i="3"/>
  <c r="O3" i="3"/>
  <c r="AN3" i="3" s="1"/>
  <c r="Q28" i="3"/>
  <c r="AO28" i="3" s="1"/>
  <c r="R28" i="3"/>
  <c r="R4" i="3"/>
  <c r="Q4" i="3"/>
  <c r="AO4" i="3" s="1"/>
  <c r="R11" i="3"/>
  <c r="Q11" i="3"/>
  <c r="AO11" i="3" s="1"/>
  <c r="R29" i="3"/>
  <c r="Q29" i="3"/>
  <c r="AO29" i="3" s="1"/>
  <c r="P24" i="3"/>
  <c r="O24" i="3"/>
  <c r="AN24" i="3" s="1"/>
  <c r="T2" i="3"/>
  <c r="S2" i="3"/>
  <c r="AP2" i="3" s="1"/>
  <c r="P15" i="3"/>
  <c r="O15" i="3"/>
  <c r="AN15" i="3" s="1"/>
  <c r="T22" i="3"/>
  <c r="S22" i="3"/>
  <c r="AP22" i="3" s="1"/>
  <c r="Q7" i="3"/>
  <c r="AO7" i="3" s="1"/>
  <c r="R7" i="3"/>
  <c r="R12" i="3"/>
  <c r="Q12" i="3"/>
  <c r="AO12" i="3" s="1"/>
  <c r="P21" i="3"/>
  <c r="O21" i="3"/>
  <c r="AN21" i="3" s="1"/>
  <c r="R19" i="3"/>
  <c r="Q19" i="3"/>
  <c r="AO19" i="3" s="1"/>
  <c r="R8" i="3"/>
  <c r="Q8" i="3"/>
  <c r="AO8" i="3" s="1"/>
  <c r="O9" i="3"/>
  <c r="AN9" i="3" s="1"/>
  <c r="P9" i="3"/>
  <c r="R10" i="3"/>
  <c r="Q10" i="3"/>
  <c r="AO10" i="3" s="1"/>
  <c r="T14" i="3"/>
  <c r="S14" i="3"/>
  <c r="AP14" i="3" s="1"/>
  <c r="P18" i="3"/>
  <c r="O18" i="3"/>
  <c r="AN18" i="3" s="1"/>
  <c r="V20" i="3"/>
  <c r="U20" i="3"/>
  <c r="AQ20" i="3" s="1"/>
  <c r="R6" i="3"/>
  <c r="Q6" i="3"/>
  <c r="AO6" i="3" s="1"/>
  <c r="M1" i="1"/>
  <c r="AM1" i="1" s="1"/>
  <c r="N1" i="1"/>
  <c r="P9" i="1"/>
  <c r="O9" i="1"/>
  <c r="AN9" i="1" s="1"/>
  <c r="P11" i="1"/>
  <c r="O11" i="1"/>
  <c r="AN11" i="1" s="1"/>
  <c r="P26" i="1"/>
  <c r="O26" i="1"/>
  <c r="AN26" i="1" s="1"/>
  <c r="R8" i="1"/>
  <c r="Q8" i="1"/>
  <c r="AO8" i="1" s="1"/>
  <c r="P20" i="1"/>
  <c r="O20" i="1"/>
  <c r="AN20" i="1" s="1"/>
  <c r="P21" i="1"/>
  <c r="O21" i="1"/>
  <c r="AN21" i="1" s="1"/>
  <c r="M18" i="1"/>
  <c r="AM18" i="1" s="1"/>
  <c r="N18" i="1"/>
  <c r="P7" i="1"/>
  <c r="O7" i="1"/>
  <c r="AN7" i="1" s="1"/>
  <c r="Q6" i="1"/>
  <c r="AO6" i="1" s="1"/>
  <c r="R6" i="1"/>
  <c r="Q27" i="1"/>
  <c r="AO27" i="1" s="1"/>
  <c r="R27" i="1"/>
  <c r="Q23" i="1"/>
  <c r="AO23" i="1" s="1"/>
  <c r="R23" i="1"/>
  <c r="Q30" i="1"/>
  <c r="AO30" i="1" s="1"/>
  <c r="R30" i="1"/>
  <c r="M15" i="1"/>
  <c r="AM15" i="1" s="1"/>
  <c r="N15" i="1"/>
  <c r="P5" i="1"/>
  <c r="O5" i="1"/>
  <c r="AN5" i="1" s="1"/>
  <c r="Q24" i="1"/>
  <c r="AO24" i="1" s="1"/>
  <c r="R24" i="1"/>
  <c r="Q28" i="1"/>
  <c r="AO28" i="1" s="1"/>
  <c r="R28" i="1"/>
  <c r="P10" i="1"/>
  <c r="O10" i="1"/>
  <c r="AN10" i="1" s="1"/>
  <c r="R2" i="1"/>
  <c r="Q2" i="1"/>
  <c r="AO2" i="1" s="1"/>
  <c r="Q22" i="1"/>
  <c r="AO22" i="1" s="1"/>
  <c r="R22" i="1"/>
  <c r="P32" i="1"/>
  <c r="O32" i="1"/>
  <c r="AN32" i="1" s="1"/>
  <c r="M14" i="1"/>
  <c r="AM14" i="1" s="1"/>
  <c r="N14" i="1"/>
  <c r="P31" i="1"/>
  <c r="O31" i="1"/>
  <c r="AN31" i="1" s="1"/>
  <c r="N13" i="1"/>
  <c r="M13" i="1"/>
  <c r="AM13" i="1" s="1"/>
  <c r="M17" i="1"/>
  <c r="AM17" i="1" s="1"/>
  <c r="N17" i="1"/>
  <c r="M16" i="1"/>
  <c r="AM16" i="1" s="1"/>
  <c r="N16" i="1"/>
  <c r="T19" i="1"/>
  <c r="S19" i="1"/>
  <c r="AP19" i="1" s="1"/>
  <c r="Q25" i="1"/>
  <c r="AO25" i="1" s="1"/>
  <c r="R25" i="1"/>
  <c r="Q29" i="1"/>
  <c r="AO29" i="1" s="1"/>
  <c r="R29" i="1"/>
  <c r="O4" i="1"/>
  <c r="AN4" i="1" s="1"/>
  <c r="P4" i="1"/>
  <c r="Q3" i="1"/>
  <c r="AO3" i="1" s="1"/>
  <c r="R3" i="1"/>
  <c r="P12" i="1"/>
  <c r="O12" i="1"/>
  <c r="AN12" i="1" s="1"/>
  <c r="J14" i="9" l="1"/>
  <c r="L13" i="9"/>
  <c r="R11" i="9"/>
  <c r="Q11" i="9"/>
  <c r="O12" i="9"/>
  <c r="N12" i="9"/>
  <c r="M13" i="9" s="1"/>
  <c r="E16" i="9"/>
  <c r="F16" i="9" s="1"/>
  <c r="I15" i="9"/>
  <c r="K14" i="9"/>
  <c r="P14" i="9"/>
  <c r="S10" i="9"/>
  <c r="Y10" i="9"/>
  <c r="AD14" i="8"/>
  <c r="AC14" i="8"/>
  <c r="AU14" i="8" s="1"/>
  <c r="AB28" i="8"/>
  <c r="AA28" i="8"/>
  <c r="AT28" i="8" s="1"/>
  <c r="AD2" i="8"/>
  <c r="AC2" i="8"/>
  <c r="AU2" i="8" s="1"/>
  <c r="AD5" i="8"/>
  <c r="AC5" i="8"/>
  <c r="AU5" i="8" s="1"/>
  <c r="AD26" i="8"/>
  <c r="AC26" i="8"/>
  <c r="AU26" i="8" s="1"/>
  <c r="AB20" i="8"/>
  <c r="AA20" i="8"/>
  <c r="AT20" i="8" s="1"/>
  <c r="AD32" i="8"/>
  <c r="AC32" i="8"/>
  <c r="AU32" i="8" s="1"/>
  <c r="Y6" i="8"/>
  <c r="AS6" i="8" s="1"/>
  <c r="Z6" i="8"/>
  <c r="AB18" i="8"/>
  <c r="AA18" i="8"/>
  <c r="AT18" i="8" s="1"/>
  <c r="AB8" i="8"/>
  <c r="AA8" i="8"/>
  <c r="AT8" i="8" s="1"/>
  <c r="Z21" i="8"/>
  <c r="Y21" i="8"/>
  <c r="AS21" i="8" s="1"/>
  <c r="AB31" i="8"/>
  <c r="AA31" i="8"/>
  <c r="AT31" i="8" s="1"/>
  <c r="AA4" i="8"/>
  <c r="AT4" i="8" s="1"/>
  <c r="AB4" i="8"/>
  <c r="AB7" i="8"/>
  <c r="AA7" i="8"/>
  <c r="AT7" i="8" s="1"/>
  <c r="AB27" i="8"/>
  <c r="AA27" i="8"/>
  <c r="AT27" i="8" s="1"/>
  <c r="AD15" i="8"/>
  <c r="AC15" i="8"/>
  <c r="AU15" i="8" s="1"/>
  <c r="AA17" i="8"/>
  <c r="AT17" i="8" s="1"/>
  <c r="AB17" i="8"/>
  <c r="AC24" i="8"/>
  <c r="AU24" i="8" s="1"/>
  <c r="AD24" i="8"/>
  <c r="AE22" i="8"/>
  <c r="AV22" i="8" s="1"/>
  <c r="AF22" i="8"/>
  <c r="AG22" i="8" s="1"/>
  <c r="AW22" i="8" s="1"/>
  <c r="AA11" i="8"/>
  <c r="AT11" i="8" s="1"/>
  <c r="AB11" i="8"/>
  <c r="AA10" i="8"/>
  <c r="AT10" i="8" s="1"/>
  <c r="AB10" i="8"/>
  <c r="Y16" i="8"/>
  <c r="AS16" i="8" s="1"/>
  <c r="Z16" i="8"/>
  <c r="AF12" i="8"/>
  <c r="AG12" i="8" s="1"/>
  <c r="AW12" i="8" s="1"/>
  <c r="AE12" i="8"/>
  <c r="AV12" i="8" s="1"/>
  <c r="Z19" i="8"/>
  <c r="Y19" i="8"/>
  <c r="AS19" i="8" s="1"/>
  <c r="AC13" i="8"/>
  <c r="AU13" i="8" s="1"/>
  <c r="AD13" i="8"/>
  <c r="AF23" i="8"/>
  <c r="AG23" i="8" s="1"/>
  <c r="AW23" i="8" s="1"/>
  <c r="AE23" i="8"/>
  <c r="AV23" i="8" s="1"/>
  <c r="AB1" i="8"/>
  <c r="AA1" i="8"/>
  <c r="AT1" i="8" s="1"/>
  <c r="AA30" i="8"/>
  <c r="AT30" i="8" s="1"/>
  <c r="AB30" i="8"/>
  <c r="Z9" i="8"/>
  <c r="Y9" i="8"/>
  <c r="AS9" i="8" s="1"/>
  <c r="AB29" i="8"/>
  <c r="AA29" i="8"/>
  <c r="AT29" i="8" s="1"/>
  <c r="Y25" i="8"/>
  <c r="AS25" i="8" s="1"/>
  <c r="Z25" i="8"/>
  <c r="N7" i="4"/>
  <c r="O7" i="4"/>
  <c r="E12" i="2"/>
  <c r="F12" i="2" s="1"/>
  <c r="I11" i="2"/>
  <c r="J10" i="2"/>
  <c r="K10" i="2" s="1"/>
  <c r="L9" i="2"/>
  <c r="O9" i="2" s="1"/>
  <c r="N8" i="2"/>
  <c r="M9" i="2" s="1"/>
  <c r="N9" i="2" s="1"/>
  <c r="M8" i="4"/>
  <c r="R7" i="4"/>
  <c r="E12" i="4"/>
  <c r="F12" i="4" s="1"/>
  <c r="I11" i="4"/>
  <c r="R8" i="2"/>
  <c r="Q8" i="2"/>
  <c r="S8" i="2" s="1"/>
  <c r="M10" i="2"/>
  <c r="Y7" i="2"/>
  <c r="K8" i="4"/>
  <c r="T16" i="3"/>
  <c r="S16" i="3"/>
  <c r="AP16" i="3" s="1"/>
  <c r="T6" i="3"/>
  <c r="S6" i="3"/>
  <c r="AP6" i="3" s="1"/>
  <c r="T10" i="3"/>
  <c r="S10" i="3"/>
  <c r="AP10" i="3" s="1"/>
  <c r="Q21" i="3"/>
  <c r="AO21" i="3" s="1"/>
  <c r="R21" i="3"/>
  <c r="R15" i="3"/>
  <c r="Q15" i="3"/>
  <c r="AO15" i="3" s="1"/>
  <c r="T11" i="3"/>
  <c r="S11" i="3"/>
  <c r="AP11" i="3" s="1"/>
  <c r="R23" i="3"/>
  <c r="Q23" i="3"/>
  <c r="AO23" i="3" s="1"/>
  <c r="R1" i="3"/>
  <c r="Q1" i="3"/>
  <c r="AO1" i="3" s="1"/>
  <c r="Q25" i="3"/>
  <c r="AO25" i="3" s="1"/>
  <c r="R25" i="3"/>
  <c r="T30" i="3"/>
  <c r="S30" i="3"/>
  <c r="AP30" i="3" s="1"/>
  <c r="T12" i="3"/>
  <c r="S12" i="3"/>
  <c r="AP12" i="3" s="1"/>
  <c r="T4" i="3"/>
  <c r="S4" i="3"/>
  <c r="AP4" i="3" s="1"/>
  <c r="T31" i="3"/>
  <c r="S31" i="3"/>
  <c r="AP31" i="3" s="1"/>
  <c r="V27" i="3"/>
  <c r="U27" i="3"/>
  <c r="AQ27" i="3" s="1"/>
  <c r="V2" i="3"/>
  <c r="U2" i="3"/>
  <c r="AQ2" i="3" s="1"/>
  <c r="T7" i="3"/>
  <c r="S7" i="3"/>
  <c r="AP7" i="3" s="1"/>
  <c r="T28" i="3"/>
  <c r="S28" i="3"/>
  <c r="AP28" i="3" s="1"/>
  <c r="V26" i="3"/>
  <c r="U26" i="3"/>
  <c r="AQ26" i="3" s="1"/>
  <c r="X20" i="3"/>
  <c r="W20" i="3"/>
  <c r="AR20" i="3" s="1"/>
  <c r="T8" i="3"/>
  <c r="S8" i="3"/>
  <c r="AP8" i="3" s="1"/>
  <c r="Q24" i="3"/>
  <c r="AO24" i="3" s="1"/>
  <c r="R24" i="3"/>
  <c r="T5" i="3"/>
  <c r="S5" i="3"/>
  <c r="AP5" i="3" s="1"/>
  <c r="T17" i="3"/>
  <c r="S17" i="3"/>
  <c r="AP17" i="3" s="1"/>
  <c r="Q9" i="3"/>
  <c r="AO9" i="3" s="1"/>
  <c r="R9" i="3"/>
  <c r="R18" i="3"/>
  <c r="Q18" i="3"/>
  <c r="AO18" i="3" s="1"/>
  <c r="V14" i="3"/>
  <c r="U14" i="3"/>
  <c r="AQ14" i="3" s="1"/>
  <c r="T19" i="3"/>
  <c r="S19" i="3"/>
  <c r="AP19" i="3" s="1"/>
  <c r="V22" i="3"/>
  <c r="U22" i="3"/>
  <c r="AQ22" i="3" s="1"/>
  <c r="T29" i="3"/>
  <c r="S29" i="3"/>
  <c r="AP29" i="3" s="1"/>
  <c r="R3" i="3"/>
  <c r="Q3" i="3"/>
  <c r="AO3" i="3" s="1"/>
  <c r="X32" i="3"/>
  <c r="W32" i="3"/>
  <c r="AR32" i="3" s="1"/>
  <c r="U13" i="3"/>
  <c r="AQ13" i="3" s="1"/>
  <c r="V13" i="3"/>
  <c r="P1" i="1"/>
  <c r="O1" i="1"/>
  <c r="AN1" i="1" s="1"/>
  <c r="T28" i="1"/>
  <c r="S28" i="1"/>
  <c r="AP28" i="1" s="1"/>
  <c r="Q32" i="1"/>
  <c r="AO32" i="1" s="1"/>
  <c r="R32" i="1"/>
  <c r="R7" i="1"/>
  <c r="Q7" i="1"/>
  <c r="AO7" i="1" s="1"/>
  <c r="S8" i="1"/>
  <c r="AP8" i="1" s="1"/>
  <c r="T8" i="1"/>
  <c r="P17" i="1"/>
  <c r="O17" i="1"/>
  <c r="AN17" i="1" s="1"/>
  <c r="T22" i="1"/>
  <c r="S22" i="1"/>
  <c r="AP22" i="1" s="1"/>
  <c r="T24" i="1"/>
  <c r="S24" i="1"/>
  <c r="AP24" i="1" s="1"/>
  <c r="T23" i="1"/>
  <c r="S23" i="1"/>
  <c r="AP23" i="1" s="1"/>
  <c r="P18" i="1"/>
  <c r="O18" i="1"/>
  <c r="AN18" i="1" s="1"/>
  <c r="Q26" i="1"/>
  <c r="AO26" i="1" s="1"/>
  <c r="R26" i="1"/>
  <c r="T29" i="1"/>
  <c r="S29" i="1"/>
  <c r="AP29" i="1" s="1"/>
  <c r="P13" i="1"/>
  <c r="O13" i="1"/>
  <c r="AN13" i="1" s="1"/>
  <c r="T27" i="1"/>
  <c r="S27" i="1"/>
  <c r="AP27" i="1" s="1"/>
  <c r="T30" i="1"/>
  <c r="S30" i="1"/>
  <c r="AP30" i="1" s="1"/>
  <c r="T25" i="1"/>
  <c r="S25" i="1"/>
  <c r="AP25" i="1" s="1"/>
  <c r="T3" i="1"/>
  <c r="S3" i="1"/>
  <c r="AP3" i="1" s="1"/>
  <c r="V19" i="1"/>
  <c r="U19" i="1"/>
  <c r="AQ19" i="1" s="1"/>
  <c r="Q31" i="1"/>
  <c r="AO31" i="1" s="1"/>
  <c r="R31" i="1"/>
  <c r="S2" i="1"/>
  <c r="AP2" i="1" s="1"/>
  <c r="T2" i="1"/>
  <c r="Q5" i="1"/>
  <c r="AO5" i="1" s="1"/>
  <c r="R5" i="1"/>
  <c r="Q21" i="1"/>
  <c r="AO21" i="1" s="1"/>
  <c r="R21" i="1"/>
  <c r="R11" i="1"/>
  <c r="Q11" i="1"/>
  <c r="AO11" i="1" s="1"/>
  <c r="Q4" i="1"/>
  <c r="AO4" i="1" s="1"/>
  <c r="R4" i="1"/>
  <c r="P16" i="1"/>
  <c r="O16" i="1"/>
  <c r="AN16" i="1" s="1"/>
  <c r="O14" i="1"/>
  <c r="AN14" i="1" s="1"/>
  <c r="P14" i="1"/>
  <c r="P15" i="1"/>
  <c r="O15" i="1"/>
  <c r="AN15" i="1" s="1"/>
  <c r="S6" i="1"/>
  <c r="AP6" i="1" s="1"/>
  <c r="T6" i="1"/>
  <c r="R12" i="1"/>
  <c r="Q12" i="1"/>
  <c r="AO12" i="1" s="1"/>
  <c r="R10" i="1"/>
  <c r="Q10" i="1"/>
  <c r="AO10" i="1" s="1"/>
  <c r="Q20" i="1"/>
  <c r="AO20" i="1" s="1"/>
  <c r="R20" i="1"/>
  <c r="R9" i="1"/>
  <c r="Q9" i="1"/>
  <c r="AO9" i="1" s="1"/>
  <c r="R12" i="9" l="1"/>
  <c r="Q12" i="9"/>
  <c r="Y11" i="9"/>
  <c r="S11" i="9"/>
  <c r="J15" i="9"/>
  <c r="K15" i="9" s="1"/>
  <c r="L14" i="9"/>
  <c r="P15" i="9"/>
  <c r="E17" i="9"/>
  <c r="F17" i="9" s="1"/>
  <c r="I16" i="9"/>
  <c r="O13" i="9"/>
  <c r="N13" i="9"/>
  <c r="M14" i="9" s="1"/>
  <c r="AD30" i="8"/>
  <c r="AC30" i="8"/>
  <c r="AU30" i="8" s="1"/>
  <c r="AB19" i="8"/>
  <c r="AA19" i="8"/>
  <c r="AT19" i="8" s="1"/>
  <c r="AF15" i="8"/>
  <c r="AG15" i="8" s="1"/>
  <c r="AW15" i="8" s="1"/>
  <c r="AE15" i="8"/>
  <c r="AV15" i="8" s="1"/>
  <c r="AC31" i="8"/>
  <c r="AU31" i="8" s="1"/>
  <c r="AD31" i="8"/>
  <c r="AF5" i="8"/>
  <c r="AG5" i="8" s="1"/>
  <c r="AW5" i="8" s="1"/>
  <c r="AE5" i="8"/>
  <c r="AV5" i="8" s="1"/>
  <c r="AD27" i="8"/>
  <c r="AC27" i="8"/>
  <c r="AU27" i="8" s="1"/>
  <c r="AA21" i="8"/>
  <c r="AT21" i="8" s="1"/>
  <c r="AB21" i="8"/>
  <c r="AF32" i="8"/>
  <c r="AG32" i="8" s="1"/>
  <c r="AW32" i="8" s="1"/>
  <c r="AE32" i="8"/>
  <c r="AV32" i="8" s="1"/>
  <c r="AF2" i="8"/>
  <c r="AG2" i="8" s="1"/>
  <c r="AW2" i="8" s="1"/>
  <c r="AE2" i="8"/>
  <c r="AV2" i="8" s="1"/>
  <c r="AA6" i="8"/>
  <c r="AT6" i="8" s="1"/>
  <c r="AB6" i="8"/>
  <c r="AA16" i="8"/>
  <c r="AT16" i="8" s="1"/>
  <c r="AB16" i="8"/>
  <c r="AF24" i="8"/>
  <c r="AG24" i="8" s="1"/>
  <c r="AW24" i="8" s="1"/>
  <c r="AE24" i="8"/>
  <c r="AV24" i="8" s="1"/>
  <c r="AD11" i="8"/>
  <c r="AC11" i="8"/>
  <c r="AU11" i="8" s="1"/>
  <c r="AB25" i="8"/>
  <c r="AA25" i="8"/>
  <c r="AT25" i="8" s="1"/>
  <c r="AD29" i="8"/>
  <c r="AC29" i="8"/>
  <c r="AU29" i="8" s="1"/>
  <c r="AD7" i="8"/>
  <c r="AC7" i="8"/>
  <c r="AU7" i="8" s="1"/>
  <c r="AC8" i="8"/>
  <c r="AU8" i="8" s="1"/>
  <c r="AD8" i="8"/>
  <c r="AC20" i="8"/>
  <c r="AU20" i="8" s="1"/>
  <c r="AD20" i="8"/>
  <c r="AC28" i="8"/>
  <c r="AU28" i="8" s="1"/>
  <c r="AD28" i="8"/>
  <c r="AF13" i="8"/>
  <c r="AG13" i="8" s="1"/>
  <c r="AW13" i="8" s="1"/>
  <c r="AE13" i="8"/>
  <c r="AV13" i="8" s="1"/>
  <c r="AD10" i="8"/>
  <c r="AC10" i="8"/>
  <c r="AU10" i="8" s="1"/>
  <c r="AD17" i="8"/>
  <c r="AC17" i="8"/>
  <c r="AU17" i="8" s="1"/>
  <c r="AC4" i="8"/>
  <c r="AU4" i="8" s="1"/>
  <c r="AD4" i="8"/>
  <c r="AD1" i="8"/>
  <c r="AC1" i="8"/>
  <c r="AU1" i="8" s="1"/>
  <c r="AB9" i="8"/>
  <c r="AA9" i="8"/>
  <c r="AT9" i="8" s="1"/>
  <c r="AD18" i="8"/>
  <c r="AC18" i="8"/>
  <c r="AU18" i="8" s="1"/>
  <c r="AE26" i="8"/>
  <c r="AV26" i="8" s="1"/>
  <c r="AF26" i="8"/>
  <c r="AG26" i="8" s="1"/>
  <c r="AW26" i="8" s="1"/>
  <c r="AF14" i="8"/>
  <c r="AG14" i="8" s="1"/>
  <c r="AW14" i="8" s="1"/>
  <c r="AE14" i="8"/>
  <c r="AV14" i="8" s="1"/>
  <c r="J11" i="2"/>
  <c r="L10" i="2"/>
  <c r="O10" i="2" s="1"/>
  <c r="P11" i="2"/>
  <c r="K11" i="2"/>
  <c r="E13" i="2"/>
  <c r="F13" i="2" s="1"/>
  <c r="I12" i="2"/>
  <c r="Q7" i="4"/>
  <c r="S7" i="4" s="1"/>
  <c r="J9" i="4"/>
  <c r="L8" i="4"/>
  <c r="O8" i="4" s="1"/>
  <c r="E13" i="4"/>
  <c r="F13" i="4" s="1"/>
  <c r="I12" i="4"/>
  <c r="Q9" i="2"/>
  <c r="S9" i="2" s="1"/>
  <c r="R9" i="2"/>
  <c r="Y8" i="2"/>
  <c r="P8" i="4"/>
  <c r="V16" i="3"/>
  <c r="U16" i="3"/>
  <c r="AQ16" i="3" s="1"/>
  <c r="V28" i="3"/>
  <c r="U28" i="3"/>
  <c r="AQ28" i="3" s="1"/>
  <c r="U31" i="3"/>
  <c r="AQ31" i="3" s="1"/>
  <c r="V31" i="3"/>
  <c r="S15" i="3"/>
  <c r="AP15" i="3" s="1"/>
  <c r="T15" i="3"/>
  <c r="X13" i="3"/>
  <c r="W13" i="3"/>
  <c r="AR13" i="3" s="1"/>
  <c r="S24" i="3"/>
  <c r="AP24" i="3" s="1"/>
  <c r="T24" i="3"/>
  <c r="S21" i="3"/>
  <c r="AP21" i="3" s="1"/>
  <c r="T21" i="3"/>
  <c r="T25" i="3"/>
  <c r="S25" i="3"/>
  <c r="AP25" i="3" s="1"/>
  <c r="U19" i="3"/>
  <c r="AQ19" i="3" s="1"/>
  <c r="V19" i="3"/>
  <c r="V8" i="3"/>
  <c r="U8" i="3"/>
  <c r="AQ8" i="3" s="1"/>
  <c r="V7" i="3"/>
  <c r="U7" i="3"/>
  <c r="AQ7" i="3" s="1"/>
  <c r="V4" i="3"/>
  <c r="U4" i="3"/>
  <c r="AQ4" i="3" s="1"/>
  <c r="T1" i="3"/>
  <c r="S1" i="3"/>
  <c r="AP1" i="3" s="1"/>
  <c r="T9" i="3"/>
  <c r="S9" i="3"/>
  <c r="AP9" i="3" s="1"/>
  <c r="X22" i="3"/>
  <c r="W22" i="3"/>
  <c r="AR22" i="3" s="1"/>
  <c r="Z32" i="3"/>
  <c r="Y32" i="3"/>
  <c r="AS32" i="3" s="1"/>
  <c r="S3" i="3"/>
  <c r="AP3" i="3" s="1"/>
  <c r="T3" i="3"/>
  <c r="W14" i="3"/>
  <c r="AR14" i="3" s="1"/>
  <c r="X14" i="3"/>
  <c r="Z20" i="3"/>
  <c r="Y20" i="3"/>
  <c r="AS20" i="3" s="1"/>
  <c r="X2" i="3"/>
  <c r="W2" i="3"/>
  <c r="AR2" i="3" s="1"/>
  <c r="V12" i="3"/>
  <c r="U12" i="3"/>
  <c r="AQ12" i="3" s="1"/>
  <c r="S23" i="3"/>
  <c r="AP23" i="3" s="1"/>
  <c r="T23" i="3"/>
  <c r="V10" i="3"/>
  <c r="U10" i="3"/>
  <c r="AQ10" i="3" s="1"/>
  <c r="V17" i="3"/>
  <c r="U17" i="3"/>
  <c r="AQ17" i="3" s="1"/>
  <c r="V29" i="3"/>
  <c r="U29" i="3"/>
  <c r="AQ29" i="3" s="1"/>
  <c r="S18" i="3"/>
  <c r="AP18" i="3" s="1"/>
  <c r="T18" i="3"/>
  <c r="V5" i="3"/>
  <c r="U5" i="3"/>
  <c r="AQ5" i="3" s="1"/>
  <c r="X26" i="3"/>
  <c r="W26" i="3"/>
  <c r="AR26" i="3" s="1"/>
  <c r="W27" i="3"/>
  <c r="AR27" i="3" s="1"/>
  <c r="X27" i="3"/>
  <c r="V30" i="3"/>
  <c r="U30" i="3"/>
  <c r="AQ30" i="3" s="1"/>
  <c r="V11" i="3"/>
  <c r="U11" i="3"/>
  <c r="AQ11" i="3" s="1"/>
  <c r="U6" i="3"/>
  <c r="AQ6" i="3" s="1"/>
  <c r="V6" i="3"/>
  <c r="R1" i="1"/>
  <c r="Q1" i="1"/>
  <c r="AO1" i="1" s="1"/>
  <c r="T5" i="1"/>
  <c r="S5" i="1"/>
  <c r="AP5" i="1" s="1"/>
  <c r="Q16" i="1"/>
  <c r="AO16" i="1" s="1"/>
  <c r="R16" i="1"/>
  <c r="V3" i="1"/>
  <c r="U3" i="1"/>
  <c r="AQ3" i="1" s="1"/>
  <c r="Q13" i="1"/>
  <c r="AO13" i="1" s="1"/>
  <c r="R13" i="1"/>
  <c r="V23" i="1"/>
  <c r="U23" i="1"/>
  <c r="AQ23" i="1" s="1"/>
  <c r="S12" i="1"/>
  <c r="AP12" i="1" s="1"/>
  <c r="T12" i="1"/>
  <c r="V2" i="1"/>
  <c r="U2" i="1"/>
  <c r="AQ2" i="1" s="1"/>
  <c r="V6" i="1"/>
  <c r="U6" i="1"/>
  <c r="AQ6" i="1" s="1"/>
  <c r="V25" i="1"/>
  <c r="U25" i="1"/>
  <c r="AQ25" i="1" s="1"/>
  <c r="V29" i="1"/>
  <c r="U29" i="1"/>
  <c r="AQ29" i="1" s="1"/>
  <c r="V24" i="1"/>
  <c r="U24" i="1"/>
  <c r="AQ24" i="1" s="1"/>
  <c r="S7" i="1"/>
  <c r="AP7" i="1" s="1"/>
  <c r="T7" i="1"/>
  <c r="S9" i="1"/>
  <c r="AP9" i="1" s="1"/>
  <c r="T9" i="1"/>
  <c r="S20" i="1"/>
  <c r="AP20" i="1" s="1"/>
  <c r="T20" i="1"/>
  <c r="T31" i="1"/>
  <c r="S31" i="1"/>
  <c r="AP31" i="1" s="1"/>
  <c r="T26" i="1"/>
  <c r="S26" i="1"/>
  <c r="AP26" i="1" s="1"/>
  <c r="T32" i="1"/>
  <c r="S32" i="1"/>
  <c r="AP32" i="1" s="1"/>
  <c r="S11" i="1"/>
  <c r="AP11" i="1" s="1"/>
  <c r="T11" i="1"/>
  <c r="V30" i="1"/>
  <c r="U30" i="1"/>
  <c r="AQ30" i="1" s="1"/>
  <c r="V22" i="1"/>
  <c r="U22" i="1"/>
  <c r="AQ22" i="1" s="1"/>
  <c r="U8" i="1"/>
  <c r="AQ8" i="1" s="1"/>
  <c r="V8" i="1"/>
  <c r="Q15" i="1"/>
  <c r="AO15" i="1" s="1"/>
  <c r="R15" i="1"/>
  <c r="R14" i="1"/>
  <c r="Q14" i="1"/>
  <c r="AO14" i="1" s="1"/>
  <c r="T21" i="1"/>
  <c r="S21" i="1"/>
  <c r="AP21" i="1" s="1"/>
  <c r="S4" i="1"/>
  <c r="AP4" i="1" s="1"/>
  <c r="T4" i="1"/>
  <c r="S10" i="1"/>
  <c r="AP10" i="1" s="1"/>
  <c r="T10" i="1"/>
  <c r="X19" i="1"/>
  <c r="W19" i="1"/>
  <c r="AR19" i="1" s="1"/>
  <c r="V27" i="1"/>
  <c r="U27" i="1"/>
  <c r="AQ27" i="1" s="1"/>
  <c r="Q18" i="1"/>
  <c r="AO18" i="1" s="1"/>
  <c r="R18" i="1"/>
  <c r="Q17" i="1"/>
  <c r="AO17" i="1" s="1"/>
  <c r="R17" i="1"/>
  <c r="V28" i="1"/>
  <c r="U28" i="1"/>
  <c r="AQ28" i="1" s="1"/>
  <c r="J16" i="9" l="1"/>
  <c r="L15" i="9"/>
  <c r="N14" i="9"/>
  <c r="M15" i="9" s="1"/>
  <c r="O14" i="9"/>
  <c r="R13" i="9"/>
  <c r="Q13" i="9"/>
  <c r="K16" i="9"/>
  <c r="P16" i="9"/>
  <c r="I17" i="9"/>
  <c r="E18" i="9"/>
  <c r="F18" i="9" s="1"/>
  <c r="Y12" i="9"/>
  <c r="S12" i="9"/>
  <c r="AF4" i="8"/>
  <c r="AG4" i="8" s="1"/>
  <c r="AW4" i="8" s="1"/>
  <c r="AE4" i="8"/>
  <c r="AV4" i="8" s="1"/>
  <c r="AF28" i="8"/>
  <c r="AG28" i="8" s="1"/>
  <c r="AW28" i="8" s="1"/>
  <c r="AE28" i="8"/>
  <c r="AV28" i="8" s="1"/>
  <c r="AD16" i="8"/>
  <c r="AC16" i="8"/>
  <c r="AU16" i="8" s="1"/>
  <c r="AD21" i="8"/>
  <c r="AC21" i="8"/>
  <c r="AU21" i="8" s="1"/>
  <c r="AE29" i="8"/>
  <c r="AV29" i="8" s="1"/>
  <c r="AF29" i="8"/>
  <c r="AG29" i="8" s="1"/>
  <c r="AW29" i="8" s="1"/>
  <c r="AF31" i="8"/>
  <c r="AG31" i="8" s="1"/>
  <c r="AW31" i="8" s="1"/>
  <c r="AE31" i="8"/>
  <c r="AV31" i="8" s="1"/>
  <c r="AE1" i="8"/>
  <c r="AV1" i="8" s="1"/>
  <c r="AF1" i="8"/>
  <c r="AG1" i="8" s="1"/>
  <c r="AW1" i="8" s="1"/>
  <c r="AF20" i="8"/>
  <c r="AG20" i="8" s="1"/>
  <c r="AW20" i="8" s="1"/>
  <c r="AE20" i="8"/>
  <c r="AV20" i="8" s="1"/>
  <c r="AD6" i="8"/>
  <c r="AC6" i="8"/>
  <c r="AU6" i="8" s="1"/>
  <c r="AE18" i="8"/>
  <c r="AV18" i="8" s="1"/>
  <c r="AF18" i="8"/>
  <c r="AG18" i="8" s="1"/>
  <c r="AW18" i="8" s="1"/>
  <c r="AF17" i="8"/>
  <c r="AG17" i="8" s="1"/>
  <c r="AW17" i="8" s="1"/>
  <c r="AE17" i="8"/>
  <c r="AV17" i="8" s="1"/>
  <c r="AD25" i="8"/>
  <c r="AC25" i="8"/>
  <c r="AU25" i="8" s="1"/>
  <c r="AF27" i="8"/>
  <c r="AG27" i="8" s="1"/>
  <c r="AW27" i="8" s="1"/>
  <c r="AE27" i="8"/>
  <c r="AV27" i="8" s="1"/>
  <c r="AD19" i="8"/>
  <c r="AC19" i="8"/>
  <c r="AU19" i="8" s="1"/>
  <c r="AF7" i="8"/>
  <c r="AG7" i="8" s="1"/>
  <c r="AW7" i="8" s="1"/>
  <c r="AE7" i="8"/>
  <c r="AV7" i="8" s="1"/>
  <c r="AF8" i="8"/>
  <c r="AG8" i="8" s="1"/>
  <c r="AW8" i="8" s="1"/>
  <c r="AE8" i="8"/>
  <c r="AV8" i="8" s="1"/>
  <c r="AD9" i="8"/>
  <c r="AC9" i="8"/>
  <c r="AU9" i="8" s="1"/>
  <c r="AE10" i="8"/>
  <c r="AV10" i="8" s="1"/>
  <c r="AF10" i="8"/>
  <c r="AG10" i="8" s="1"/>
  <c r="AW10" i="8" s="1"/>
  <c r="AF11" i="8"/>
  <c r="AG11" i="8" s="1"/>
  <c r="AW11" i="8" s="1"/>
  <c r="AE11" i="8"/>
  <c r="AV11" i="8" s="1"/>
  <c r="AF30" i="8"/>
  <c r="AG30" i="8" s="1"/>
  <c r="AW30" i="8" s="1"/>
  <c r="AE30" i="8"/>
  <c r="AV30" i="8" s="1"/>
  <c r="N8" i="4"/>
  <c r="P12" i="2"/>
  <c r="E14" i="2"/>
  <c r="F14" i="2" s="1"/>
  <c r="I13" i="2"/>
  <c r="J12" i="2"/>
  <c r="K12" i="2" s="1"/>
  <c r="L11" i="2"/>
  <c r="O11" i="2" s="1"/>
  <c r="N10" i="2"/>
  <c r="M11" i="2" s="1"/>
  <c r="N11" i="2" s="1"/>
  <c r="M12" i="2" s="1"/>
  <c r="M9" i="4"/>
  <c r="Q8" i="4"/>
  <c r="E14" i="4"/>
  <c r="F14" i="4" s="1"/>
  <c r="I13" i="4"/>
  <c r="Q10" i="2"/>
  <c r="S10" i="2" s="1"/>
  <c r="R10" i="2"/>
  <c r="Y9" i="2"/>
  <c r="K9" i="4"/>
  <c r="X16" i="3"/>
  <c r="W16" i="3"/>
  <c r="AR16" i="3" s="1"/>
  <c r="V3" i="3"/>
  <c r="U3" i="3"/>
  <c r="AQ3" i="3" s="1"/>
  <c r="W19" i="3"/>
  <c r="AR19" i="3" s="1"/>
  <c r="X19" i="3"/>
  <c r="Z26" i="3"/>
  <c r="Y26" i="3"/>
  <c r="AS26" i="3" s="1"/>
  <c r="W17" i="3"/>
  <c r="AR17" i="3" s="1"/>
  <c r="X17" i="3"/>
  <c r="Y2" i="3"/>
  <c r="AS2" i="3" s="1"/>
  <c r="Z2" i="3"/>
  <c r="V1" i="3"/>
  <c r="U1" i="3"/>
  <c r="AQ1" i="3" s="1"/>
  <c r="Z13" i="3"/>
  <c r="Y13" i="3"/>
  <c r="AS13" i="3" s="1"/>
  <c r="V15" i="3"/>
  <c r="U15" i="3"/>
  <c r="AQ15" i="3" s="1"/>
  <c r="W11" i="3"/>
  <c r="AR11" i="3" s="1"/>
  <c r="X11" i="3"/>
  <c r="W5" i="3"/>
  <c r="AR5" i="3" s="1"/>
  <c r="X5" i="3"/>
  <c r="X10" i="3"/>
  <c r="W10" i="3"/>
  <c r="AR10" i="3" s="1"/>
  <c r="AB20" i="3"/>
  <c r="AA20" i="3"/>
  <c r="AT20" i="3" s="1"/>
  <c r="AB32" i="3"/>
  <c r="AA32" i="3"/>
  <c r="AT32" i="3" s="1"/>
  <c r="W4" i="3"/>
  <c r="AR4" i="3" s="1"/>
  <c r="X4" i="3"/>
  <c r="V25" i="3"/>
  <c r="U25" i="3"/>
  <c r="AQ25" i="3" s="1"/>
  <c r="V18" i="3"/>
  <c r="U18" i="3"/>
  <c r="AQ18" i="3" s="1"/>
  <c r="U23" i="3"/>
  <c r="AQ23" i="3" s="1"/>
  <c r="V23" i="3"/>
  <c r="U21" i="3"/>
  <c r="AQ21" i="3" s="1"/>
  <c r="V21" i="3"/>
  <c r="X31" i="3"/>
  <c r="W31" i="3"/>
  <c r="AR31" i="3" s="1"/>
  <c r="X30" i="3"/>
  <c r="W30" i="3"/>
  <c r="AR30" i="3" s="1"/>
  <c r="Z22" i="3"/>
  <c r="Y22" i="3"/>
  <c r="AS22" i="3" s="1"/>
  <c r="X7" i="3"/>
  <c r="W7" i="3"/>
  <c r="AR7" i="3" s="1"/>
  <c r="Z14" i="3"/>
  <c r="Y14" i="3"/>
  <c r="AS14" i="3" s="1"/>
  <c r="U24" i="3"/>
  <c r="AQ24" i="3" s="1"/>
  <c r="V24" i="3"/>
  <c r="X6" i="3"/>
  <c r="W6" i="3"/>
  <c r="AR6" i="3" s="1"/>
  <c r="Z27" i="3"/>
  <c r="Y27" i="3"/>
  <c r="AS27" i="3" s="1"/>
  <c r="W29" i="3"/>
  <c r="AR29" i="3" s="1"/>
  <c r="X29" i="3"/>
  <c r="X12" i="3"/>
  <c r="W12" i="3"/>
  <c r="AR12" i="3" s="1"/>
  <c r="V9" i="3"/>
  <c r="U9" i="3"/>
  <c r="AQ9" i="3" s="1"/>
  <c r="X8" i="3"/>
  <c r="W8" i="3"/>
  <c r="AR8" i="3" s="1"/>
  <c r="X28" i="3"/>
  <c r="W28" i="3"/>
  <c r="AR28" i="3" s="1"/>
  <c r="T1" i="1"/>
  <c r="S1" i="1"/>
  <c r="AP1" i="1" s="1"/>
  <c r="V21" i="1"/>
  <c r="U21" i="1"/>
  <c r="AQ21" i="1" s="1"/>
  <c r="X22" i="1"/>
  <c r="W22" i="1"/>
  <c r="AR22" i="1" s="1"/>
  <c r="V26" i="1"/>
  <c r="U26" i="1"/>
  <c r="AQ26" i="1" s="1"/>
  <c r="X6" i="1"/>
  <c r="W6" i="1"/>
  <c r="AR6" i="1" s="1"/>
  <c r="S13" i="1"/>
  <c r="AP13" i="1" s="1"/>
  <c r="T13" i="1"/>
  <c r="Y19" i="1"/>
  <c r="AS19" i="1" s="1"/>
  <c r="Z19" i="1"/>
  <c r="X30" i="1"/>
  <c r="W30" i="1"/>
  <c r="AR30" i="1" s="1"/>
  <c r="V31" i="1"/>
  <c r="U31" i="1"/>
  <c r="AQ31" i="1" s="1"/>
  <c r="X24" i="1"/>
  <c r="W24" i="1"/>
  <c r="AR24" i="1" s="1"/>
  <c r="X2" i="1"/>
  <c r="W2" i="1"/>
  <c r="AR2" i="1" s="1"/>
  <c r="W3" i="1"/>
  <c r="AR3" i="1" s="1"/>
  <c r="X3" i="1"/>
  <c r="X28" i="1"/>
  <c r="W28" i="1"/>
  <c r="AR28" i="1" s="1"/>
  <c r="S14" i="1"/>
  <c r="AP14" i="1" s="1"/>
  <c r="T14" i="1"/>
  <c r="S17" i="1"/>
  <c r="AP17" i="1" s="1"/>
  <c r="T17" i="1"/>
  <c r="V10" i="1"/>
  <c r="U10" i="1"/>
  <c r="AQ10" i="1" s="1"/>
  <c r="S15" i="1"/>
  <c r="AP15" i="1" s="1"/>
  <c r="T15" i="1"/>
  <c r="V11" i="1"/>
  <c r="U11" i="1"/>
  <c r="AQ11" i="1" s="1"/>
  <c r="V20" i="1"/>
  <c r="U20" i="1"/>
  <c r="AQ20" i="1" s="1"/>
  <c r="V12" i="1"/>
  <c r="U12" i="1"/>
  <c r="AQ12" i="1" s="1"/>
  <c r="S16" i="1"/>
  <c r="AP16" i="1" s="1"/>
  <c r="T16" i="1"/>
  <c r="U7" i="1"/>
  <c r="AQ7" i="1" s="1"/>
  <c r="V7" i="1"/>
  <c r="X29" i="1"/>
  <c r="W29" i="1"/>
  <c r="AR29" i="1" s="1"/>
  <c r="S18" i="1"/>
  <c r="AP18" i="1" s="1"/>
  <c r="T18" i="1"/>
  <c r="U4" i="1"/>
  <c r="AQ4" i="1" s="1"/>
  <c r="V4" i="1"/>
  <c r="X8" i="1"/>
  <c r="W8" i="1"/>
  <c r="AR8" i="1" s="1"/>
  <c r="U9" i="1"/>
  <c r="AQ9" i="1" s="1"/>
  <c r="V9" i="1"/>
  <c r="X27" i="1"/>
  <c r="W27" i="1"/>
  <c r="AR27" i="1" s="1"/>
  <c r="V32" i="1"/>
  <c r="U32" i="1"/>
  <c r="AQ32" i="1" s="1"/>
  <c r="X25" i="1"/>
  <c r="W25" i="1"/>
  <c r="AR25" i="1" s="1"/>
  <c r="X23" i="1"/>
  <c r="W23" i="1"/>
  <c r="AR23" i="1" s="1"/>
  <c r="V5" i="1"/>
  <c r="U5" i="1"/>
  <c r="AQ5" i="1" s="1"/>
  <c r="R14" i="9" l="1"/>
  <c r="Q14" i="9"/>
  <c r="P17" i="9"/>
  <c r="I18" i="9"/>
  <c r="E19" i="9"/>
  <c r="F19" i="9" s="1"/>
  <c r="J17" i="9"/>
  <c r="K17" i="9" s="1"/>
  <c r="L16" i="9"/>
  <c r="O15" i="9"/>
  <c r="N15" i="9"/>
  <c r="M16" i="9" s="1"/>
  <c r="Y13" i="9"/>
  <c r="S13" i="9"/>
  <c r="AF25" i="8"/>
  <c r="AG25" i="8" s="1"/>
  <c r="AW25" i="8" s="1"/>
  <c r="AE25" i="8"/>
  <c r="AV25" i="8" s="1"/>
  <c r="AF16" i="8"/>
  <c r="AG16" i="8" s="1"/>
  <c r="AW16" i="8" s="1"/>
  <c r="AE16" i="8"/>
  <c r="AV16" i="8" s="1"/>
  <c r="AF19" i="8"/>
  <c r="AG19" i="8" s="1"/>
  <c r="AW19" i="8" s="1"/>
  <c r="AE19" i="8"/>
  <c r="AV19" i="8" s="1"/>
  <c r="AF21" i="8"/>
  <c r="AG21" i="8" s="1"/>
  <c r="AW21" i="8" s="1"/>
  <c r="AE21" i="8"/>
  <c r="AV21" i="8" s="1"/>
  <c r="AF9" i="8"/>
  <c r="AG9" i="8" s="1"/>
  <c r="AW9" i="8" s="1"/>
  <c r="AE9" i="8"/>
  <c r="AV9" i="8" s="1"/>
  <c r="AE6" i="8"/>
  <c r="AV6" i="8" s="1"/>
  <c r="AY1" i="8" s="1" a="1"/>
  <c r="AF6" i="8"/>
  <c r="AG6" i="8" s="1"/>
  <c r="AW6" i="8" s="1"/>
  <c r="S8" i="4"/>
  <c r="J13" i="2"/>
  <c r="L12" i="2"/>
  <c r="O12" i="2" s="1"/>
  <c r="E15" i="2"/>
  <c r="F15" i="2" s="1"/>
  <c r="I14" i="2"/>
  <c r="P13" i="2"/>
  <c r="K13" i="2"/>
  <c r="R8" i="4"/>
  <c r="J10" i="4"/>
  <c r="L9" i="4"/>
  <c r="E15" i="4"/>
  <c r="F15" i="4" s="1"/>
  <c r="I14" i="4"/>
  <c r="Q11" i="2"/>
  <c r="S11" i="2" s="1"/>
  <c r="R11" i="2"/>
  <c r="Y10" i="2"/>
  <c r="P9" i="4"/>
  <c r="Y16" i="3"/>
  <c r="AS16" i="3" s="1"/>
  <c r="Z16" i="3"/>
  <c r="Y17" i="3"/>
  <c r="AS17" i="3" s="1"/>
  <c r="Z17" i="3"/>
  <c r="Y28" i="3"/>
  <c r="AS28" i="3" s="1"/>
  <c r="Z28" i="3"/>
  <c r="AB14" i="3"/>
  <c r="AA14" i="3"/>
  <c r="AT14" i="3" s="1"/>
  <c r="Z30" i="3"/>
  <c r="Y30" i="3"/>
  <c r="AS30" i="3" s="1"/>
  <c r="X18" i="3"/>
  <c r="W18" i="3"/>
  <c r="AR18" i="3" s="1"/>
  <c r="AD20" i="3"/>
  <c r="AC20" i="3"/>
  <c r="AU20" i="3" s="1"/>
  <c r="X15" i="3"/>
  <c r="W15" i="3"/>
  <c r="AR15" i="3" s="1"/>
  <c r="Z8" i="3"/>
  <c r="Y8" i="3"/>
  <c r="AS8" i="3" s="1"/>
  <c r="AB27" i="3"/>
  <c r="AA27" i="3"/>
  <c r="AT27" i="3" s="1"/>
  <c r="Y7" i="3"/>
  <c r="AS7" i="3" s="1"/>
  <c r="Z7" i="3"/>
  <c r="Z31" i="3"/>
  <c r="Y31" i="3"/>
  <c r="AS31" i="3" s="1"/>
  <c r="X25" i="3"/>
  <c r="W25" i="3"/>
  <c r="AR25" i="3" s="1"/>
  <c r="Z10" i="3"/>
  <c r="Y10" i="3"/>
  <c r="AS10" i="3" s="1"/>
  <c r="AB13" i="3"/>
  <c r="AA13" i="3"/>
  <c r="AT13" i="3" s="1"/>
  <c r="AA26" i="3"/>
  <c r="AT26" i="3" s="1"/>
  <c r="AB26" i="3"/>
  <c r="X21" i="3"/>
  <c r="W21" i="3"/>
  <c r="AR21" i="3" s="1"/>
  <c r="Z4" i="3"/>
  <c r="Y4" i="3"/>
  <c r="AS4" i="3" s="1"/>
  <c r="Z5" i="3"/>
  <c r="Y5" i="3"/>
  <c r="AS5" i="3" s="1"/>
  <c r="Z19" i="3"/>
  <c r="Y19" i="3"/>
  <c r="AS19" i="3" s="1"/>
  <c r="W9" i="3"/>
  <c r="AR9" i="3" s="1"/>
  <c r="X9" i="3"/>
  <c r="Z6" i="3"/>
  <c r="Y6" i="3"/>
  <c r="AS6" i="3" s="1"/>
  <c r="AB22" i="3"/>
  <c r="AA22" i="3"/>
  <c r="AT22" i="3" s="1"/>
  <c r="X1" i="3"/>
  <c r="W1" i="3"/>
  <c r="AR1" i="3" s="1"/>
  <c r="Z29" i="3"/>
  <c r="Y29" i="3"/>
  <c r="AS29" i="3" s="1"/>
  <c r="X24" i="3"/>
  <c r="W24" i="3"/>
  <c r="AR24" i="3" s="1"/>
  <c r="X23" i="3"/>
  <c r="W23" i="3"/>
  <c r="AR23" i="3" s="1"/>
  <c r="Z11" i="3"/>
  <c r="Y11" i="3"/>
  <c r="AS11" i="3" s="1"/>
  <c r="AB2" i="3"/>
  <c r="AA2" i="3"/>
  <c r="AT2" i="3" s="1"/>
  <c r="Z12" i="3"/>
  <c r="Y12" i="3"/>
  <c r="AS12" i="3" s="1"/>
  <c r="AC32" i="3"/>
  <c r="AU32" i="3" s="1"/>
  <c r="AD32" i="3"/>
  <c r="X3" i="3"/>
  <c r="W3" i="3"/>
  <c r="AR3" i="3" s="1"/>
  <c r="U1" i="1"/>
  <c r="AQ1" i="1" s="1"/>
  <c r="V1" i="1"/>
  <c r="U15" i="1"/>
  <c r="AQ15" i="1" s="1"/>
  <c r="V15" i="1"/>
  <c r="Y28" i="1"/>
  <c r="AS28" i="1" s="1"/>
  <c r="Z28" i="1"/>
  <c r="X31" i="1"/>
  <c r="W31" i="1"/>
  <c r="AR31" i="1" s="1"/>
  <c r="Y6" i="1"/>
  <c r="AS6" i="1" s="1"/>
  <c r="Z6" i="1"/>
  <c r="W4" i="1"/>
  <c r="AR4" i="1" s="1"/>
  <c r="X4" i="1"/>
  <c r="Y3" i="1"/>
  <c r="AS3" i="1" s="1"/>
  <c r="Z3" i="1"/>
  <c r="X12" i="1"/>
  <c r="W12" i="1"/>
  <c r="AR12" i="1" s="1"/>
  <c r="X10" i="1"/>
  <c r="W10" i="1"/>
  <c r="AR10" i="1" s="1"/>
  <c r="Y30" i="1"/>
  <c r="AS30" i="1" s="1"/>
  <c r="Z30" i="1"/>
  <c r="X26" i="1"/>
  <c r="W26" i="1"/>
  <c r="AR26" i="1" s="1"/>
  <c r="Y27" i="1"/>
  <c r="AS27" i="1" s="1"/>
  <c r="Z27" i="1"/>
  <c r="X9" i="1"/>
  <c r="W9" i="1"/>
  <c r="AR9" i="1" s="1"/>
  <c r="U17" i="1"/>
  <c r="AQ17" i="1" s="1"/>
  <c r="V17" i="1"/>
  <c r="AA19" i="1"/>
  <c r="AT19" i="1" s="1"/>
  <c r="AB19" i="1"/>
  <c r="U18" i="1"/>
  <c r="AQ18" i="1" s="1"/>
  <c r="V18" i="1"/>
  <c r="Y23" i="1"/>
  <c r="AS23" i="1" s="1"/>
  <c r="Z23" i="1"/>
  <c r="Y29" i="1"/>
  <c r="AS29" i="1" s="1"/>
  <c r="Z29" i="1"/>
  <c r="X20" i="1"/>
  <c r="W20" i="1"/>
  <c r="AR20" i="1" s="1"/>
  <c r="Z2" i="1"/>
  <c r="Y2" i="1"/>
  <c r="AS2" i="1" s="1"/>
  <c r="Y22" i="1"/>
  <c r="AS22" i="1" s="1"/>
  <c r="Z22" i="1"/>
  <c r="X7" i="1"/>
  <c r="W7" i="1"/>
  <c r="AR7" i="1" s="1"/>
  <c r="U14" i="1"/>
  <c r="AQ14" i="1" s="1"/>
  <c r="V14" i="1"/>
  <c r="U13" i="1"/>
  <c r="AQ13" i="1" s="1"/>
  <c r="V13" i="1"/>
  <c r="U16" i="1"/>
  <c r="AQ16" i="1" s="1"/>
  <c r="V16" i="1"/>
  <c r="X32" i="1"/>
  <c r="W32" i="1"/>
  <c r="AR32" i="1" s="1"/>
  <c r="X5" i="1"/>
  <c r="W5" i="1"/>
  <c r="AR5" i="1" s="1"/>
  <c r="Y25" i="1"/>
  <c r="AS25" i="1" s="1"/>
  <c r="Z25" i="1"/>
  <c r="Z8" i="1"/>
  <c r="Y8" i="1"/>
  <c r="AS8" i="1" s="1"/>
  <c r="X11" i="1"/>
  <c r="W11" i="1"/>
  <c r="AR11" i="1" s="1"/>
  <c r="Y24" i="1"/>
  <c r="AS24" i="1" s="1"/>
  <c r="Z24" i="1"/>
  <c r="X21" i="1"/>
  <c r="W21" i="1"/>
  <c r="AR21" i="1" s="1"/>
  <c r="J18" i="9" l="1"/>
  <c r="L17" i="9"/>
  <c r="I19" i="9"/>
  <c r="E20" i="9"/>
  <c r="F20" i="9" s="1"/>
  <c r="K18" i="9"/>
  <c r="P18" i="9"/>
  <c r="S14" i="9"/>
  <c r="Y14" i="9"/>
  <c r="R15" i="9"/>
  <c r="Q15" i="9"/>
  <c r="O16" i="9"/>
  <c r="N16" i="9"/>
  <c r="M17" i="9" s="1"/>
  <c r="BZ16" i="8"/>
  <c r="CF448" i="8" s="1"/>
  <c r="BR16" i="8"/>
  <c r="CF320" i="8" s="1"/>
  <c r="BJ16" i="8"/>
  <c r="CF192" i="8" s="1"/>
  <c r="BB16" i="8"/>
  <c r="CF64" i="8" s="1"/>
  <c r="BZ15" i="8"/>
  <c r="CF447" i="8" s="1"/>
  <c r="BR15" i="8"/>
  <c r="CF319" i="8" s="1"/>
  <c r="BJ15" i="8"/>
  <c r="CF191" i="8" s="1"/>
  <c r="BB15" i="8"/>
  <c r="CF63" i="8" s="1"/>
  <c r="BZ14" i="8"/>
  <c r="CF446" i="8" s="1"/>
  <c r="BR14" i="8"/>
  <c r="CF318" i="8" s="1"/>
  <c r="BJ14" i="8"/>
  <c r="CF190" i="8" s="1"/>
  <c r="BB14" i="8"/>
  <c r="CF62" i="8" s="1"/>
  <c r="BZ13" i="8"/>
  <c r="CF445" i="8" s="1"/>
  <c r="BR13" i="8"/>
  <c r="CF317" i="8" s="1"/>
  <c r="BJ13" i="8"/>
  <c r="CF189" i="8" s="1"/>
  <c r="BB13" i="8"/>
  <c r="CF61" i="8" s="1"/>
  <c r="BZ12" i="8"/>
  <c r="CF444" i="8" s="1"/>
  <c r="BR12" i="8"/>
  <c r="CF316" i="8" s="1"/>
  <c r="BJ12" i="8"/>
  <c r="CF188" i="8" s="1"/>
  <c r="BB12" i="8"/>
  <c r="CF60" i="8" s="1"/>
  <c r="BZ11" i="8"/>
  <c r="CF443" i="8" s="1"/>
  <c r="BR11" i="8"/>
  <c r="CF315" i="8" s="1"/>
  <c r="BJ11" i="8"/>
  <c r="CF187" i="8" s="1"/>
  <c r="BB11" i="8"/>
  <c r="CF59" i="8" s="1"/>
  <c r="BZ10" i="8"/>
  <c r="CF442" i="8" s="1"/>
  <c r="BR10" i="8"/>
  <c r="CF314" i="8" s="1"/>
  <c r="BJ10" i="8"/>
  <c r="CF186" i="8" s="1"/>
  <c r="BB10" i="8"/>
  <c r="CF58" i="8" s="1"/>
  <c r="BZ9" i="8"/>
  <c r="CF441" i="8" s="1"/>
  <c r="BR9" i="8"/>
  <c r="CF313" i="8" s="1"/>
  <c r="BJ9" i="8"/>
  <c r="CF185" i="8" s="1"/>
  <c r="BB9" i="8"/>
  <c r="CF57" i="8" s="1"/>
  <c r="BZ8" i="8"/>
  <c r="CF440" i="8" s="1"/>
  <c r="BR8" i="8"/>
  <c r="CF312" i="8" s="1"/>
  <c r="BJ8" i="8"/>
  <c r="CF184" i="8" s="1"/>
  <c r="BB8" i="8"/>
  <c r="CF56" i="8" s="1"/>
  <c r="BZ7" i="8"/>
  <c r="CF439" i="8" s="1"/>
  <c r="BR7" i="8"/>
  <c r="CF311" i="8" s="1"/>
  <c r="BJ7" i="8"/>
  <c r="CF183" i="8" s="1"/>
  <c r="BB7" i="8"/>
  <c r="CF55" i="8" s="1"/>
  <c r="BZ6" i="8"/>
  <c r="CF438" i="8" s="1"/>
  <c r="BR6" i="8"/>
  <c r="CF310" i="8" s="1"/>
  <c r="BJ6" i="8"/>
  <c r="CF182" i="8" s="1"/>
  <c r="BB6" i="8"/>
  <c r="CF54" i="8" s="1"/>
  <c r="BZ5" i="8"/>
  <c r="CF437" i="8" s="1"/>
  <c r="BR5" i="8"/>
  <c r="CF309" i="8" s="1"/>
  <c r="BJ5" i="8"/>
  <c r="CF181" i="8" s="1"/>
  <c r="BB5" i="8"/>
  <c r="CF53" i="8" s="1"/>
  <c r="BZ4" i="8"/>
  <c r="CF436" i="8" s="1"/>
  <c r="BR4" i="8"/>
  <c r="CF308" i="8" s="1"/>
  <c r="BJ4" i="8"/>
  <c r="CF180" i="8" s="1"/>
  <c r="BB4" i="8"/>
  <c r="CF52" i="8" s="1"/>
  <c r="BZ3" i="8"/>
  <c r="CF435" i="8" s="1"/>
  <c r="BR3" i="8"/>
  <c r="CF307" i="8" s="1"/>
  <c r="BJ3" i="8"/>
  <c r="CF179" i="8" s="1"/>
  <c r="BB3" i="8"/>
  <c r="CF51" i="8" s="1"/>
  <c r="BZ2" i="8"/>
  <c r="CF434" i="8" s="1"/>
  <c r="BR2" i="8"/>
  <c r="CF306" i="8" s="1"/>
  <c r="BJ2" i="8"/>
  <c r="CF178" i="8" s="1"/>
  <c r="BB2" i="8"/>
  <c r="CF50" i="8" s="1"/>
  <c r="BZ1" i="8"/>
  <c r="CF433" i="8" s="1"/>
  <c r="BR1" i="8"/>
  <c r="CF305" i="8" s="1"/>
  <c r="BJ1" i="8"/>
  <c r="CF177" i="8" s="1"/>
  <c r="BB1" i="8"/>
  <c r="CF49" i="8" s="1"/>
  <c r="BY16" i="8"/>
  <c r="CF432" i="8" s="1"/>
  <c r="BQ16" i="8"/>
  <c r="CF304" i="8" s="1"/>
  <c r="BI16" i="8"/>
  <c r="CF176" i="8" s="1"/>
  <c r="BA16" i="8"/>
  <c r="CF48" i="8" s="1"/>
  <c r="BY15" i="8"/>
  <c r="CF431" i="8" s="1"/>
  <c r="BQ15" i="8"/>
  <c r="CF303" i="8" s="1"/>
  <c r="BI15" i="8"/>
  <c r="CF175" i="8" s="1"/>
  <c r="BA15" i="8"/>
  <c r="CF47" i="8" s="1"/>
  <c r="BY14" i="8"/>
  <c r="CF430" i="8" s="1"/>
  <c r="BQ14" i="8"/>
  <c r="CF302" i="8" s="1"/>
  <c r="BI14" i="8"/>
  <c r="CF174" i="8" s="1"/>
  <c r="BA14" i="8"/>
  <c r="CF46" i="8" s="1"/>
  <c r="BY13" i="8"/>
  <c r="CF429" i="8" s="1"/>
  <c r="BQ13" i="8"/>
  <c r="CF301" i="8" s="1"/>
  <c r="BI13" i="8"/>
  <c r="CF173" i="8" s="1"/>
  <c r="BA13" i="8"/>
  <c r="CF45" i="8" s="1"/>
  <c r="BY12" i="8"/>
  <c r="CF428" i="8" s="1"/>
  <c r="BQ12" i="8"/>
  <c r="CF300" i="8" s="1"/>
  <c r="BI12" i="8"/>
  <c r="CF172" i="8" s="1"/>
  <c r="BA12" i="8"/>
  <c r="CF44" i="8" s="1"/>
  <c r="BY11" i="8"/>
  <c r="CF427" i="8" s="1"/>
  <c r="BQ11" i="8"/>
  <c r="CF299" i="8" s="1"/>
  <c r="BI11" i="8"/>
  <c r="CF171" i="8" s="1"/>
  <c r="BA11" i="8"/>
  <c r="CF43" i="8" s="1"/>
  <c r="BY10" i="8"/>
  <c r="CF426" i="8" s="1"/>
  <c r="BQ10" i="8"/>
  <c r="CF298" i="8" s="1"/>
  <c r="BI10" i="8"/>
  <c r="CF170" i="8" s="1"/>
  <c r="BX16" i="8"/>
  <c r="CF416" i="8" s="1"/>
  <c r="BP16" i="8"/>
  <c r="CF288" i="8" s="1"/>
  <c r="BH16" i="8"/>
  <c r="CF160" i="8" s="1"/>
  <c r="AZ16" i="8"/>
  <c r="CF32" i="8" s="1"/>
  <c r="BX15" i="8"/>
  <c r="CF415" i="8" s="1"/>
  <c r="BP15" i="8"/>
  <c r="CF287" i="8" s="1"/>
  <c r="BH15" i="8"/>
  <c r="CF159" i="8" s="1"/>
  <c r="AZ15" i="8"/>
  <c r="CF31" i="8" s="1"/>
  <c r="BX14" i="8"/>
  <c r="CF414" i="8" s="1"/>
  <c r="BP14" i="8"/>
  <c r="CF286" i="8" s="1"/>
  <c r="BH14" i="8"/>
  <c r="CF158" i="8" s="1"/>
  <c r="AZ14" i="8"/>
  <c r="CF30" i="8" s="1"/>
  <c r="BX13" i="8"/>
  <c r="CF413" i="8" s="1"/>
  <c r="BP13" i="8"/>
  <c r="CF285" i="8" s="1"/>
  <c r="BW16" i="8"/>
  <c r="CF400" i="8" s="1"/>
  <c r="BO16" i="8"/>
  <c r="CF272" i="8" s="1"/>
  <c r="BG16" i="8"/>
  <c r="CF144" i="8" s="1"/>
  <c r="AY16" i="8"/>
  <c r="CF16" i="8" s="1"/>
  <c r="BW15" i="8"/>
  <c r="CF399" i="8" s="1"/>
  <c r="BO15" i="8"/>
  <c r="CF271" i="8" s="1"/>
  <c r="BG15" i="8"/>
  <c r="CF143" i="8" s="1"/>
  <c r="AY15" i="8"/>
  <c r="CF15" i="8" s="1"/>
  <c r="BW14" i="8"/>
  <c r="CF398" i="8" s="1"/>
  <c r="BO14" i="8"/>
  <c r="CF270" i="8" s="1"/>
  <c r="BG14" i="8"/>
  <c r="CF142" i="8" s="1"/>
  <c r="AY14" i="8"/>
  <c r="CF14" i="8" s="1"/>
  <c r="BW13" i="8"/>
  <c r="CF397" i="8" s="1"/>
  <c r="BO13" i="8"/>
  <c r="CF269" i="8" s="1"/>
  <c r="BG13" i="8"/>
  <c r="CF141" i="8" s="1"/>
  <c r="AY13" i="8"/>
  <c r="CF13" i="8" s="1"/>
  <c r="BW12" i="8"/>
  <c r="CF396" i="8" s="1"/>
  <c r="BO12" i="8"/>
  <c r="CF268" i="8" s="1"/>
  <c r="BG12" i="8"/>
  <c r="CF140" i="8" s="1"/>
  <c r="AY12" i="8"/>
  <c r="CF12" i="8" s="1"/>
  <c r="BW11" i="8"/>
  <c r="CF395" i="8" s="1"/>
  <c r="BO11" i="8"/>
  <c r="CF267" i="8" s="1"/>
  <c r="BG11" i="8"/>
  <c r="CF139" i="8" s="1"/>
  <c r="AY11" i="8"/>
  <c r="CF11" i="8" s="1"/>
  <c r="BW10" i="8"/>
  <c r="CF394" i="8" s="1"/>
  <c r="BO10" i="8"/>
  <c r="CF266" i="8" s="1"/>
  <c r="BG10" i="8"/>
  <c r="CF138" i="8" s="1"/>
  <c r="AY10" i="8"/>
  <c r="CF10" i="8" s="1"/>
  <c r="BW9" i="8"/>
  <c r="CF393" i="8" s="1"/>
  <c r="BO9" i="8"/>
  <c r="CF265" i="8" s="1"/>
  <c r="BG9" i="8"/>
  <c r="CF137" i="8" s="1"/>
  <c r="AY9" i="8"/>
  <c r="CF9" i="8" s="1"/>
  <c r="BW8" i="8"/>
  <c r="CF392" i="8" s="1"/>
  <c r="BO8" i="8"/>
  <c r="CF264" i="8" s="1"/>
  <c r="BG8" i="8"/>
  <c r="CF136" i="8" s="1"/>
  <c r="AY8" i="8"/>
  <c r="CF8" i="8" s="1"/>
  <c r="BW7" i="8"/>
  <c r="CF391" i="8" s="1"/>
  <c r="BO7" i="8"/>
  <c r="CF263" i="8" s="1"/>
  <c r="BG7" i="8"/>
  <c r="CF135" i="8" s="1"/>
  <c r="AY7" i="8"/>
  <c r="CF7" i="8" s="1"/>
  <c r="BW6" i="8"/>
  <c r="CF390" i="8" s="1"/>
  <c r="BO6" i="8"/>
  <c r="CF262" i="8" s="1"/>
  <c r="BG6" i="8"/>
  <c r="CF134" i="8" s="1"/>
  <c r="AY6" i="8"/>
  <c r="CF6" i="8" s="1"/>
  <c r="BW5" i="8"/>
  <c r="CF389" i="8" s="1"/>
  <c r="BO5" i="8"/>
  <c r="CF261" i="8" s="1"/>
  <c r="BG5" i="8"/>
  <c r="CF133" i="8" s="1"/>
  <c r="AY5" i="8"/>
  <c r="CF5" i="8" s="1"/>
  <c r="CD16" i="8"/>
  <c r="CF512" i="8" s="1"/>
  <c r="BV16" i="8"/>
  <c r="CF384" i="8" s="1"/>
  <c r="BN16" i="8"/>
  <c r="CF256" i="8" s="1"/>
  <c r="BF16" i="8"/>
  <c r="CF128" i="8" s="1"/>
  <c r="CD15" i="8"/>
  <c r="CF511" i="8" s="1"/>
  <c r="BV15" i="8"/>
  <c r="CF383" i="8" s="1"/>
  <c r="BN15" i="8"/>
  <c r="CF255" i="8" s="1"/>
  <c r="BF15" i="8"/>
  <c r="CF127" i="8" s="1"/>
  <c r="CD14" i="8"/>
  <c r="CF510" i="8" s="1"/>
  <c r="BV14" i="8"/>
  <c r="CF382" i="8" s="1"/>
  <c r="BN14" i="8"/>
  <c r="CF254" i="8" s="1"/>
  <c r="BF14" i="8"/>
  <c r="CF126" i="8" s="1"/>
  <c r="CD13" i="8"/>
  <c r="CF509" i="8" s="1"/>
  <c r="BV13" i="8"/>
  <c r="CF381" i="8" s="1"/>
  <c r="BN13" i="8"/>
  <c r="CF253" i="8" s="1"/>
  <c r="BF13" i="8"/>
  <c r="CF125" i="8" s="1"/>
  <c r="CD12" i="8"/>
  <c r="CF508" i="8" s="1"/>
  <c r="BV12" i="8"/>
  <c r="CF380" i="8" s="1"/>
  <c r="BN12" i="8"/>
  <c r="CF252" i="8" s="1"/>
  <c r="BF12" i="8"/>
  <c r="CF124" i="8" s="1"/>
  <c r="CD11" i="8"/>
  <c r="CF507" i="8" s="1"/>
  <c r="BV11" i="8"/>
  <c r="CF379" i="8" s="1"/>
  <c r="BN11" i="8"/>
  <c r="CF251" i="8" s="1"/>
  <c r="BF11" i="8"/>
  <c r="CF123" i="8" s="1"/>
  <c r="CA16" i="8"/>
  <c r="CF464" i="8" s="1"/>
  <c r="BD16" i="8"/>
  <c r="CF96" i="8" s="1"/>
  <c r="BM15" i="8"/>
  <c r="CF239" i="8" s="1"/>
  <c r="CA14" i="8"/>
  <c r="CF462" i="8" s="1"/>
  <c r="BD14" i="8"/>
  <c r="CF94" i="8" s="1"/>
  <c r="BM13" i="8"/>
  <c r="CF237" i="8" s="1"/>
  <c r="CC12" i="8"/>
  <c r="CF492" i="8" s="1"/>
  <c r="BM12" i="8"/>
  <c r="CF236" i="8" s="1"/>
  <c r="CC11" i="8"/>
  <c r="CF491" i="8" s="1"/>
  <c r="BM11" i="8"/>
  <c r="CF235" i="8" s="1"/>
  <c r="CD10" i="8"/>
  <c r="CF506" i="8" s="1"/>
  <c r="BS10" i="8"/>
  <c r="CF330" i="8" s="1"/>
  <c r="BE10" i="8"/>
  <c r="CF106" i="8" s="1"/>
  <c r="CA9" i="8"/>
  <c r="CF457" i="8" s="1"/>
  <c r="BP9" i="8"/>
  <c r="CF281" i="8" s="1"/>
  <c r="BE9" i="8"/>
  <c r="CF105" i="8" s="1"/>
  <c r="CA8" i="8"/>
  <c r="CF456" i="8" s="1"/>
  <c r="BP8" i="8"/>
  <c r="CF280" i="8" s="1"/>
  <c r="BE8" i="8"/>
  <c r="CF104" i="8" s="1"/>
  <c r="CA7" i="8"/>
  <c r="CF455" i="8" s="1"/>
  <c r="BP7" i="8"/>
  <c r="CF279" i="8" s="1"/>
  <c r="BE7" i="8"/>
  <c r="CF103" i="8" s="1"/>
  <c r="CA6" i="8"/>
  <c r="CF454" i="8" s="1"/>
  <c r="BP6" i="8"/>
  <c r="CF278" i="8" s="1"/>
  <c r="BE6" i="8"/>
  <c r="CF102" i="8" s="1"/>
  <c r="CA5" i="8"/>
  <c r="CF453" i="8" s="1"/>
  <c r="BP5" i="8"/>
  <c r="CF277" i="8" s="1"/>
  <c r="BE5" i="8"/>
  <c r="CF101" i="8" s="1"/>
  <c r="CA4" i="8"/>
  <c r="CF452" i="8" s="1"/>
  <c r="BQ4" i="8"/>
  <c r="CF292" i="8" s="1"/>
  <c r="BH4" i="8"/>
  <c r="CF148" i="8" s="1"/>
  <c r="AY4" i="8"/>
  <c r="CF4" i="8" s="1"/>
  <c r="BV3" i="8"/>
  <c r="CF371" i="8" s="1"/>
  <c r="BM3" i="8"/>
  <c r="CF227" i="8" s="1"/>
  <c r="BD3" i="8"/>
  <c r="CF83" i="8" s="1"/>
  <c r="CA2" i="8"/>
  <c r="CF450" i="8" s="1"/>
  <c r="BQ2" i="8"/>
  <c r="CF290" i="8" s="1"/>
  <c r="BH2" i="8"/>
  <c r="CF146" i="8" s="1"/>
  <c r="AY2" i="8"/>
  <c r="CF2" i="8" s="1"/>
  <c r="BV1" i="8"/>
  <c r="CF369" i="8" s="1"/>
  <c r="BM1" i="8"/>
  <c r="CF225" i="8" s="1"/>
  <c r="BD1" i="8"/>
  <c r="CF81" i="8" s="1"/>
  <c r="CC16" i="8"/>
  <c r="CF496" i="8" s="1"/>
  <c r="BK16" i="8"/>
  <c r="CF208" i="8" s="1"/>
  <c r="CC14" i="8"/>
  <c r="CF494" i="8" s="1"/>
  <c r="BT13" i="8"/>
  <c r="CF349" i="8" s="1"/>
  <c r="BC13" i="8"/>
  <c r="CF77" i="8" s="1"/>
  <c r="BS11" i="8"/>
  <c r="CF331" i="8" s="1"/>
  <c r="BU10" i="8"/>
  <c r="CF362" i="8" s="1"/>
  <c r="CC9" i="8"/>
  <c r="CF489" i="8" s="1"/>
  <c r="BH9" i="8"/>
  <c r="CF153" i="8" s="1"/>
  <c r="BS8" i="8"/>
  <c r="CF328" i="8" s="1"/>
  <c r="BH7" i="8"/>
  <c r="CF151" i="8" s="1"/>
  <c r="BS6" i="8"/>
  <c r="CF326" i="8" s="1"/>
  <c r="BH5" i="8"/>
  <c r="CF149" i="8" s="1"/>
  <c r="BK4" i="8"/>
  <c r="CF196" i="8" s="1"/>
  <c r="BO3" i="8"/>
  <c r="CF259" i="8" s="1"/>
  <c r="BT2" i="8"/>
  <c r="CF338" i="8" s="1"/>
  <c r="BX1" i="8"/>
  <c r="CF401" i="8" s="1"/>
  <c r="BU16" i="8"/>
  <c r="CF368" i="8" s="1"/>
  <c r="BC16" i="8"/>
  <c r="CF80" i="8" s="1"/>
  <c r="BL15" i="8"/>
  <c r="CF223" i="8" s="1"/>
  <c r="BU14" i="8"/>
  <c r="CF366" i="8" s="1"/>
  <c r="BC14" i="8"/>
  <c r="CF78" i="8" s="1"/>
  <c r="BL13" i="8"/>
  <c r="CF221" i="8" s="1"/>
  <c r="CB12" i="8"/>
  <c r="CF476" i="8" s="1"/>
  <c r="BL12" i="8"/>
  <c r="CF220" i="8" s="1"/>
  <c r="CB11" i="8"/>
  <c r="CF475" i="8" s="1"/>
  <c r="BL11" i="8"/>
  <c r="CF219" i="8" s="1"/>
  <c r="CC10" i="8"/>
  <c r="CF490" i="8" s="1"/>
  <c r="BP10" i="8"/>
  <c r="CF282" i="8" s="1"/>
  <c r="BD10" i="8"/>
  <c r="CF90" i="8" s="1"/>
  <c r="BY9" i="8"/>
  <c r="CF425" i="8" s="1"/>
  <c r="BN9" i="8"/>
  <c r="CF249" i="8" s="1"/>
  <c r="BD9" i="8"/>
  <c r="CF89" i="8" s="1"/>
  <c r="BY8" i="8"/>
  <c r="CF424" i="8" s="1"/>
  <c r="BN8" i="8"/>
  <c r="CF248" i="8" s="1"/>
  <c r="BD8" i="8"/>
  <c r="CF88" i="8" s="1"/>
  <c r="BY7" i="8"/>
  <c r="CF423" i="8" s="1"/>
  <c r="BN7" i="8"/>
  <c r="CF247" i="8" s="1"/>
  <c r="BD7" i="8"/>
  <c r="CF87" i="8" s="1"/>
  <c r="BY6" i="8"/>
  <c r="CF422" i="8" s="1"/>
  <c r="BN6" i="8"/>
  <c r="CF246" i="8" s="1"/>
  <c r="BD6" i="8"/>
  <c r="CF86" i="8" s="1"/>
  <c r="BY5" i="8"/>
  <c r="CF421" i="8" s="1"/>
  <c r="BN5" i="8"/>
  <c r="CF245" i="8" s="1"/>
  <c r="BD5" i="8"/>
  <c r="CF85" i="8" s="1"/>
  <c r="BY4" i="8"/>
  <c r="CF420" i="8" s="1"/>
  <c r="BP4" i="8"/>
  <c r="CF276" i="8" s="1"/>
  <c r="BG4" i="8"/>
  <c r="CF132" i="8" s="1"/>
  <c r="CD3" i="8"/>
  <c r="CF499" i="8" s="1"/>
  <c r="BU3" i="8"/>
  <c r="CF355" i="8" s="1"/>
  <c r="BL3" i="8"/>
  <c r="CF211" i="8" s="1"/>
  <c r="BC3" i="8"/>
  <c r="CF67" i="8" s="1"/>
  <c r="BY2" i="8"/>
  <c r="CF418" i="8" s="1"/>
  <c r="BP2" i="8"/>
  <c r="CF274" i="8" s="1"/>
  <c r="BG2" i="8"/>
  <c r="CF130" i="8" s="1"/>
  <c r="CD1" i="8"/>
  <c r="CF497" i="8" s="1"/>
  <c r="BU1" i="8"/>
  <c r="CF353" i="8" s="1"/>
  <c r="BL1" i="8"/>
  <c r="CF209" i="8" s="1"/>
  <c r="BC1" i="8"/>
  <c r="CF65" i="8" s="1"/>
  <c r="BT15" i="8"/>
  <c r="CF351" i="8" s="1"/>
  <c r="BK14" i="8"/>
  <c r="CF206" i="8" s="1"/>
  <c r="BS12" i="8"/>
  <c r="CF332" i="8" s="1"/>
  <c r="BC11" i="8"/>
  <c r="CF75" i="8" s="1"/>
  <c r="BH10" i="8"/>
  <c r="CF154" i="8" s="1"/>
  <c r="BS9" i="8"/>
  <c r="CF329" i="8" s="1"/>
  <c r="CC8" i="8"/>
  <c r="CF488" i="8" s="1"/>
  <c r="BH8" i="8"/>
  <c r="CF152" i="8" s="1"/>
  <c r="BS7" i="8"/>
  <c r="CF327" i="8" s="1"/>
  <c r="CC6" i="8"/>
  <c r="CF486" i="8" s="1"/>
  <c r="BS5" i="8"/>
  <c r="CF325" i="8" s="1"/>
  <c r="BT4" i="8"/>
  <c r="CF340" i="8" s="1"/>
  <c r="BX3" i="8"/>
  <c r="CF403" i="8" s="1"/>
  <c r="CC2" i="8"/>
  <c r="CF482" i="8" s="1"/>
  <c r="BO1" i="8"/>
  <c r="CF257" i="8" s="1"/>
  <c r="CB14" i="8"/>
  <c r="CF478" i="8" s="1"/>
  <c r="AZ13" i="8"/>
  <c r="CF29" i="8" s="1"/>
  <c r="BP11" i="8"/>
  <c r="CF283" i="8" s="1"/>
  <c r="BT10" i="8"/>
  <c r="CF346" i="8" s="1"/>
  <c r="CB9" i="8"/>
  <c r="CF473" i="8" s="1"/>
  <c r="CB8" i="8"/>
  <c r="CF472" i="8" s="1"/>
  <c r="BF8" i="8"/>
  <c r="CF120" i="8" s="1"/>
  <c r="BQ7" i="8"/>
  <c r="CF295" i="8" s="1"/>
  <c r="CB6" i="8"/>
  <c r="CF470" i="8" s="1"/>
  <c r="BF6" i="8"/>
  <c r="CF118" i="8" s="1"/>
  <c r="BF5" i="8"/>
  <c r="CF117" i="8" s="1"/>
  <c r="BS4" i="8"/>
  <c r="CF324" i="8" s="1"/>
  <c r="AZ4" i="8"/>
  <c r="CF20" i="8" s="1"/>
  <c r="BN3" i="8"/>
  <c r="CF243" i="8" s="1"/>
  <c r="BS2" i="8"/>
  <c r="CF322" i="8" s="1"/>
  <c r="AZ2" i="8"/>
  <c r="CF18" i="8" s="1"/>
  <c r="BE1" i="8"/>
  <c r="CF97" i="8" s="1"/>
  <c r="BT16" i="8"/>
  <c r="CF352" i="8" s="1"/>
  <c r="CC15" i="8"/>
  <c r="CF495" i="8" s="1"/>
  <c r="BK15" i="8"/>
  <c r="CF207" i="8" s="1"/>
  <c r="BT14" i="8"/>
  <c r="CF350" i="8" s="1"/>
  <c r="CC13" i="8"/>
  <c r="CF493" i="8" s="1"/>
  <c r="BK13" i="8"/>
  <c r="CF205" i="8" s="1"/>
  <c r="CA12" i="8"/>
  <c r="CF460" i="8" s="1"/>
  <c r="BK12" i="8"/>
  <c r="CF204" i="8" s="1"/>
  <c r="CA11" i="8"/>
  <c r="CF459" i="8" s="1"/>
  <c r="BK11" i="8"/>
  <c r="CF203" i="8" s="1"/>
  <c r="CB10" i="8"/>
  <c r="CF474" i="8" s="1"/>
  <c r="BN10" i="8"/>
  <c r="CF250" i="8" s="1"/>
  <c r="BC10" i="8"/>
  <c r="CF74" i="8" s="1"/>
  <c r="BX9" i="8"/>
  <c r="CF409" i="8" s="1"/>
  <c r="BM9" i="8"/>
  <c r="CF233" i="8" s="1"/>
  <c r="BC9" i="8"/>
  <c r="CF73" i="8" s="1"/>
  <c r="BX8" i="8"/>
  <c r="CF408" i="8" s="1"/>
  <c r="BM8" i="8"/>
  <c r="CF232" i="8" s="1"/>
  <c r="BC8" i="8"/>
  <c r="CF72" i="8" s="1"/>
  <c r="BX7" i="8"/>
  <c r="CF407" i="8" s="1"/>
  <c r="BM7" i="8"/>
  <c r="CF231" i="8" s="1"/>
  <c r="BC7" i="8"/>
  <c r="CF71" i="8" s="1"/>
  <c r="BX6" i="8"/>
  <c r="CF406" i="8" s="1"/>
  <c r="BM6" i="8"/>
  <c r="CF230" i="8" s="1"/>
  <c r="BC6" i="8"/>
  <c r="CF70" i="8" s="1"/>
  <c r="BX5" i="8"/>
  <c r="CF405" i="8" s="1"/>
  <c r="BM5" i="8"/>
  <c r="CF229" i="8" s="1"/>
  <c r="BC5" i="8"/>
  <c r="CF69" i="8" s="1"/>
  <c r="BX4" i="8"/>
  <c r="CF404" i="8" s="1"/>
  <c r="BO4" i="8"/>
  <c r="CF260" i="8" s="1"/>
  <c r="BF4" i="8"/>
  <c r="CF116" i="8" s="1"/>
  <c r="CC3" i="8"/>
  <c r="CF483" i="8" s="1"/>
  <c r="BT3" i="8"/>
  <c r="CF339" i="8" s="1"/>
  <c r="BK3" i="8"/>
  <c r="CF195" i="8" s="1"/>
  <c r="BA3" i="8"/>
  <c r="CF35" i="8" s="1"/>
  <c r="BX2" i="8"/>
  <c r="CF402" i="8" s="1"/>
  <c r="BO2" i="8"/>
  <c r="CF258" i="8" s="1"/>
  <c r="BF2" i="8"/>
  <c r="CF114" i="8" s="1"/>
  <c r="CC1" i="8"/>
  <c r="CF481" i="8" s="1"/>
  <c r="BT1" i="8"/>
  <c r="CF337" i="8" s="1"/>
  <c r="BK1" i="8"/>
  <c r="CF193" i="8" s="1"/>
  <c r="BA1" i="8"/>
  <c r="CF33" i="8" s="1"/>
  <c r="CB16" i="8"/>
  <c r="CF480" i="8" s="1"/>
  <c r="BS15" i="8"/>
  <c r="CF335" i="8" s="1"/>
  <c r="BS13" i="8"/>
  <c r="CF333" i="8" s="1"/>
  <c r="AZ12" i="8"/>
  <c r="CF28" i="8" s="1"/>
  <c r="BF10" i="8"/>
  <c r="CF122" i="8" s="1"/>
  <c r="BF9" i="8"/>
  <c r="CF121" i="8" s="1"/>
  <c r="BQ8" i="8"/>
  <c r="CF296" i="8" s="1"/>
  <c r="BF7" i="8"/>
  <c r="CF119" i="8" s="1"/>
  <c r="BQ6" i="8"/>
  <c r="CF294" i="8" s="1"/>
  <c r="BQ5" i="8"/>
  <c r="CF293" i="8" s="1"/>
  <c r="CB4" i="8"/>
  <c r="CF468" i="8" s="1"/>
  <c r="BW3" i="8"/>
  <c r="CF387" i="8" s="1"/>
  <c r="BE3" i="8"/>
  <c r="CF99" i="8" s="1"/>
  <c r="BI2" i="8"/>
  <c r="CF162" i="8" s="1"/>
  <c r="BW1" i="8"/>
  <c r="CF385" i="8" s="1"/>
  <c r="BS16" i="8"/>
  <c r="CF336" i="8" s="1"/>
  <c r="CB15" i="8"/>
  <c r="CF479" i="8" s="1"/>
  <c r="BE15" i="8"/>
  <c r="CF111" i="8" s="1"/>
  <c r="BS14" i="8"/>
  <c r="CF334" i="8" s="1"/>
  <c r="CB13" i="8"/>
  <c r="CF477" i="8" s="1"/>
  <c r="BH13" i="8"/>
  <c r="CF157" i="8" s="1"/>
  <c r="BX12" i="8"/>
  <c r="CF412" i="8" s="1"/>
  <c r="BH12" i="8"/>
  <c r="CF156" i="8" s="1"/>
  <c r="BX11" i="8"/>
  <c r="CF411" i="8" s="1"/>
  <c r="BH11" i="8"/>
  <c r="CF155" i="8" s="1"/>
  <c r="CA10" i="8"/>
  <c r="CF458" i="8" s="1"/>
  <c r="BM10" i="8"/>
  <c r="CF234" i="8" s="1"/>
  <c r="BA10" i="8"/>
  <c r="CF42" i="8" s="1"/>
  <c r="BV9" i="8"/>
  <c r="CF377" i="8" s="1"/>
  <c r="BL9" i="8"/>
  <c r="CF217" i="8" s="1"/>
  <c r="BA9" i="8"/>
  <c r="CF41" i="8" s="1"/>
  <c r="BV8" i="8"/>
  <c r="CF376" i="8" s="1"/>
  <c r="BL8" i="8"/>
  <c r="CF216" i="8" s="1"/>
  <c r="BA8" i="8"/>
  <c r="CF40" i="8" s="1"/>
  <c r="BV7" i="8"/>
  <c r="CF375" i="8" s="1"/>
  <c r="BL7" i="8"/>
  <c r="CF215" i="8" s="1"/>
  <c r="BA7" i="8"/>
  <c r="CF39" i="8" s="1"/>
  <c r="BV6" i="8"/>
  <c r="CF374" i="8" s="1"/>
  <c r="BL6" i="8"/>
  <c r="CF214" i="8" s="1"/>
  <c r="BA6" i="8"/>
  <c r="CF38" i="8" s="1"/>
  <c r="BV5" i="8"/>
  <c r="CF373" i="8" s="1"/>
  <c r="BL5" i="8"/>
  <c r="CF213" i="8" s="1"/>
  <c r="BA5" i="8"/>
  <c r="CF37" i="8" s="1"/>
  <c r="BW4" i="8"/>
  <c r="CF388" i="8" s="1"/>
  <c r="BN4" i="8"/>
  <c r="CF244" i="8" s="1"/>
  <c r="BE4" i="8"/>
  <c r="CF100" i="8" s="1"/>
  <c r="CB3" i="8"/>
  <c r="CF467" i="8" s="1"/>
  <c r="BS3" i="8"/>
  <c r="CF323" i="8" s="1"/>
  <c r="BI3" i="8"/>
  <c r="CF163" i="8" s="1"/>
  <c r="AZ3" i="8"/>
  <c r="CF19" i="8" s="1"/>
  <c r="BW2" i="8"/>
  <c r="CF386" i="8" s="1"/>
  <c r="BN2" i="8"/>
  <c r="CF242" i="8" s="1"/>
  <c r="BE2" i="8"/>
  <c r="CF98" i="8" s="1"/>
  <c r="CB1" i="8"/>
  <c r="CF465" i="8" s="1"/>
  <c r="BS1" i="8"/>
  <c r="CF321" i="8" s="1"/>
  <c r="BI1" i="8"/>
  <c r="CF161" i="8" s="1"/>
  <c r="AZ1" i="8"/>
  <c r="CF17" i="8" s="1"/>
  <c r="CC5" i="8"/>
  <c r="CF485" i="8" s="1"/>
  <c r="BE16" i="8"/>
  <c r="CF112" i="8" s="1"/>
  <c r="BE14" i="8"/>
  <c r="CF110" i="8" s="1"/>
  <c r="BP12" i="8"/>
  <c r="CF284" i="8" s="1"/>
  <c r="AZ11" i="8"/>
  <c r="CF27" i="8" s="1"/>
  <c r="BQ9" i="8"/>
  <c r="CF297" i="8" s="1"/>
  <c r="CB7" i="8"/>
  <c r="CF471" i="8" s="1"/>
  <c r="CB5" i="8"/>
  <c r="CF469" i="8" s="1"/>
  <c r="BI4" i="8"/>
  <c r="CF164" i="8" s="1"/>
  <c r="CB2" i="8"/>
  <c r="CF466" i="8" s="1"/>
  <c r="BN1" i="8"/>
  <c r="CF241" i="8" s="1"/>
  <c r="BM16" i="8"/>
  <c r="CF240" i="8" s="1"/>
  <c r="CA15" i="8"/>
  <c r="CF463" i="8" s="1"/>
  <c r="BD15" i="8"/>
  <c r="CF95" i="8" s="1"/>
  <c r="BM14" i="8"/>
  <c r="CF238" i="8" s="1"/>
  <c r="CA13" i="8"/>
  <c r="CF461" i="8" s="1"/>
  <c r="BE13" i="8"/>
  <c r="CF109" i="8" s="1"/>
  <c r="BU12" i="8"/>
  <c r="CF364" i="8" s="1"/>
  <c r="BE12" i="8"/>
  <c r="CF108" i="8" s="1"/>
  <c r="BU11" i="8"/>
  <c r="CF363" i="8" s="1"/>
  <c r="BE11" i="8"/>
  <c r="CF107" i="8" s="1"/>
  <c r="BX10" i="8"/>
  <c r="CF410" i="8" s="1"/>
  <c r="BL10" i="8"/>
  <c r="CF218" i="8" s="1"/>
  <c r="AZ10" i="8"/>
  <c r="CF26" i="8" s="1"/>
  <c r="BU9" i="8"/>
  <c r="CF361" i="8" s="1"/>
  <c r="BK9" i="8"/>
  <c r="CF201" i="8" s="1"/>
  <c r="AZ9" i="8"/>
  <c r="CF25" i="8" s="1"/>
  <c r="BU8" i="8"/>
  <c r="CF360" i="8" s="1"/>
  <c r="BK8" i="8"/>
  <c r="CF200" i="8" s="1"/>
  <c r="AZ8" i="8"/>
  <c r="CF24" i="8" s="1"/>
  <c r="BU7" i="8"/>
  <c r="CF359" i="8" s="1"/>
  <c r="BK7" i="8"/>
  <c r="CF199" i="8" s="1"/>
  <c r="AZ7" i="8"/>
  <c r="CF23" i="8" s="1"/>
  <c r="BU6" i="8"/>
  <c r="CF358" i="8" s="1"/>
  <c r="BK6" i="8"/>
  <c r="CF198" i="8" s="1"/>
  <c r="AZ6" i="8"/>
  <c r="CF22" i="8" s="1"/>
  <c r="BU5" i="8"/>
  <c r="CF357" i="8" s="1"/>
  <c r="BK5" i="8"/>
  <c r="CF197" i="8" s="1"/>
  <c r="AZ5" i="8"/>
  <c r="CF21" i="8" s="1"/>
  <c r="BV4" i="8"/>
  <c r="CF372" i="8" s="1"/>
  <c r="BM4" i="8"/>
  <c r="CF228" i="8" s="1"/>
  <c r="BD4" i="8"/>
  <c r="CF84" i="8" s="1"/>
  <c r="CA3" i="8"/>
  <c r="CF451" i="8" s="1"/>
  <c r="BQ3" i="8"/>
  <c r="CF291" i="8" s="1"/>
  <c r="BH3" i="8"/>
  <c r="CF147" i="8" s="1"/>
  <c r="AY3" i="8"/>
  <c r="CF3" i="8" s="1"/>
  <c r="BV2" i="8"/>
  <c r="CF370" i="8" s="1"/>
  <c r="BM2" i="8"/>
  <c r="CF226" i="8" s="1"/>
  <c r="BD2" i="8"/>
  <c r="CF82" i="8" s="1"/>
  <c r="CA1" i="8"/>
  <c r="CF449" i="8" s="1"/>
  <c r="BQ1" i="8"/>
  <c r="CF289" i="8" s="1"/>
  <c r="BH1" i="8"/>
  <c r="CF145" i="8" s="1"/>
  <c r="AY1" i="8"/>
  <c r="CF1" i="8" s="1"/>
  <c r="BC12" i="8"/>
  <c r="CF76" i="8" s="1"/>
  <c r="CC7" i="8"/>
  <c r="CF487" i="8" s="1"/>
  <c r="BH6" i="8"/>
  <c r="CF150" i="8" s="1"/>
  <c r="CC4" i="8"/>
  <c r="CF484" i="8" s="1"/>
  <c r="BA4" i="8"/>
  <c r="CF36" i="8" s="1"/>
  <c r="BF3" i="8"/>
  <c r="CF115" i="8" s="1"/>
  <c r="BK2" i="8"/>
  <c r="CF194" i="8" s="1"/>
  <c r="BF1" i="8"/>
  <c r="CF113" i="8" s="1"/>
  <c r="BL16" i="8"/>
  <c r="CF224" i="8" s="1"/>
  <c r="BU15" i="8"/>
  <c r="CF367" i="8" s="1"/>
  <c r="BC15" i="8"/>
  <c r="CF79" i="8" s="1"/>
  <c r="BL14" i="8"/>
  <c r="CF222" i="8" s="1"/>
  <c r="BU13" i="8"/>
  <c r="CF365" i="8" s="1"/>
  <c r="BD13" i="8"/>
  <c r="CF93" i="8" s="1"/>
  <c r="BT12" i="8"/>
  <c r="CF348" i="8" s="1"/>
  <c r="BD12" i="8"/>
  <c r="CF92" i="8" s="1"/>
  <c r="BT11" i="8"/>
  <c r="CF347" i="8" s="1"/>
  <c r="BD11" i="8"/>
  <c r="CF91" i="8" s="1"/>
  <c r="BV10" i="8"/>
  <c r="CF378" i="8" s="1"/>
  <c r="BK10" i="8"/>
  <c r="CF202" i="8" s="1"/>
  <c r="CD9" i="8"/>
  <c r="CF505" i="8" s="1"/>
  <c r="BT9" i="8"/>
  <c r="CF345" i="8" s="1"/>
  <c r="BI9" i="8"/>
  <c r="CF169" i="8" s="1"/>
  <c r="CD8" i="8"/>
  <c r="CF504" i="8" s="1"/>
  <c r="BT8" i="8"/>
  <c r="CF344" i="8" s="1"/>
  <c r="BI8" i="8"/>
  <c r="CF168" i="8" s="1"/>
  <c r="CD7" i="8"/>
  <c r="CF503" i="8" s="1"/>
  <c r="BT7" i="8"/>
  <c r="CF343" i="8" s="1"/>
  <c r="BI7" i="8"/>
  <c r="CF167" i="8" s="1"/>
  <c r="CD6" i="8"/>
  <c r="CF502" i="8" s="1"/>
  <c r="BT6" i="8"/>
  <c r="CF342" i="8" s="1"/>
  <c r="BI6" i="8"/>
  <c r="CF166" i="8" s="1"/>
  <c r="CD5" i="8"/>
  <c r="CF501" i="8" s="1"/>
  <c r="BT5" i="8"/>
  <c r="CF341" i="8" s="1"/>
  <c r="BI5" i="8"/>
  <c r="CF165" i="8" s="1"/>
  <c r="CD4" i="8"/>
  <c r="CF500" i="8" s="1"/>
  <c r="BU4" i="8"/>
  <c r="CF356" i="8" s="1"/>
  <c r="BL4" i="8"/>
  <c r="CF212" i="8" s="1"/>
  <c r="BC4" i="8"/>
  <c r="CF68" i="8" s="1"/>
  <c r="BY3" i="8"/>
  <c r="CF419" i="8" s="1"/>
  <c r="BP3" i="8"/>
  <c r="CF275" i="8" s="1"/>
  <c r="BG3" i="8"/>
  <c r="CF131" i="8" s="1"/>
  <c r="CD2" i="8"/>
  <c r="CF498" i="8" s="1"/>
  <c r="BU2" i="8"/>
  <c r="CF354" i="8" s="1"/>
  <c r="BL2" i="8"/>
  <c r="CF210" i="8" s="1"/>
  <c r="BC2" i="8"/>
  <c r="CF66" i="8" s="1"/>
  <c r="BY1" i="8"/>
  <c r="CF417" i="8" s="1"/>
  <c r="BP1" i="8"/>
  <c r="CF273" i="8" s="1"/>
  <c r="BG1" i="8"/>
  <c r="CF129" i="8" s="1"/>
  <c r="BA2" i="8"/>
  <c r="CF34" i="8" s="1"/>
  <c r="N9" i="4"/>
  <c r="O9" i="4"/>
  <c r="J14" i="2"/>
  <c r="L13" i="2"/>
  <c r="O13" i="2" s="1"/>
  <c r="K14" i="2"/>
  <c r="P14" i="2"/>
  <c r="E16" i="2"/>
  <c r="F16" i="2" s="1"/>
  <c r="I15" i="2"/>
  <c r="N12" i="2"/>
  <c r="M13" i="2" s="1"/>
  <c r="N13" i="2" s="1"/>
  <c r="M14" i="2" s="1"/>
  <c r="M10" i="4"/>
  <c r="Q9" i="4"/>
  <c r="E16" i="4"/>
  <c r="F16" i="4" s="1"/>
  <c r="I15" i="4"/>
  <c r="R12" i="2"/>
  <c r="Q12" i="2"/>
  <c r="S12" i="2" s="1"/>
  <c r="Y11" i="2"/>
  <c r="K10" i="4"/>
  <c r="AA16" i="3"/>
  <c r="AT16" i="3" s="1"/>
  <c r="AB16" i="3"/>
  <c r="AD2" i="3"/>
  <c r="AC2" i="3"/>
  <c r="AU2" i="3" s="1"/>
  <c r="AB29" i="3"/>
  <c r="AA29" i="3"/>
  <c r="AT29" i="3" s="1"/>
  <c r="Y21" i="3"/>
  <c r="AS21" i="3" s="1"/>
  <c r="Z21" i="3"/>
  <c r="Y25" i="3"/>
  <c r="AS25" i="3" s="1"/>
  <c r="Z25" i="3"/>
  <c r="AB8" i="3"/>
  <c r="AA8" i="3"/>
  <c r="AT8" i="3" s="1"/>
  <c r="AB30" i="3"/>
  <c r="AA30" i="3"/>
  <c r="AT30" i="3" s="1"/>
  <c r="AD26" i="3"/>
  <c r="AC26" i="3"/>
  <c r="AU26" i="3" s="1"/>
  <c r="Z3" i="3"/>
  <c r="Y3" i="3"/>
  <c r="AS3" i="3" s="1"/>
  <c r="AB11" i="3"/>
  <c r="AA11" i="3"/>
  <c r="AT11" i="3" s="1"/>
  <c r="Y1" i="3"/>
  <c r="AS1" i="3" s="1"/>
  <c r="Z1" i="3"/>
  <c r="AB19" i="3"/>
  <c r="AA19" i="3"/>
  <c r="AT19" i="3" s="1"/>
  <c r="AB31" i="3"/>
  <c r="AA31" i="3"/>
  <c r="AT31" i="3" s="1"/>
  <c r="Z15" i="3"/>
  <c r="Y15" i="3"/>
  <c r="AS15" i="3" s="1"/>
  <c r="AD14" i="3"/>
  <c r="AC14" i="3"/>
  <c r="AU14" i="3" s="1"/>
  <c r="AF32" i="3"/>
  <c r="AG32" i="3" s="1"/>
  <c r="AW32" i="3" s="1"/>
  <c r="AE32" i="3"/>
  <c r="AV32" i="3" s="1"/>
  <c r="AA7" i="3"/>
  <c r="AT7" i="3" s="1"/>
  <c r="AB7" i="3"/>
  <c r="AB28" i="3"/>
  <c r="AA28" i="3"/>
  <c r="AT28" i="3" s="1"/>
  <c r="Y9" i="3"/>
  <c r="AS9" i="3" s="1"/>
  <c r="Z9" i="3"/>
  <c r="Z23" i="3"/>
  <c r="Y23" i="3"/>
  <c r="AS23" i="3" s="1"/>
  <c r="AD22" i="3"/>
  <c r="AC22" i="3"/>
  <c r="AU22" i="3" s="1"/>
  <c r="AB5" i="3"/>
  <c r="AA5" i="3"/>
  <c r="AT5" i="3" s="1"/>
  <c r="AC13" i="3"/>
  <c r="AU13" i="3" s="1"/>
  <c r="AD13" i="3"/>
  <c r="AF20" i="3"/>
  <c r="AG20" i="3" s="1"/>
  <c r="AW20" i="3" s="1"/>
  <c r="AE20" i="3"/>
  <c r="AV20" i="3" s="1"/>
  <c r="AB17" i="3"/>
  <c r="AA17" i="3"/>
  <c r="AT17" i="3" s="1"/>
  <c r="AB12" i="3"/>
  <c r="AA12" i="3"/>
  <c r="AT12" i="3" s="1"/>
  <c r="Y24" i="3"/>
  <c r="AS24" i="3" s="1"/>
  <c r="Z24" i="3"/>
  <c r="AB6" i="3"/>
  <c r="AA6" i="3"/>
  <c r="AT6" i="3" s="1"/>
  <c r="AB4" i="3"/>
  <c r="AA4" i="3"/>
  <c r="AT4" i="3" s="1"/>
  <c r="AB10" i="3"/>
  <c r="AA10" i="3"/>
  <c r="AT10" i="3" s="1"/>
  <c r="AD27" i="3"/>
  <c r="AC27" i="3"/>
  <c r="AU27" i="3" s="1"/>
  <c r="Z18" i="3"/>
  <c r="Y18" i="3"/>
  <c r="AS18" i="3" s="1"/>
  <c r="X1" i="1"/>
  <c r="W1" i="1"/>
  <c r="AR1" i="1" s="1"/>
  <c r="Z9" i="1"/>
  <c r="Y9" i="1"/>
  <c r="AS9" i="1" s="1"/>
  <c r="Z10" i="1"/>
  <c r="Y10" i="1"/>
  <c r="AS10" i="1" s="1"/>
  <c r="AB23" i="1"/>
  <c r="AA23" i="1"/>
  <c r="AT23" i="1" s="1"/>
  <c r="AB25" i="1"/>
  <c r="AA25" i="1"/>
  <c r="AT25" i="1" s="1"/>
  <c r="X18" i="1"/>
  <c r="W18" i="1"/>
  <c r="AR18" i="1" s="1"/>
  <c r="AB27" i="1"/>
  <c r="AA27" i="1"/>
  <c r="AT27" i="1" s="1"/>
  <c r="Z12" i="1"/>
  <c r="Y12" i="1"/>
  <c r="AS12" i="1" s="1"/>
  <c r="Y31" i="1"/>
  <c r="AS31" i="1" s="1"/>
  <c r="Z31" i="1"/>
  <c r="W13" i="1"/>
  <c r="AR13" i="1" s="1"/>
  <c r="X13" i="1"/>
  <c r="AA2" i="1"/>
  <c r="AT2" i="1" s="1"/>
  <c r="AB2" i="1"/>
  <c r="AB24" i="1"/>
  <c r="AA24" i="1"/>
  <c r="AT24" i="1" s="1"/>
  <c r="W14" i="1"/>
  <c r="AR14" i="1" s="1"/>
  <c r="X14" i="1"/>
  <c r="AD19" i="1"/>
  <c r="AC19" i="1"/>
  <c r="AU19" i="1" s="1"/>
  <c r="AA3" i="1"/>
  <c r="AT3" i="1" s="1"/>
  <c r="AB3" i="1"/>
  <c r="AB28" i="1"/>
  <c r="AA28" i="1"/>
  <c r="AT28" i="1" s="1"/>
  <c r="AB6" i="1"/>
  <c r="AA6" i="1"/>
  <c r="AT6" i="1" s="1"/>
  <c r="Z20" i="1"/>
  <c r="Y20" i="1"/>
  <c r="AS20" i="1" s="1"/>
  <c r="Y26" i="1"/>
  <c r="AS26" i="1" s="1"/>
  <c r="Z26" i="1"/>
  <c r="AB22" i="1"/>
  <c r="AA22" i="1"/>
  <c r="AT22" i="1" s="1"/>
  <c r="AA8" i="1"/>
  <c r="AT8" i="1" s="1"/>
  <c r="AB8" i="1"/>
  <c r="Y21" i="1"/>
  <c r="AS21" i="1" s="1"/>
  <c r="Z21" i="1"/>
  <c r="Y5" i="1"/>
  <c r="AS5" i="1" s="1"/>
  <c r="Z5" i="1"/>
  <c r="AB29" i="1"/>
  <c r="AA29" i="1"/>
  <c r="AT29" i="1" s="1"/>
  <c r="X17" i="1"/>
  <c r="W17" i="1"/>
  <c r="AR17" i="1" s="1"/>
  <c r="AB30" i="1"/>
  <c r="AA30" i="1"/>
  <c r="AT30" i="1" s="1"/>
  <c r="Y4" i="1"/>
  <c r="AS4" i="1" s="1"/>
  <c r="Z4" i="1"/>
  <c r="X15" i="1"/>
  <c r="W15" i="1"/>
  <c r="AR15" i="1" s="1"/>
  <c r="X16" i="1"/>
  <c r="W16" i="1"/>
  <c r="AR16" i="1" s="1"/>
  <c r="Z11" i="1"/>
  <c r="Y11" i="1"/>
  <c r="AS11" i="1" s="1"/>
  <c r="Y32" i="1"/>
  <c r="AS32" i="1" s="1"/>
  <c r="Z32" i="1"/>
  <c r="Z7" i="1"/>
  <c r="Y7" i="1"/>
  <c r="AS7" i="1" s="1"/>
  <c r="J19" i="9" l="1"/>
  <c r="L18" i="9"/>
  <c r="R16" i="9"/>
  <c r="Q16" i="9"/>
  <c r="E21" i="9"/>
  <c r="F21" i="9" s="1"/>
  <c r="I20" i="9"/>
  <c r="S15" i="9"/>
  <c r="Y15" i="9"/>
  <c r="K19" i="9"/>
  <c r="P19" i="9"/>
  <c r="O17" i="9"/>
  <c r="N17" i="9"/>
  <c r="M18" i="9" s="1"/>
  <c r="S9" i="4"/>
  <c r="P15" i="2"/>
  <c r="J15" i="2"/>
  <c r="K15" i="2" s="1"/>
  <c r="L14" i="2"/>
  <c r="O14" i="2" s="1"/>
  <c r="E17" i="2"/>
  <c r="F17" i="2" s="1"/>
  <c r="I16" i="2"/>
  <c r="N14" i="2"/>
  <c r="M15" i="2" s="1"/>
  <c r="E17" i="4"/>
  <c r="F17" i="4" s="1"/>
  <c r="I16" i="4"/>
  <c r="J11" i="4"/>
  <c r="L10" i="4"/>
  <c r="O10" i="4" s="1"/>
  <c r="N10" i="4"/>
  <c r="R13" i="2"/>
  <c r="Q13" i="2"/>
  <c r="S13" i="2" s="1"/>
  <c r="Y12" i="2"/>
  <c r="P10" i="4"/>
  <c r="AC16" i="3"/>
  <c r="AU16" i="3" s="1"/>
  <c r="AD16" i="3"/>
  <c r="AD7" i="3"/>
  <c r="AC7" i="3"/>
  <c r="AU7" i="3" s="1"/>
  <c r="AB25" i="3"/>
  <c r="AA25" i="3"/>
  <c r="AT25" i="3" s="1"/>
  <c r="AD4" i="3"/>
  <c r="AC4" i="3"/>
  <c r="AU4" i="3" s="1"/>
  <c r="AD17" i="3"/>
  <c r="AC17" i="3"/>
  <c r="AU17" i="3" s="1"/>
  <c r="AF22" i="3"/>
  <c r="AG22" i="3" s="1"/>
  <c r="AW22" i="3" s="1"/>
  <c r="AE22" i="3"/>
  <c r="AV22" i="3" s="1"/>
  <c r="AC31" i="3"/>
  <c r="AU31" i="3" s="1"/>
  <c r="AD31" i="3"/>
  <c r="AA3" i="3"/>
  <c r="AT3" i="3" s="1"/>
  <c r="AB3" i="3"/>
  <c r="AA21" i="3"/>
  <c r="AT21" i="3" s="1"/>
  <c r="AB21" i="3"/>
  <c r="AC19" i="3"/>
  <c r="AU19" i="3" s="1"/>
  <c r="AD19" i="3"/>
  <c r="AF26" i="3"/>
  <c r="AG26" i="3" s="1"/>
  <c r="AW26" i="3" s="1"/>
  <c r="AE26" i="3"/>
  <c r="AV26" i="3" s="1"/>
  <c r="AC6" i="3"/>
  <c r="AU6" i="3" s="1"/>
  <c r="AD6" i="3"/>
  <c r="AB23" i="3"/>
  <c r="AA23" i="3"/>
  <c r="AT23" i="3" s="1"/>
  <c r="AA24" i="3"/>
  <c r="AT24" i="3" s="1"/>
  <c r="AB24" i="3"/>
  <c r="AF13" i="3"/>
  <c r="AG13" i="3" s="1"/>
  <c r="AW13" i="3" s="1"/>
  <c r="AE13" i="3"/>
  <c r="AV13" i="3" s="1"/>
  <c r="AB9" i="3"/>
  <c r="AA9" i="3"/>
  <c r="AT9" i="3" s="1"/>
  <c r="AB1" i="3"/>
  <c r="AA1" i="3"/>
  <c r="AT1" i="3" s="1"/>
  <c r="AF14" i="3"/>
  <c r="AG14" i="3" s="1"/>
  <c r="AW14" i="3" s="1"/>
  <c r="AE14" i="3"/>
  <c r="AV14" i="3" s="1"/>
  <c r="AD30" i="3"/>
  <c r="AC30" i="3"/>
  <c r="AU30" i="3" s="1"/>
  <c r="AD29" i="3"/>
  <c r="AC29" i="3"/>
  <c r="AU29" i="3" s="1"/>
  <c r="AA18" i="3"/>
  <c r="AT18" i="3" s="1"/>
  <c r="AB18" i="3"/>
  <c r="AE27" i="3"/>
  <c r="AV27" i="3" s="1"/>
  <c r="AF27" i="3"/>
  <c r="AG27" i="3" s="1"/>
  <c r="AW27" i="3" s="1"/>
  <c r="AD10" i="3"/>
  <c r="AC10" i="3"/>
  <c r="AU10" i="3" s="1"/>
  <c r="AD12" i="3"/>
  <c r="AC12" i="3"/>
  <c r="AU12" i="3" s="1"/>
  <c r="AD5" i="3"/>
  <c r="AC5" i="3"/>
  <c r="AU5" i="3" s="1"/>
  <c r="AD28" i="3"/>
  <c r="AC28" i="3"/>
  <c r="AU28" i="3" s="1"/>
  <c r="AA15" i="3"/>
  <c r="AT15" i="3" s="1"/>
  <c r="AB15" i="3"/>
  <c r="AD11" i="3"/>
  <c r="AC11" i="3"/>
  <c r="AU11" i="3" s="1"/>
  <c r="AD8" i="3"/>
  <c r="AC8" i="3"/>
  <c r="AU8" i="3" s="1"/>
  <c r="AF2" i="3"/>
  <c r="AG2" i="3" s="1"/>
  <c r="AW2" i="3" s="1"/>
  <c r="AE2" i="3"/>
  <c r="AV2" i="3" s="1"/>
  <c r="Y1" i="1"/>
  <c r="AS1" i="1" s="1"/>
  <c r="Z1" i="1"/>
  <c r="Z14" i="1"/>
  <c r="Y14" i="1"/>
  <c r="AS14" i="1" s="1"/>
  <c r="Z17" i="1"/>
  <c r="Y17" i="1"/>
  <c r="AS17" i="1" s="1"/>
  <c r="AC6" i="1"/>
  <c r="AU6" i="1" s="1"/>
  <c r="AD6" i="1"/>
  <c r="AD25" i="1"/>
  <c r="AC25" i="1"/>
  <c r="AU25" i="1" s="1"/>
  <c r="AD22" i="1"/>
  <c r="AC22" i="1"/>
  <c r="AU22" i="1" s="1"/>
  <c r="AD24" i="1"/>
  <c r="AC24" i="1"/>
  <c r="AU24" i="1" s="1"/>
  <c r="AA12" i="1"/>
  <c r="AT12" i="1" s="1"/>
  <c r="AB12" i="1"/>
  <c r="AD23" i="1"/>
  <c r="AC23" i="1"/>
  <c r="AU23" i="1" s="1"/>
  <c r="Z15" i="1"/>
  <c r="Y15" i="1"/>
  <c r="AS15" i="1" s="1"/>
  <c r="AD29" i="1"/>
  <c r="AC29" i="1"/>
  <c r="AU29" i="1" s="1"/>
  <c r="AD28" i="1"/>
  <c r="AC28" i="1"/>
  <c r="AU28" i="1" s="1"/>
  <c r="AB32" i="1"/>
  <c r="AA32" i="1"/>
  <c r="AT32" i="1" s="1"/>
  <c r="AB4" i="1"/>
  <c r="AA4" i="1"/>
  <c r="AT4" i="1" s="1"/>
  <c r="AA5" i="1"/>
  <c r="AT5" i="1" s="1"/>
  <c r="AB5" i="1"/>
  <c r="AB26" i="1"/>
  <c r="AA26" i="1"/>
  <c r="AT26" i="1" s="1"/>
  <c r="AD3" i="1"/>
  <c r="AC3" i="1"/>
  <c r="AU3" i="1" s="1"/>
  <c r="AD2" i="1"/>
  <c r="AC2" i="1"/>
  <c r="AU2" i="1" s="1"/>
  <c r="AB31" i="1"/>
  <c r="AA31" i="1"/>
  <c r="AT31" i="1" s="1"/>
  <c r="AD27" i="1"/>
  <c r="AC27" i="1"/>
  <c r="AU27" i="1" s="1"/>
  <c r="AA10" i="1"/>
  <c r="AT10" i="1" s="1"/>
  <c r="AB10" i="1"/>
  <c r="AC8" i="1"/>
  <c r="AU8" i="1" s="1"/>
  <c r="AD8" i="1"/>
  <c r="AA21" i="1"/>
  <c r="AT21" i="1" s="1"/>
  <c r="AB21" i="1"/>
  <c r="Z13" i="1"/>
  <c r="Y13" i="1"/>
  <c r="AS13" i="1" s="1"/>
  <c r="Z16" i="1"/>
  <c r="Y16" i="1"/>
  <c r="AS16" i="1" s="1"/>
  <c r="AA7" i="1"/>
  <c r="AT7" i="1" s="1"/>
  <c r="AB7" i="1"/>
  <c r="AA11" i="1"/>
  <c r="AT11" i="1" s="1"/>
  <c r="AB11" i="1"/>
  <c r="AD30" i="1"/>
  <c r="AC30" i="1"/>
  <c r="AU30" i="1" s="1"/>
  <c r="AA20" i="1"/>
  <c r="AT20" i="1" s="1"/>
  <c r="AB20" i="1"/>
  <c r="AF19" i="1"/>
  <c r="AG19" i="1" s="1"/>
  <c r="AW19" i="1" s="1"/>
  <c r="AE19" i="1"/>
  <c r="AV19" i="1" s="1"/>
  <c r="Z18" i="1"/>
  <c r="Y18" i="1"/>
  <c r="AS18" i="1" s="1"/>
  <c r="AA9" i="1"/>
  <c r="AT9" i="1" s="1"/>
  <c r="AB9" i="1"/>
  <c r="P20" i="9" l="1"/>
  <c r="E22" i="9"/>
  <c r="F22" i="9" s="1"/>
  <c r="I21" i="9"/>
  <c r="Y16" i="9"/>
  <c r="S16" i="9"/>
  <c r="R17" i="9"/>
  <c r="Q17" i="9"/>
  <c r="O18" i="9"/>
  <c r="N18" i="9"/>
  <c r="M19" i="9" s="1"/>
  <c r="L19" i="9"/>
  <c r="J20" i="9"/>
  <c r="K20" i="9" s="1"/>
  <c r="J16" i="2"/>
  <c r="L15" i="2"/>
  <c r="O15" i="2" s="1"/>
  <c r="N15" i="2"/>
  <c r="P16" i="2"/>
  <c r="K16" i="2"/>
  <c r="E18" i="2"/>
  <c r="F18" i="2" s="1"/>
  <c r="I17" i="2"/>
  <c r="M11" i="4"/>
  <c r="E18" i="4"/>
  <c r="F18" i="4" s="1"/>
  <c r="I17" i="4"/>
  <c r="R14" i="2"/>
  <c r="Q14" i="2"/>
  <c r="S14" i="2" s="1"/>
  <c r="M16" i="2"/>
  <c r="Y13" i="2"/>
  <c r="K11" i="4"/>
  <c r="AF16" i="3"/>
  <c r="AG16" i="3" s="1"/>
  <c r="AW16" i="3" s="1"/>
  <c r="AE16" i="3"/>
  <c r="AV16" i="3" s="1"/>
  <c r="AD18" i="3"/>
  <c r="AC18" i="3"/>
  <c r="AU18" i="3" s="1"/>
  <c r="AC21" i="3"/>
  <c r="AU21" i="3" s="1"/>
  <c r="AD21" i="3"/>
  <c r="AF6" i="3"/>
  <c r="AG6" i="3" s="1"/>
  <c r="AW6" i="3" s="1"/>
  <c r="AE6" i="3"/>
  <c r="AV6" i="3" s="1"/>
  <c r="AF17" i="3"/>
  <c r="AG17" i="3" s="1"/>
  <c r="AW17" i="3" s="1"/>
  <c r="AE17" i="3"/>
  <c r="AV17" i="3" s="1"/>
  <c r="AF5" i="3"/>
  <c r="AG5" i="3" s="1"/>
  <c r="AW5" i="3" s="1"/>
  <c r="AE5" i="3"/>
  <c r="AV5" i="3" s="1"/>
  <c r="AF12" i="3"/>
  <c r="AG12" i="3" s="1"/>
  <c r="AW12" i="3" s="1"/>
  <c r="AE12" i="3"/>
  <c r="AV12" i="3" s="1"/>
  <c r="AD9" i="3"/>
  <c r="AC9" i="3"/>
  <c r="AU9" i="3" s="1"/>
  <c r="AD3" i="3"/>
  <c r="AC3" i="3"/>
  <c r="AU3" i="3" s="1"/>
  <c r="AD23" i="3"/>
  <c r="AC23" i="3"/>
  <c r="AU23" i="3" s="1"/>
  <c r="AC15" i="3"/>
  <c r="AU15" i="3" s="1"/>
  <c r="AD15" i="3"/>
  <c r="AE4" i="3"/>
  <c r="AV4" i="3" s="1"/>
  <c r="AF4" i="3"/>
  <c r="AG4" i="3" s="1"/>
  <c r="AW4" i="3" s="1"/>
  <c r="AF8" i="3"/>
  <c r="AG8" i="3" s="1"/>
  <c r="AW8" i="3" s="1"/>
  <c r="AE8" i="3"/>
  <c r="AV8" i="3" s="1"/>
  <c r="AC1" i="3"/>
  <c r="AU1" i="3" s="1"/>
  <c r="AD1" i="3"/>
  <c r="AE11" i="3"/>
  <c r="AV11" i="3" s="1"/>
  <c r="AF11" i="3"/>
  <c r="AG11" i="3" s="1"/>
  <c r="AW11" i="3" s="1"/>
  <c r="AE29" i="3"/>
  <c r="AV29" i="3" s="1"/>
  <c r="AF29" i="3"/>
  <c r="AG29" i="3" s="1"/>
  <c r="AW29" i="3" s="1"/>
  <c r="AF10" i="3"/>
  <c r="AG10" i="3" s="1"/>
  <c r="AW10" i="3" s="1"/>
  <c r="AE10" i="3"/>
  <c r="AV10" i="3" s="1"/>
  <c r="AF30" i="3"/>
  <c r="AG30" i="3" s="1"/>
  <c r="AW30" i="3" s="1"/>
  <c r="AE30" i="3"/>
  <c r="AV30" i="3" s="1"/>
  <c r="AE31" i="3"/>
  <c r="AV31" i="3" s="1"/>
  <c r="AF31" i="3"/>
  <c r="AG31" i="3" s="1"/>
  <c r="AW31" i="3" s="1"/>
  <c r="AC24" i="3"/>
  <c r="AU24" i="3" s="1"/>
  <c r="AD24" i="3"/>
  <c r="AE19" i="3"/>
  <c r="AV19" i="3" s="1"/>
  <c r="AF19" i="3"/>
  <c r="AG19" i="3" s="1"/>
  <c r="AW19" i="3" s="1"/>
  <c r="AD25" i="3"/>
  <c r="AC25" i="3"/>
  <c r="AU25" i="3" s="1"/>
  <c r="AF28" i="3"/>
  <c r="AG28" i="3" s="1"/>
  <c r="AW28" i="3" s="1"/>
  <c r="AE28" i="3"/>
  <c r="AV28" i="3" s="1"/>
  <c r="AF7" i="3"/>
  <c r="AG7" i="3" s="1"/>
  <c r="AW7" i="3" s="1"/>
  <c r="AE7" i="3"/>
  <c r="AV7" i="3" s="1"/>
  <c r="AA1" i="1"/>
  <c r="AT1" i="1" s="1"/>
  <c r="AB1" i="1"/>
  <c r="AD10" i="1"/>
  <c r="AC10" i="1"/>
  <c r="AU10" i="1" s="1"/>
  <c r="AA16" i="1"/>
  <c r="AT16" i="1" s="1"/>
  <c r="AB16" i="1"/>
  <c r="AE3" i="1"/>
  <c r="AV3" i="1" s="1"/>
  <c r="AF3" i="1"/>
  <c r="AG3" i="1" s="1"/>
  <c r="AW3" i="1" s="1"/>
  <c r="AD32" i="1"/>
  <c r="AC32" i="1"/>
  <c r="AU32" i="1" s="1"/>
  <c r="AF23" i="1"/>
  <c r="AG23" i="1" s="1"/>
  <c r="AW23" i="1" s="1"/>
  <c r="AE23" i="1"/>
  <c r="AV23" i="1" s="1"/>
  <c r="AF25" i="1"/>
  <c r="AG25" i="1" s="1"/>
  <c r="AW25" i="1" s="1"/>
  <c r="AE25" i="1"/>
  <c r="AV25" i="1" s="1"/>
  <c r="AC12" i="1"/>
  <c r="AU12" i="1" s="1"/>
  <c r="AD12" i="1"/>
  <c r="AF6" i="1"/>
  <c r="AG6" i="1" s="1"/>
  <c r="AW6" i="1" s="1"/>
  <c r="AE6" i="1"/>
  <c r="AV6" i="1" s="1"/>
  <c r="AD26" i="1"/>
  <c r="AC26" i="1"/>
  <c r="AU26" i="1" s="1"/>
  <c r="AF28" i="1"/>
  <c r="AG28" i="1" s="1"/>
  <c r="AW28" i="1" s="1"/>
  <c r="AE28" i="1"/>
  <c r="AV28" i="1" s="1"/>
  <c r="AF30" i="1"/>
  <c r="AG30" i="1" s="1"/>
  <c r="AW30" i="1" s="1"/>
  <c r="AE30" i="1"/>
  <c r="AV30" i="1" s="1"/>
  <c r="AD11" i="1"/>
  <c r="AC11" i="1"/>
  <c r="AU11" i="1" s="1"/>
  <c r="AD21" i="1"/>
  <c r="AC21" i="1"/>
  <c r="AU21" i="1" s="1"/>
  <c r="AD5" i="1"/>
  <c r="AC5" i="1"/>
  <c r="AU5" i="1" s="1"/>
  <c r="AD31" i="1"/>
  <c r="AC31" i="1"/>
  <c r="AU31" i="1" s="1"/>
  <c r="AF29" i="1"/>
  <c r="AG29" i="1" s="1"/>
  <c r="AW29" i="1" s="1"/>
  <c r="AE29" i="1"/>
  <c r="AV29" i="1" s="1"/>
  <c r="AF24" i="1"/>
  <c r="AG24" i="1" s="1"/>
  <c r="AW24" i="1" s="1"/>
  <c r="AE24" i="1"/>
  <c r="AV24" i="1" s="1"/>
  <c r="AA17" i="1"/>
  <c r="AT17" i="1" s="1"/>
  <c r="AB17" i="1"/>
  <c r="AD9" i="1"/>
  <c r="AC9" i="1"/>
  <c r="AU9" i="1" s="1"/>
  <c r="AA13" i="1"/>
  <c r="AT13" i="1" s="1"/>
  <c r="AB13" i="1"/>
  <c r="AA18" i="1"/>
  <c r="AT18" i="1" s="1"/>
  <c r="AB18" i="1"/>
  <c r="AC7" i="1"/>
  <c r="AU7" i="1" s="1"/>
  <c r="AD7" i="1"/>
  <c r="AF8" i="1"/>
  <c r="AG8" i="1" s="1"/>
  <c r="AW8" i="1" s="1"/>
  <c r="AE8" i="1"/>
  <c r="AV8" i="1" s="1"/>
  <c r="AD20" i="1"/>
  <c r="AC20" i="1"/>
  <c r="AU20" i="1" s="1"/>
  <c r="AF27" i="1"/>
  <c r="AG27" i="1" s="1"/>
  <c r="AW27" i="1" s="1"/>
  <c r="AE27" i="1"/>
  <c r="AV27" i="1" s="1"/>
  <c r="AF2" i="1"/>
  <c r="AG2" i="1" s="1"/>
  <c r="AW2" i="1" s="1"/>
  <c r="AE2" i="1"/>
  <c r="AV2" i="1" s="1"/>
  <c r="AC4" i="1"/>
  <c r="AU4" i="1" s="1"/>
  <c r="AD4" i="1"/>
  <c r="AA15" i="1"/>
  <c r="AT15" i="1" s="1"/>
  <c r="AB15" i="1"/>
  <c r="AF22" i="1"/>
  <c r="AG22" i="1" s="1"/>
  <c r="AW22" i="1" s="1"/>
  <c r="AE22" i="1"/>
  <c r="AV22" i="1" s="1"/>
  <c r="AA14" i="1"/>
  <c r="AT14" i="1" s="1"/>
  <c r="AB14" i="1"/>
  <c r="L20" i="9" l="1"/>
  <c r="J21" i="9"/>
  <c r="K21" i="9"/>
  <c r="P21" i="9"/>
  <c r="E23" i="9"/>
  <c r="F23" i="9" s="1"/>
  <c r="I22" i="9"/>
  <c r="R18" i="9"/>
  <c r="Q18" i="9"/>
  <c r="N19" i="9"/>
  <c r="M20" i="9" s="1"/>
  <c r="O19" i="9"/>
  <c r="Y17" i="9"/>
  <c r="S17" i="9"/>
  <c r="P17" i="2"/>
  <c r="E19" i="2"/>
  <c r="F19" i="2" s="1"/>
  <c r="I18" i="2"/>
  <c r="J17" i="2"/>
  <c r="K17" i="2" s="1"/>
  <c r="L16" i="2"/>
  <c r="O16" i="2" s="1"/>
  <c r="N16" i="2"/>
  <c r="M17" i="2" s="1"/>
  <c r="E19" i="4"/>
  <c r="F19" i="4" s="1"/>
  <c r="I18" i="4"/>
  <c r="J12" i="4"/>
  <c r="L11" i="4"/>
  <c r="O11" i="4" s="1"/>
  <c r="N11" i="4"/>
  <c r="R15" i="2"/>
  <c r="Q15" i="2"/>
  <c r="S15" i="2" s="1"/>
  <c r="Y14" i="2"/>
  <c r="P11" i="4"/>
  <c r="AF24" i="3"/>
  <c r="AG24" i="3" s="1"/>
  <c r="AW24" i="3" s="1"/>
  <c r="AE24" i="3"/>
  <c r="AV24" i="3" s="1"/>
  <c r="AE9" i="3"/>
  <c r="AV9" i="3" s="1"/>
  <c r="AF9" i="3"/>
  <c r="AG9" i="3" s="1"/>
  <c r="AW9" i="3" s="1"/>
  <c r="AF3" i="3"/>
  <c r="AG3" i="3" s="1"/>
  <c r="AW3" i="3" s="1"/>
  <c r="AE3" i="3"/>
  <c r="AV3" i="3" s="1"/>
  <c r="AF15" i="3"/>
  <c r="AG15" i="3" s="1"/>
  <c r="AW15" i="3" s="1"/>
  <c r="AE15" i="3"/>
  <c r="AV15" i="3" s="1"/>
  <c r="AF21" i="3"/>
  <c r="AG21" i="3" s="1"/>
  <c r="AW21" i="3" s="1"/>
  <c r="AE21" i="3"/>
  <c r="AV21" i="3" s="1"/>
  <c r="AF1" i="3"/>
  <c r="AG1" i="3" s="1"/>
  <c r="AW1" i="3" s="1"/>
  <c r="AE1" i="3"/>
  <c r="AV1" i="3" s="1"/>
  <c r="AY1" i="3" s="1" a="1"/>
  <c r="AF25" i="3"/>
  <c r="AG25" i="3" s="1"/>
  <c r="AW25" i="3" s="1"/>
  <c r="AE25" i="3"/>
  <c r="AV25" i="3" s="1"/>
  <c r="AF23" i="3"/>
  <c r="AG23" i="3" s="1"/>
  <c r="AW23" i="3" s="1"/>
  <c r="AE23" i="3"/>
  <c r="AV23" i="3" s="1"/>
  <c r="AF18" i="3"/>
  <c r="AG18" i="3" s="1"/>
  <c r="AW18" i="3" s="1"/>
  <c r="AE18" i="3"/>
  <c r="AV18" i="3" s="1"/>
  <c r="AC1" i="1"/>
  <c r="AU1" i="1" s="1"/>
  <c r="AD1" i="1"/>
  <c r="AF20" i="1"/>
  <c r="AG20" i="1" s="1"/>
  <c r="AW20" i="1" s="1"/>
  <c r="AE20" i="1"/>
  <c r="AV20" i="1" s="1"/>
  <c r="AF11" i="1"/>
  <c r="AG11" i="1" s="1"/>
  <c r="AW11" i="1" s="1"/>
  <c r="AE11" i="1"/>
  <c r="AV11" i="1" s="1"/>
  <c r="AF32" i="1"/>
  <c r="AG32" i="1" s="1"/>
  <c r="AW32" i="1" s="1"/>
  <c r="AE32" i="1"/>
  <c r="AV32" i="1" s="1"/>
  <c r="AF12" i="1"/>
  <c r="AG12" i="1" s="1"/>
  <c r="AW12" i="1" s="1"/>
  <c r="AE12" i="1"/>
  <c r="AV12" i="1" s="1"/>
  <c r="AF9" i="1"/>
  <c r="AG9" i="1" s="1"/>
  <c r="AW9" i="1" s="1"/>
  <c r="AE9" i="1"/>
  <c r="AV9" i="1" s="1"/>
  <c r="AC15" i="1"/>
  <c r="AU15" i="1" s="1"/>
  <c r="AD15" i="1"/>
  <c r="AF31" i="1"/>
  <c r="AG31" i="1" s="1"/>
  <c r="AW31" i="1" s="1"/>
  <c r="AE31" i="1"/>
  <c r="AV31" i="1" s="1"/>
  <c r="AC14" i="1"/>
  <c r="AU14" i="1" s="1"/>
  <c r="AD14" i="1"/>
  <c r="AF7" i="1"/>
  <c r="AG7" i="1" s="1"/>
  <c r="AW7" i="1" s="1"/>
  <c r="AE7" i="1"/>
  <c r="AV7" i="1" s="1"/>
  <c r="AC17" i="1"/>
  <c r="AU17" i="1" s="1"/>
  <c r="AD17" i="1"/>
  <c r="AC16" i="1"/>
  <c r="AU16" i="1" s="1"/>
  <c r="AD16" i="1"/>
  <c r="AC13" i="1"/>
  <c r="AU13" i="1" s="1"/>
  <c r="AD13" i="1"/>
  <c r="AE4" i="1"/>
  <c r="AV4" i="1" s="1"/>
  <c r="AF4" i="1"/>
  <c r="AG4" i="1" s="1"/>
  <c r="AW4" i="1" s="1"/>
  <c r="AF5" i="1"/>
  <c r="AG5" i="1" s="1"/>
  <c r="AW5" i="1" s="1"/>
  <c r="AE5" i="1"/>
  <c r="AV5" i="1" s="1"/>
  <c r="AC18" i="1"/>
  <c r="AU18" i="1" s="1"/>
  <c r="AD18" i="1"/>
  <c r="AF21" i="1"/>
  <c r="AG21" i="1" s="1"/>
  <c r="AW21" i="1" s="1"/>
  <c r="AE21" i="1"/>
  <c r="AV21" i="1" s="1"/>
  <c r="AF26" i="1"/>
  <c r="AG26" i="1" s="1"/>
  <c r="AW26" i="1" s="1"/>
  <c r="AE26" i="1"/>
  <c r="AV26" i="1" s="1"/>
  <c r="AF10" i="1"/>
  <c r="AG10" i="1" s="1"/>
  <c r="AW10" i="1" s="1"/>
  <c r="AE10" i="1"/>
  <c r="AV10" i="1" s="1"/>
  <c r="P22" i="9" l="1"/>
  <c r="I23" i="9"/>
  <c r="E24" i="9"/>
  <c r="F24" i="9" s="1"/>
  <c r="J22" i="9"/>
  <c r="K22" i="9" s="1"/>
  <c r="L21" i="9"/>
  <c r="Y18" i="9"/>
  <c r="S18" i="9"/>
  <c r="N20" i="9"/>
  <c r="M21" i="9" s="1"/>
  <c r="O20" i="9"/>
  <c r="Q19" i="9"/>
  <c r="R19" i="9"/>
  <c r="J18" i="2"/>
  <c r="L17" i="2"/>
  <c r="O17" i="2" s="1"/>
  <c r="E20" i="2"/>
  <c r="F20" i="2" s="1"/>
  <c r="I19" i="2"/>
  <c r="K18" i="2"/>
  <c r="P18" i="2"/>
  <c r="M12" i="4"/>
  <c r="E20" i="4"/>
  <c r="F20" i="4" s="1"/>
  <c r="I19" i="4"/>
  <c r="Q16" i="2"/>
  <c r="S16" i="2" s="1"/>
  <c r="R16" i="2"/>
  <c r="Y15" i="2"/>
  <c r="K12" i="4"/>
  <c r="BW16" i="3"/>
  <c r="CF400" i="3" s="1"/>
  <c r="BO16" i="3"/>
  <c r="CF272" i="3" s="1"/>
  <c r="BG16" i="3"/>
  <c r="CF144" i="3" s="1"/>
  <c r="AY16" i="3"/>
  <c r="CF16" i="3" s="1"/>
  <c r="BW15" i="3"/>
  <c r="CF399" i="3" s="1"/>
  <c r="BO15" i="3"/>
  <c r="CF271" i="3" s="1"/>
  <c r="BG15" i="3"/>
  <c r="CF143" i="3" s="1"/>
  <c r="AY15" i="3"/>
  <c r="CF15" i="3" s="1"/>
  <c r="BW14" i="3"/>
  <c r="CF398" i="3" s="1"/>
  <c r="BO14" i="3"/>
  <c r="CF270" i="3" s="1"/>
  <c r="BG14" i="3"/>
  <c r="CF142" i="3" s="1"/>
  <c r="AY14" i="3"/>
  <c r="CF14" i="3" s="1"/>
  <c r="BW13" i="3"/>
  <c r="CF397" i="3" s="1"/>
  <c r="BO13" i="3"/>
  <c r="CF269" i="3" s="1"/>
  <c r="BG13" i="3"/>
  <c r="CF141" i="3" s="1"/>
  <c r="AY13" i="3"/>
  <c r="CF13" i="3" s="1"/>
  <c r="BW12" i="3"/>
  <c r="CF396" i="3" s="1"/>
  <c r="BO12" i="3"/>
  <c r="CF268" i="3" s="1"/>
  <c r="BG12" i="3"/>
  <c r="CF140" i="3" s="1"/>
  <c r="AY12" i="3"/>
  <c r="CF12" i="3" s="1"/>
  <c r="BW11" i="3"/>
  <c r="CF395" i="3" s="1"/>
  <c r="BO11" i="3"/>
  <c r="CF267" i="3" s="1"/>
  <c r="BG11" i="3"/>
  <c r="CF139" i="3" s="1"/>
  <c r="AY11" i="3"/>
  <c r="CF11" i="3" s="1"/>
  <c r="BW10" i="3"/>
  <c r="CF394" i="3" s="1"/>
  <c r="BO10" i="3"/>
  <c r="CF266" i="3" s="1"/>
  <c r="BG10" i="3"/>
  <c r="CF138" i="3" s="1"/>
  <c r="AY10" i="3"/>
  <c r="CF10" i="3" s="1"/>
  <c r="BW9" i="3"/>
  <c r="CF393" i="3" s="1"/>
  <c r="BO9" i="3"/>
  <c r="CF265" i="3" s="1"/>
  <c r="BG9" i="3"/>
  <c r="CF137" i="3" s="1"/>
  <c r="AY9" i="3"/>
  <c r="CF9" i="3" s="1"/>
  <c r="BW8" i="3"/>
  <c r="CF392" i="3" s="1"/>
  <c r="BO8" i="3"/>
  <c r="CF264" i="3" s="1"/>
  <c r="CD16" i="3"/>
  <c r="CF512" i="3" s="1"/>
  <c r="BV16" i="3"/>
  <c r="CF384" i="3" s="1"/>
  <c r="BN16" i="3"/>
  <c r="CF256" i="3" s="1"/>
  <c r="BF16" i="3"/>
  <c r="CF128" i="3" s="1"/>
  <c r="CD15" i="3"/>
  <c r="CF511" i="3" s="1"/>
  <c r="BV15" i="3"/>
  <c r="CF383" i="3" s="1"/>
  <c r="BN15" i="3"/>
  <c r="CF255" i="3" s="1"/>
  <c r="BF15" i="3"/>
  <c r="CF127" i="3" s="1"/>
  <c r="CD14" i="3"/>
  <c r="CF510" i="3" s="1"/>
  <c r="BV14" i="3"/>
  <c r="CF382" i="3" s="1"/>
  <c r="BN14" i="3"/>
  <c r="CF254" i="3" s="1"/>
  <c r="BF14" i="3"/>
  <c r="CF126" i="3" s="1"/>
  <c r="CD13" i="3"/>
  <c r="CF509" i="3" s="1"/>
  <c r="BV13" i="3"/>
  <c r="CF381" i="3" s="1"/>
  <c r="BN13" i="3"/>
  <c r="CF253" i="3" s="1"/>
  <c r="BF13" i="3"/>
  <c r="CF125" i="3" s="1"/>
  <c r="CD12" i="3"/>
  <c r="CF508" i="3" s="1"/>
  <c r="BV12" i="3"/>
  <c r="CF380" i="3" s="1"/>
  <c r="BN12" i="3"/>
  <c r="CF252" i="3" s="1"/>
  <c r="BF12" i="3"/>
  <c r="CF124" i="3" s="1"/>
  <c r="CD11" i="3"/>
  <c r="CF507" i="3" s="1"/>
  <c r="BV11" i="3"/>
  <c r="CF379" i="3" s="1"/>
  <c r="BN11" i="3"/>
  <c r="CF251" i="3" s="1"/>
  <c r="BF11" i="3"/>
  <c r="CF123" i="3" s="1"/>
  <c r="CD10" i="3"/>
  <c r="CF506" i="3" s="1"/>
  <c r="BV10" i="3"/>
  <c r="CF378" i="3" s="1"/>
  <c r="BN10" i="3"/>
  <c r="CF250" i="3" s="1"/>
  <c r="CC16" i="3"/>
  <c r="CF496" i="3" s="1"/>
  <c r="BU16" i="3"/>
  <c r="CF368" i="3" s="1"/>
  <c r="BM16" i="3"/>
  <c r="CF240" i="3" s="1"/>
  <c r="BE16" i="3"/>
  <c r="CF112" i="3" s="1"/>
  <c r="CC15" i="3"/>
  <c r="CF495" i="3" s="1"/>
  <c r="BU15" i="3"/>
  <c r="CF367" i="3" s="1"/>
  <c r="BM15" i="3"/>
  <c r="CF239" i="3" s="1"/>
  <c r="BE15" i="3"/>
  <c r="CF111" i="3" s="1"/>
  <c r="CC14" i="3"/>
  <c r="CF494" i="3" s="1"/>
  <c r="BU14" i="3"/>
  <c r="CF366" i="3" s="1"/>
  <c r="BM14" i="3"/>
  <c r="CF238" i="3" s="1"/>
  <c r="BE14" i="3"/>
  <c r="CF110" i="3" s="1"/>
  <c r="CC13" i="3"/>
  <c r="CF493" i="3" s="1"/>
  <c r="BU13" i="3"/>
  <c r="CF365" i="3" s="1"/>
  <c r="BM13" i="3"/>
  <c r="CF237" i="3" s="1"/>
  <c r="BE13" i="3"/>
  <c r="CF109" i="3" s="1"/>
  <c r="CC12" i="3"/>
  <c r="CF492" i="3" s="1"/>
  <c r="BU12" i="3"/>
  <c r="CF364" i="3" s="1"/>
  <c r="BM12" i="3"/>
  <c r="CF236" i="3" s="1"/>
  <c r="BE12" i="3"/>
  <c r="CF108" i="3" s="1"/>
  <c r="CC11" i="3"/>
  <c r="CF491" i="3" s="1"/>
  <c r="BU11" i="3"/>
  <c r="CF363" i="3" s="1"/>
  <c r="BM11" i="3"/>
  <c r="CF235" i="3" s="1"/>
  <c r="BE11" i="3"/>
  <c r="CF107" i="3" s="1"/>
  <c r="CC10" i="3"/>
  <c r="CF490" i="3" s="1"/>
  <c r="BU10" i="3"/>
  <c r="CF362" i="3" s="1"/>
  <c r="BM10" i="3"/>
  <c r="CF234" i="3" s="1"/>
  <c r="BE10" i="3"/>
  <c r="CF106" i="3" s="1"/>
  <c r="CB16" i="3"/>
  <c r="CF480" i="3" s="1"/>
  <c r="BT16" i="3"/>
  <c r="CF352" i="3" s="1"/>
  <c r="BL16" i="3"/>
  <c r="CF224" i="3" s="1"/>
  <c r="BD16" i="3"/>
  <c r="CF96" i="3" s="1"/>
  <c r="CB15" i="3"/>
  <c r="CF479" i="3" s="1"/>
  <c r="BT15" i="3"/>
  <c r="CF351" i="3" s="1"/>
  <c r="BL15" i="3"/>
  <c r="CF223" i="3" s="1"/>
  <c r="BD15" i="3"/>
  <c r="CF95" i="3" s="1"/>
  <c r="CB14" i="3"/>
  <c r="CF478" i="3" s="1"/>
  <c r="BT14" i="3"/>
  <c r="CF350" i="3" s="1"/>
  <c r="BL14" i="3"/>
  <c r="CF222" i="3" s="1"/>
  <c r="BD14" i="3"/>
  <c r="CF94" i="3" s="1"/>
  <c r="CB13" i="3"/>
  <c r="CF477" i="3" s="1"/>
  <c r="BT13" i="3"/>
  <c r="CF349" i="3" s="1"/>
  <c r="BL13" i="3"/>
  <c r="CF221" i="3" s="1"/>
  <c r="BD13" i="3"/>
  <c r="CF93" i="3" s="1"/>
  <c r="CB12" i="3"/>
  <c r="CF476" i="3" s="1"/>
  <c r="BT12" i="3"/>
  <c r="CF348" i="3" s="1"/>
  <c r="BL12" i="3"/>
  <c r="CF220" i="3" s="1"/>
  <c r="BD12" i="3"/>
  <c r="CF92" i="3" s="1"/>
  <c r="CB11" i="3"/>
  <c r="CF475" i="3" s="1"/>
  <c r="BT11" i="3"/>
  <c r="CF347" i="3" s="1"/>
  <c r="BL11" i="3"/>
  <c r="CF219" i="3" s="1"/>
  <c r="BD11" i="3"/>
  <c r="CF91" i="3" s="1"/>
  <c r="CB10" i="3"/>
  <c r="CF474" i="3" s="1"/>
  <c r="BT10" i="3"/>
  <c r="CF346" i="3" s="1"/>
  <c r="BL10" i="3"/>
  <c r="CF218" i="3" s="1"/>
  <c r="BD10" i="3"/>
  <c r="CF90" i="3" s="1"/>
  <c r="CB9" i="3"/>
  <c r="CF473" i="3" s="1"/>
  <c r="BT9" i="3"/>
  <c r="CF345" i="3" s="1"/>
  <c r="BL9" i="3"/>
  <c r="CF217" i="3" s="1"/>
  <c r="BD9" i="3"/>
  <c r="CF89" i="3" s="1"/>
  <c r="CB8" i="3"/>
  <c r="CF472" i="3" s="1"/>
  <c r="BT8" i="3"/>
  <c r="CF344" i="3" s="1"/>
  <c r="BZ16" i="3"/>
  <c r="CF448" i="3" s="1"/>
  <c r="BR16" i="3"/>
  <c r="CF320" i="3" s="1"/>
  <c r="BJ16" i="3"/>
  <c r="CF192" i="3" s="1"/>
  <c r="BB16" i="3"/>
  <c r="CF64" i="3" s="1"/>
  <c r="BZ15" i="3"/>
  <c r="CF447" i="3" s="1"/>
  <c r="BR15" i="3"/>
  <c r="CF319" i="3" s="1"/>
  <c r="BJ15" i="3"/>
  <c r="CF191" i="3" s="1"/>
  <c r="BB15" i="3"/>
  <c r="CF63" i="3" s="1"/>
  <c r="BZ14" i="3"/>
  <c r="CF446" i="3" s="1"/>
  <c r="BR14" i="3"/>
  <c r="CF318" i="3" s="1"/>
  <c r="BJ14" i="3"/>
  <c r="CF190" i="3" s="1"/>
  <c r="BB14" i="3"/>
  <c r="CF62" i="3" s="1"/>
  <c r="BZ13" i="3"/>
  <c r="CF445" i="3" s="1"/>
  <c r="BR13" i="3"/>
  <c r="CF317" i="3" s="1"/>
  <c r="BJ13" i="3"/>
  <c r="CF189" i="3" s="1"/>
  <c r="BB13" i="3"/>
  <c r="CF61" i="3" s="1"/>
  <c r="BZ12" i="3"/>
  <c r="CF444" i="3" s="1"/>
  <c r="BR12" i="3"/>
  <c r="CF316" i="3" s="1"/>
  <c r="BJ12" i="3"/>
  <c r="CF188" i="3" s="1"/>
  <c r="BB12" i="3"/>
  <c r="CF60" i="3" s="1"/>
  <c r="BZ11" i="3"/>
  <c r="CF443" i="3" s="1"/>
  <c r="BR11" i="3"/>
  <c r="CF315" i="3" s="1"/>
  <c r="BJ11" i="3"/>
  <c r="CF187" i="3" s="1"/>
  <c r="BB11" i="3"/>
  <c r="CF59" i="3" s="1"/>
  <c r="BZ10" i="3"/>
  <c r="CF442" i="3" s="1"/>
  <c r="BR10" i="3"/>
  <c r="CF314" i="3" s="1"/>
  <c r="BJ10" i="3"/>
  <c r="CF186" i="3" s="1"/>
  <c r="BB10" i="3"/>
  <c r="CF58" i="3" s="1"/>
  <c r="BS16" i="3"/>
  <c r="CF336" i="3" s="1"/>
  <c r="AZ16" i="3"/>
  <c r="CF32" i="3" s="1"/>
  <c r="BI15" i="3"/>
  <c r="CF175" i="3" s="1"/>
  <c r="BS14" i="3"/>
  <c r="CF334" i="3" s="1"/>
  <c r="AZ14" i="3"/>
  <c r="CF30" i="3" s="1"/>
  <c r="BI13" i="3"/>
  <c r="CF173" i="3" s="1"/>
  <c r="BS12" i="3"/>
  <c r="CF332" i="3" s="1"/>
  <c r="AZ12" i="3"/>
  <c r="CF28" i="3" s="1"/>
  <c r="BI11" i="3"/>
  <c r="CF171" i="3" s="1"/>
  <c r="BS10" i="3"/>
  <c r="CF330" i="3" s="1"/>
  <c r="BA10" i="3"/>
  <c r="CF42" i="3" s="1"/>
  <c r="BV9" i="3"/>
  <c r="CF377" i="3" s="1"/>
  <c r="BK9" i="3"/>
  <c r="CF201" i="3" s="1"/>
  <c r="BA9" i="3"/>
  <c r="CF41" i="3" s="1"/>
  <c r="BV8" i="3"/>
  <c r="CF376" i="3" s="1"/>
  <c r="BL8" i="3"/>
  <c r="CF216" i="3" s="1"/>
  <c r="BD8" i="3"/>
  <c r="CF88" i="3" s="1"/>
  <c r="CB7" i="3"/>
  <c r="CF471" i="3" s="1"/>
  <c r="BT7" i="3"/>
  <c r="CF343" i="3" s="1"/>
  <c r="BL7" i="3"/>
  <c r="CF215" i="3" s="1"/>
  <c r="BD7" i="3"/>
  <c r="CF87" i="3" s="1"/>
  <c r="CB6" i="3"/>
  <c r="CF470" i="3" s="1"/>
  <c r="BT6" i="3"/>
  <c r="CF342" i="3" s="1"/>
  <c r="BL6" i="3"/>
  <c r="CF214" i="3" s="1"/>
  <c r="BD6" i="3"/>
  <c r="CF86" i="3" s="1"/>
  <c r="CB5" i="3"/>
  <c r="CF469" i="3" s="1"/>
  <c r="BT5" i="3"/>
  <c r="CF341" i="3" s="1"/>
  <c r="BL5" i="3"/>
  <c r="CF213" i="3" s="1"/>
  <c r="BD5" i="3"/>
  <c r="CF85" i="3" s="1"/>
  <c r="CB4" i="3"/>
  <c r="CF468" i="3" s="1"/>
  <c r="BT4" i="3"/>
  <c r="CF340" i="3" s="1"/>
  <c r="BL4" i="3"/>
  <c r="CF212" i="3" s="1"/>
  <c r="BD4" i="3"/>
  <c r="CF84" i="3" s="1"/>
  <c r="CB3" i="3"/>
  <c r="CF467" i="3" s="1"/>
  <c r="BT3" i="3"/>
  <c r="CF339" i="3" s="1"/>
  <c r="BL3" i="3"/>
  <c r="CF211" i="3" s="1"/>
  <c r="BD3" i="3"/>
  <c r="CF83" i="3" s="1"/>
  <c r="CB2" i="3"/>
  <c r="CF466" i="3" s="1"/>
  <c r="BT2" i="3"/>
  <c r="CF338" i="3" s="1"/>
  <c r="BL2" i="3"/>
  <c r="CF210" i="3" s="1"/>
  <c r="BD2" i="3"/>
  <c r="CF82" i="3" s="1"/>
  <c r="CB1" i="3"/>
  <c r="CF465" i="3" s="1"/>
  <c r="BT1" i="3"/>
  <c r="CF337" i="3" s="1"/>
  <c r="BL1" i="3"/>
  <c r="CF209" i="3" s="1"/>
  <c r="BD1" i="3"/>
  <c r="CF81" i="3" s="1"/>
  <c r="BU9" i="3"/>
  <c r="CF361" i="3" s="1"/>
  <c r="CA7" i="3"/>
  <c r="CF455" i="3" s="1"/>
  <c r="BC7" i="3"/>
  <c r="CF71" i="3" s="1"/>
  <c r="BS6" i="3"/>
  <c r="CF326" i="3" s="1"/>
  <c r="BC6" i="3"/>
  <c r="CF70" i="3" s="1"/>
  <c r="BS5" i="3"/>
  <c r="CF325" i="3" s="1"/>
  <c r="BC5" i="3"/>
  <c r="CF69" i="3" s="1"/>
  <c r="BS4" i="3"/>
  <c r="CF324" i="3" s="1"/>
  <c r="BK4" i="3"/>
  <c r="CF196" i="3" s="1"/>
  <c r="CA3" i="3"/>
  <c r="CF451" i="3" s="1"/>
  <c r="BK3" i="3"/>
  <c r="CF195" i="3" s="1"/>
  <c r="BC3" i="3"/>
  <c r="CF67" i="3" s="1"/>
  <c r="BS2" i="3"/>
  <c r="CF322" i="3" s="1"/>
  <c r="BC2" i="3"/>
  <c r="CF66" i="3" s="1"/>
  <c r="BS1" i="3"/>
  <c r="CF321" i="3" s="1"/>
  <c r="BC1" i="3"/>
  <c r="CF65" i="3" s="1"/>
  <c r="BA15" i="3"/>
  <c r="CF47" i="3" s="1"/>
  <c r="BX11" i="3"/>
  <c r="CF411" i="3" s="1"/>
  <c r="BR9" i="3"/>
  <c r="CF313" i="3" s="1"/>
  <c r="BR8" i="3"/>
  <c r="CF312" i="3" s="1"/>
  <c r="BY7" i="3"/>
  <c r="CF423" i="3" s="1"/>
  <c r="BI7" i="3"/>
  <c r="CF167" i="3" s="1"/>
  <c r="BQ6" i="3"/>
  <c r="CF294" i="3" s="1"/>
  <c r="BY5" i="3"/>
  <c r="CF421" i="3" s="1"/>
  <c r="BA5" i="3"/>
  <c r="CF37" i="3" s="1"/>
  <c r="BI4" i="3"/>
  <c r="CF164" i="3" s="1"/>
  <c r="BQ3" i="3"/>
  <c r="CF291" i="3" s="1"/>
  <c r="BQ2" i="3"/>
  <c r="CF290" i="3" s="1"/>
  <c r="BY1" i="3"/>
  <c r="CF417" i="3" s="1"/>
  <c r="BX1" i="3"/>
  <c r="CF401" i="3" s="1"/>
  <c r="BV3" i="3"/>
  <c r="CF371" i="3" s="1"/>
  <c r="BV1" i="3"/>
  <c r="CF369" i="3" s="1"/>
  <c r="BK15" i="3"/>
  <c r="CF207" i="3" s="1"/>
  <c r="BA14" i="3"/>
  <c r="CF46" i="3" s="1"/>
  <c r="BX12" i="3"/>
  <c r="CF412" i="3" s="1"/>
  <c r="BX10" i="3"/>
  <c r="CF410" i="3" s="1"/>
  <c r="BX9" i="3"/>
  <c r="CF409" i="3" s="1"/>
  <c r="BE8" i="3"/>
  <c r="CF104" i="3" s="1"/>
  <c r="BM7" i="3"/>
  <c r="CF231" i="3" s="1"/>
  <c r="BM6" i="3"/>
  <c r="CF230" i="3" s="1"/>
  <c r="BM5" i="3"/>
  <c r="CF229" i="3" s="1"/>
  <c r="BM4" i="3"/>
  <c r="CF228" i="3" s="1"/>
  <c r="BE3" i="3"/>
  <c r="CF99" i="3" s="1"/>
  <c r="CC1" i="3"/>
  <c r="CF481" i="3" s="1"/>
  <c r="BQ16" i="3"/>
  <c r="CF304" i="3" s="1"/>
  <c r="CA15" i="3"/>
  <c r="CF463" i="3" s="1"/>
  <c r="BH15" i="3"/>
  <c r="CF159" i="3" s="1"/>
  <c r="BQ14" i="3"/>
  <c r="CF302" i="3" s="1"/>
  <c r="CA13" i="3"/>
  <c r="CF461" i="3" s="1"/>
  <c r="BH13" i="3"/>
  <c r="CF157" i="3" s="1"/>
  <c r="BQ12" i="3"/>
  <c r="CF300" i="3" s="1"/>
  <c r="CA11" i="3"/>
  <c r="CF459" i="3" s="1"/>
  <c r="BH11" i="3"/>
  <c r="CF155" i="3" s="1"/>
  <c r="BQ10" i="3"/>
  <c r="CF298" i="3" s="1"/>
  <c r="AZ10" i="3"/>
  <c r="CF26" i="3" s="1"/>
  <c r="BJ9" i="3"/>
  <c r="CF185" i="3" s="1"/>
  <c r="AZ9" i="3"/>
  <c r="CF25" i="3" s="1"/>
  <c r="BU8" i="3"/>
  <c r="CF360" i="3" s="1"/>
  <c r="BK8" i="3"/>
  <c r="CF200" i="3" s="1"/>
  <c r="BC8" i="3"/>
  <c r="CF72" i="3" s="1"/>
  <c r="BS7" i="3"/>
  <c r="CF327" i="3" s="1"/>
  <c r="BK7" i="3"/>
  <c r="CF199" i="3" s="1"/>
  <c r="CA6" i="3"/>
  <c r="CF454" i="3" s="1"/>
  <c r="BK6" i="3"/>
  <c r="CF198" i="3" s="1"/>
  <c r="CA5" i="3"/>
  <c r="CF453" i="3" s="1"/>
  <c r="BK5" i="3"/>
  <c r="CF197" i="3" s="1"/>
  <c r="CA4" i="3"/>
  <c r="CF452" i="3" s="1"/>
  <c r="BC4" i="3"/>
  <c r="CF68" i="3" s="1"/>
  <c r="BS3" i="3"/>
  <c r="CF323" i="3" s="1"/>
  <c r="CA2" i="3"/>
  <c r="CF450" i="3" s="1"/>
  <c r="BK2" i="3"/>
  <c r="CF194" i="3" s="1"/>
  <c r="CA1" i="3"/>
  <c r="CF449" i="3" s="1"/>
  <c r="BK1" i="3"/>
  <c r="CF193" i="3" s="1"/>
  <c r="BX15" i="3"/>
  <c r="CF415" i="3" s="1"/>
  <c r="BA13" i="3"/>
  <c r="CF45" i="3" s="1"/>
  <c r="BA11" i="3"/>
  <c r="CF43" i="3" s="1"/>
  <c r="BK10" i="3"/>
  <c r="CF202" i="3" s="1"/>
  <c r="BH9" i="3"/>
  <c r="CF153" i="3" s="1"/>
  <c r="BI8" i="3"/>
  <c r="CF168" i="3" s="1"/>
  <c r="BQ7" i="3"/>
  <c r="CF295" i="3" s="1"/>
  <c r="BY6" i="3"/>
  <c r="CF422" i="3" s="1"/>
  <c r="BA6" i="3"/>
  <c r="CF38" i="3" s="1"/>
  <c r="BI5" i="3"/>
  <c r="CF165" i="3" s="1"/>
  <c r="BQ4" i="3"/>
  <c r="CF292" i="3" s="1"/>
  <c r="BY3" i="3"/>
  <c r="CF419" i="3" s="1"/>
  <c r="BA3" i="3"/>
  <c r="CF35" i="3" s="1"/>
  <c r="BA2" i="3"/>
  <c r="CF34" i="3" s="1"/>
  <c r="BI1" i="3"/>
  <c r="CF161" i="3" s="1"/>
  <c r="BH1" i="3"/>
  <c r="CF145" i="3" s="1"/>
  <c r="CD4" i="3"/>
  <c r="CF500" i="3" s="1"/>
  <c r="CD2" i="3"/>
  <c r="CF498" i="3" s="1"/>
  <c r="BN1" i="3"/>
  <c r="CF241" i="3" s="1"/>
  <c r="CC2" i="3"/>
  <c r="CF482" i="3" s="1"/>
  <c r="BP16" i="3"/>
  <c r="CF288" i="3" s="1"/>
  <c r="BY15" i="3"/>
  <c r="CF431" i="3" s="1"/>
  <c r="BC15" i="3"/>
  <c r="CF79" i="3" s="1"/>
  <c r="BP14" i="3"/>
  <c r="CF286" i="3" s="1"/>
  <c r="BY13" i="3"/>
  <c r="CF429" i="3" s="1"/>
  <c r="BC13" i="3"/>
  <c r="CF77" i="3" s="1"/>
  <c r="BP12" i="3"/>
  <c r="CF284" i="3" s="1"/>
  <c r="BY11" i="3"/>
  <c r="CF427" i="3" s="1"/>
  <c r="BC11" i="3"/>
  <c r="CF75" i="3" s="1"/>
  <c r="BP10" i="3"/>
  <c r="CF282" i="3" s="1"/>
  <c r="CD9" i="3"/>
  <c r="CF505" i="3" s="1"/>
  <c r="BS9" i="3"/>
  <c r="CF329" i="3" s="1"/>
  <c r="BI9" i="3"/>
  <c r="CF169" i="3" s="1"/>
  <c r="CD8" i="3"/>
  <c r="CF504" i="3" s="1"/>
  <c r="BS8" i="3"/>
  <c r="CF328" i="3" s="1"/>
  <c r="BJ8" i="3"/>
  <c r="CF184" i="3" s="1"/>
  <c r="BB8" i="3"/>
  <c r="CF56" i="3" s="1"/>
  <c r="BZ7" i="3"/>
  <c r="CF439" i="3" s="1"/>
  <c r="BR7" i="3"/>
  <c r="CF311" i="3" s="1"/>
  <c r="BJ7" i="3"/>
  <c r="CF183" i="3" s="1"/>
  <c r="BB7" i="3"/>
  <c r="CF55" i="3" s="1"/>
  <c r="BZ6" i="3"/>
  <c r="CF438" i="3" s="1"/>
  <c r="BR6" i="3"/>
  <c r="CF310" i="3" s="1"/>
  <c r="BJ6" i="3"/>
  <c r="CF182" i="3" s="1"/>
  <c r="BB6" i="3"/>
  <c r="CF54" i="3" s="1"/>
  <c r="BZ5" i="3"/>
  <c r="CF437" i="3" s="1"/>
  <c r="BR5" i="3"/>
  <c r="CF309" i="3" s="1"/>
  <c r="BJ5" i="3"/>
  <c r="CF181" i="3" s="1"/>
  <c r="BB5" i="3"/>
  <c r="CF53" i="3" s="1"/>
  <c r="BZ4" i="3"/>
  <c r="CF436" i="3" s="1"/>
  <c r="BR4" i="3"/>
  <c r="CF308" i="3" s="1"/>
  <c r="BJ4" i="3"/>
  <c r="CF180" i="3" s="1"/>
  <c r="BB4" i="3"/>
  <c r="CF52" i="3" s="1"/>
  <c r="BZ3" i="3"/>
  <c r="CF435" i="3" s="1"/>
  <c r="BR3" i="3"/>
  <c r="CF307" i="3" s="1"/>
  <c r="BJ3" i="3"/>
  <c r="CF179" i="3" s="1"/>
  <c r="BB3" i="3"/>
  <c r="CF51" i="3" s="1"/>
  <c r="BZ2" i="3"/>
  <c r="CF434" i="3" s="1"/>
  <c r="BR2" i="3"/>
  <c r="CF306" i="3" s="1"/>
  <c r="BJ2" i="3"/>
  <c r="CF178" i="3" s="1"/>
  <c r="BB2" i="3"/>
  <c r="CF50" i="3" s="1"/>
  <c r="BZ1" i="3"/>
  <c r="CF433" i="3" s="1"/>
  <c r="BR1" i="3"/>
  <c r="CF305" i="3" s="1"/>
  <c r="BJ1" i="3"/>
  <c r="CF177" i="3" s="1"/>
  <c r="BB1" i="3"/>
  <c r="CF49" i="3" s="1"/>
  <c r="BK16" i="3"/>
  <c r="CF208" i="3" s="1"/>
  <c r="CC8" i="3"/>
  <c r="CF488" i="3" s="1"/>
  <c r="BA7" i="3"/>
  <c r="CF39" i="3" s="1"/>
  <c r="BQ5" i="3"/>
  <c r="CF293" i="3" s="1"/>
  <c r="BA4" i="3"/>
  <c r="CF36" i="3" s="1"/>
  <c r="BI3" i="3"/>
  <c r="CF163" i="3" s="1"/>
  <c r="BI2" i="3"/>
  <c r="CF162" i="3" s="1"/>
  <c r="BQ1" i="3"/>
  <c r="CF289" i="3" s="1"/>
  <c r="BF4" i="3"/>
  <c r="CF116" i="3" s="1"/>
  <c r="BV2" i="3"/>
  <c r="CF370" i="3" s="1"/>
  <c r="BK14" i="3"/>
  <c r="CF206" i="3" s="1"/>
  <c r="BX13" i="3"/>
  <c r="CF413" i="3" s="1"/>
  <c r="BK12" i="3"/>
  <c r="CF204" i="3" s="1"/>
  <c r="CC9" i="3"/>
  <c r="CF489" i="3" s="1"/>
  <c r="BA8" i="3"/>
  <c r="CF40" i="3" s="1"/>
  <c r="BI6" i="3"/>
  <c r="CF166" i="3" s="1"/>
  <c r="BY4" i="3"/>
  <c r="CF420" i="3" s="1"/>
  <c r="BY2" i="3"/>
  <c r="CF418" i="3" s="1"/>
  <c r="BA1" i="3"/>
  <c r="CF33" i="3" s="1"/>
  <c r="AZ1" i="3"/>
  <c r="CF17" i="3" s="1"/>
  <c r="BV4" i="3"/>
  <c r="CF372" i="3" s="1"/>
  <c r="BF1" i="3"/>
  <c r="CF113" i="3" s="1"/>
  <c r="BA16" i="3"/>
  <c r="CF48" i="3" s="1"/>
  <c r="BM9" i="3"/>
  <c r="CF233" i="3" s="1"/>
  <c r="CC6" i="3"/>
  <c r="CF486" i="3" s="1"/>
  <c r="BE5" i="3"/>
  <c r="CF101" i="3" s="1"/>
  <c r="CC3" i="3"/>
  <c r="CF483" i="3" s="1"/>
  <c r="BM2" i="3"/>
  <c r="CF226" i="3" s="1"/>
  <c r="BE1" i="3"/>
  <c r="CF97" i="3" s="1"/>
  <c r="BI16" i="3"/>
  <c r="CF176" i="3" s="1"/>
  <c r="BS15" i="3"/>
  <c r="CF335" i="3" s="1"/>
  <c r="AZ15" i="3"/>
  <c r="CF31" i="3" s="1"/>
  <c r="BI14" i="3"/>
  <c r="CF174" i="3" s="1"/>
  <c r="BS13" i="3"/>
  <c r="CF333" i="3" s="1"/>
  <c r="AZ13" i="3"/>
  <c r="CF29" i="3" s="1"/>
  <c r="BI12" i="3"/>
  <c r="CF172" i="3" s="1"/>
  <c r="BS11" i="3"/>
  <c r="CF331" i="3" s="1"/>
  <c r="AZ11" i="3"/>
  <c r="CF27" i="3" s="1"/>
  <c r="BI10" i="3"/>
  <c r="CF170" i="3" s="1"/>
  <c r="CA9" i="3"/>
  <c r="CF457" i="3" s="1"/>
  <c r="BQ9" i="3"/>
  <c r="CF297" i="3" s="1"/>
  <c r="BF9" i="3"/>
  <c r="CF121" i="3" s="1"/>
  <c r="CA8" i="3"/>
  <c r="CF456" i="3" s="1"/>
  <c r="BQ8" i="3"/>
  <c r="CF296" i="3" s="1"/>
  <c r="BH8" i="3"/>
  <c r="CF152" i="3" s="1"/>
  <c r="AZ8" i="3"/>
  <c r="CF24" i="3" s="1"/>
  <c r="BX7" i="3"/>
  <c r="CF407" i="3" s="1"/>
  <c r="BP7" i="3"/>
  <c r="CF279" i="3" s="1"/>
  <c r="BH7" i="3"/>
  <c r="CF151" i="3" s="1"/>
  <c r="AZ7" i="3"/>
  <c r="CF23" i="3" s="1"/>
  <c r="BX6" i="3"/>
  <c r="CF406" i="3" s="1"/>
  <c r="BP6" i="3"/>
  <c r="CF278" i="3" s="1"/>
  <c r="BH6" i="3"/>
  <c r="CF150" i="3" s="1"/>
  <c r="AZ6" i="3"/>
  <c r="CF22" i="3" s="1"/>
  <c r="BX5" i="3"/>
  <c r="CF405" i="3" s="1"/>
  <c r="BP5" i="3"/>
  <c r="CF277" i="3" s="1"/>
  <c r="BH5" i="3"/>
  <c r="CF149" i="3" s="1"/>
  <c r="AZ5" i="3"/>
  <c r="CF21" i="3" s="1"/>
  <c r="BX4" i="3"/>
  <c r="CF404" i="3" s="1"/>
  <c r="BP4" i="3"/>
  <c r="CF276" i="3" s="1"/>
  <c r="BH4" i="3"/>
  <c r="CF148" i="3" s="1"/>
  <c r="AZ4" i="3"/>
  <c r="CF20" i="3" s="1"/>
  <c r="BX3" i="3"/>
  <c r="CF403" i="3" s="1"/>
  <c r="BP3" i="3"/>
  <c r="CF275" i="3" s="1"/>
  <c r="BH3" i="3"/>
  <c r="CF147" i="3" s="1"/>
  <c r="AZ3" i="3"/>
  <c r="CF19" i="3" s="1"/>
  <c r="BX2" i="3"/>
  <c r="CF402" i="3" s="1"/>
  <c r="BP2" i="3"/>
  <c r="CF274" i="3" s="1"/>
  <c r="BH2" i="3"/>
  <c r="CF146" i="3" s="1"/>
  <c r="AZ2" i="3"/>
  <c r="CF18" i="3" s="1"/>
  <c r="BP1" i="3"/>
  <c r="CF273" i="3" s="1"/>
  <c r="BN3" i="3"/>
  <c r="CF243" i="3" s="1"/>
  <c r="CD1" i="3"/>
  <c r="CF497" i="3" s="1"/>
  <c r="BM8" i="3"/>
  <c r="CF232" i="3" s="1"/>
  <c r="BU3" i="3"/>
  <c r="CF355" i="3" s="1"/>
  <c r="BM1" i="3"/>
  <c r="CF225" i="3" s="1"/>
  <c r="CA16" i="3"/>
  <c r="CF464" i="3" s="1"/>
  <c r="BH16" i="3"/>
  <c r="CF160" i="3" s="1"/>
  <c r="BQ15" i="3"/>
  <c r="CF303" i="3" s="1"/>
  <c r="CA14" i="3"/>
  <c r="CF462" i="3" s="1"/>
  <c r="BH14" i="3"/>
  <c r="CF158" i="3" s="1"/>
  <c r="BQ13" i="3"/>
  <c r="CF301" i="3" s="1"/>
  <c r="CA12" i="3"/>
  <c r="CF460" i="3" s="1"/>
  <c r="BH12" i="3"/>
  <c r="CF156" i="3" s="1"/>
  <c r="BQ11" i="3"/>
  <c r="CF299" i="3" s="1"/>
  <c r="CA10" i="3"/>
  <c r="CF458" i="3" s="1"/>
  <c r="BH10" i="3"/>
  <c r="CF154" i="3" s="1"/>
  <c r="BZ9" i="3"/>
  <c r="CF441" i="3" s="1"/>
  <c r="BP9" i="3"/>
  <c r="CF281" i="3" s="1"/>
  <c r="BE9" i="3"/>
  <c r="CF105" i="3" s="1"/>
  <c r="BZ8" i="3"/>
  <c r="CF440" i="3" s="1"/>
  <c r="BP8" i="3"/>
  <c r="CF280" i="3" s="1"/>
  <c r="BG8" i="3"/>
  <c r="CF136" i="3" s="1"/>
  <c r="AY8" i="3"/>
  <c r="CF8" i="3" s="1"/>
  <c r="BW7" i="3"/>
  <c r="CF391" i="3" s="1"/>
  <c r="BO7" i="3"/>
  <c r="CF263" i="3" s="1"/>
  <c r="BG7" i="3"/>
  <c r="CF135" i="3" s="1"/>
  <c r="AY7" i="3"/>
  <c r="CF7" i="3" s="1"/>
  <c r="BW6" i="3"/>
  <c r="CF390" i="3" s="1"/>
  <c r="BO6" i="3"/>
  <c r="CF262" i="3" s="1"/>
  <c r="BG6" i="3"/>
  <c r="CF134" i="3" s="1"/>
  <c r="AY6" i="3"/>
  <c r="CF6" i="3" s="1"/>
  <c r="BW5" i="3"/>
  <c r="CF389" i="3" s="1"/>
  <c r="BO5" i="3"/>
  <c r="CF261" i="3" s="1"/>
  <c r="BG5" i="3"/>
  <c r="CF133" i="3" s="1"/>
  <c r="AY5" i="3"/>
  <c r="CF5" i="3" s="1"/>
  <c r="BW4" i="3"/>
  <c r="CF388" i="3" s="1"/>
  <c r="BO4" i="3"/>
  <c r="CF260" i="3" s="1"/>
  <c r="BG4" i="3"/>
  <c r="CF132" i="3" s="1"/>
  <c r="AY4" i="3"/>
  <c r="CF4" i="3" s="1"/>
  <c r="BW3" i="3"/>
  <c r="CF387" i="3" s="1"/>
  <c r="BO3" i="3"/>
  <c r="CF259" i="3" s="1"/>
  <c r="BG3" i="3"/>
  <c r="CF131" i="3" s="1"/>
  <c r="AY3" i="3"/>
  <c r="CF3" i="3" s="1"/>
  <c r="BW2" i="3"/>
  <c r="CF386" i="3" s="1"/>
  <c r="BO2" i="3"/>
  <c r="CF258" i="3" s="1"/>
  <c r="BG2" i="3"/>
  <c r="CF130" i="3" s="1"/>
  <c r="AY2" i="3"/>
  <c r="CF2" i="3" s="1"/>
  <c r="BW1" i="3"/>
  <c r="CF385" i="3" s="1"/>
  <c r="BO1" i="3"/>
  <c r="CF257" i="3" s="1"/>
  <c r="BG1" i="3"/>
  <c r="CF129" i="3" s="1"/>
  <c r="AY1" i="3"/>
  <c r="CF1" i="3" s="1"/>
  <c r="CD3" i="3"/>
  <c r="CF499" i="3" s="1"/>
  <c r="BF2" i="3"/>
  <c r="CF114" i="3" s="1"/>
  <c r="BK11" i="3"/>
  <c r="CF203" i="3" s="1"/>
  <c r="BX8" i="3"/>
  <c r="CF408" i="3" s="1"/>
  <c r="BU7" i="3"/>
  <c r="CF359" i="3" s="1"/>
  <c r="BU6" i="3"/>
  <c r="CF358" i="3" s="1"/>
  <c r="CC5" i="3"/>
  <c r="CF485" i="3" s="1"/>
  <c r="CC4" i="3"/>
  <c r="CF484" i="3" s="1"/>
  <c r="BE4" i="3"/>
  <c r="CF100" i="3" s="1"/>
  <c r="BU2" i="3"/>
  <c r="CF354" i="3" s="1"/>
  <c r="BU1" i="3"/>
  <c r="CF353" i="3" s="1"/>
  <c r="BY16" i="3"/>
  <c r="CF432" i="3" s="1"/>
  <c r="BC16" i="3"/>
  <c r="CF80" i="3" s="1"/>
  <c r="BP15" i="3"/>
  <c r="CF287" i="3" s="1"/>
  <c r="BY14" i="3"/>
  <c r="CF430" i="3" s="1"/>
  <c r="BC14" i="3"/>
  <c r="CF78" i="3" s="1"/>
  <c r="BP13" i="3"/>
  <c r="CF285" i="3" s="1"/>
  <c r="BY12" i="3"/>
  <c r="CF428" i="3" s="1"/>
  <c r="BC12" i="3"/>
  <c r="CF76" i="3" s="1"/>
  <c r="BP11" i="3"/>
  <c r="CF283" i="3" s="1"/>
  <c r="BY10" i="3"/>
  <c r="CF426" i="3" s="1"/>
  <c r="BF10" i="3"/>
  <c r="CF122" i="3" s="1"/>
  <c r="BY9" i="3"/>
  <c r="CF425" i="3" s="1"/>
  <c r="BN9" i="3"/>
  <c r="CF249" i="3" s="1"/>
  <c r="BC9" i="3"/>
  <c r="CF73" i="3" s="1"/>
  <c r="BY8" i="3"/>
  <c r="CF424" i="3" s="1"/>
  <c r="BN8" i="3"/>
  <c r="CF248" i="3" s="1"/>
  <c r="BF8" i="3"/>
  <c r="CF120" i="3" s="1"/>
  <c r="CD7" i="3"/>
  <c r="CF503" i="3" s="1"/>
  <c r="BV7" i="3"/>
  <c r="CF375" i="3" s="1"/>
  <c r="BN7" i="3"/>
  <c r="CF247" i="3" s="1"/>
  <c r="BF7" i="3"/>
  <c r="CF119" i="3" s="1"/>
  <c r="CD6" i="3"/>
  <c r="CF502" i="3" s="1"/>
  <c r="BV6" i="3"/>
  <c r="CF374" i="3" s="1"/>
  <c r="BN6" i="3"/>
  <c r="CF246" i="3" s="1"/>
  <c r="BF6" i="3"/>
  <c r="CF118" i="3" s="1"/>
  <c r="CD5" i="3"/>
  <c r="CF501" i="3" s="1"/>
  <c r="BV5" i="3"/>
  <c r="CF373" i="3" s="1"/>
  <c r="BN5" i="3"/>
  <c r="CF245" i="3" s="1"/>
  <c r="BF5" i="3"/>
  <c r="CF117" i="3" s="1"/>
  <c r="BN4" i="3"/>
  <c r="CF244" i="3" s="1"/>
  <c r="BF3" i="3"/>
  <c r="CF115" i="3" s="1"/>
  <c r="BN2" i="3"/>
  <c r="CF242" i="3" s="1"/>
  <c r="BX16" i="3"/>
  <c r="CF416" i="3" s="1"/>
  <c r="BX14" i="3"/>
  <c r="CF414" i="3" s="1"/>
  <c r="BK13" i="3"/>
  <c r="CF205" i="3" s="1"/>
  <c r="BA12" i="3"/>
  <c r="CF44" i="3" s="1"/>
  <c r="BC10" i="3"/>
  <c r="CF74" i="3" s="1"/>
  <c r="BB9" i="3"/>
  <c r="CF57" i="3" s="1"/>
  <c r="CC7" i="3"/>
  <c r="CF487" i="3" s="1"/>
  <c r="BE7" i="3"/>
  <c r="CF103" i="3" s="1"/>
  <c r="BE6" i="3"/>
  <c r="CF102" i="3" s="1"/>
  <c r="BU5" i="3"/>
  <c r="CF357" i="3" s="1"/>
  <c r="BU4" i="3"/>
  <c r="CF356" i="3" s="1"/>
  <c r="BM3" i="3"/>
  <c r="CF227" i="3" s="1"/>
  <c r="BE2" i="3"/>
  <c r="CF98" i="3" s="1"/>
  <c r="AE1" i="1"/>
  <c r="AV1" i="1" s="1"/>
  <c r="AY1" i="1" s="1" a="1"/>
  <c r="AF1" i="1"/>
  <c r="AG1" i="1" s="1"/>
  <c r="AW1" i="1" s="1"/>
  <c r="AF18" i="1"/>
  <c r="AG18" i="1" s="1"/>
  <c r="AW18" i="1" s="1"/>
  <c r="AE18" i="1"/>
  <c r="AV18" i="1" s="1"/>
  <c r="AF16" i="1"/>
  <c r="AG16" i="1" s="1"/>
  <c r="AW16" i="1" s="1"/>
  <c r="AE16" i="1"/>
  <c r="AV16" i="1" s="1"/>
  <c r="AE14" i="1"/>
  <c r="AV14" i="1" s="1"/>
  <c r="AF14" i="1"/>
  <c r="AG14" i="1" s="1"/>
  <c r="AW14" i="1" s="1"/>
  <c r="AE13" i="1"/>
  <c r="AV13" i="1" s="1"/>
  <c r="AF13" i="1"/>
  <c r="AG13" i="1" s="1"/>
  <c r="AW13" i="1" s="1"/>
  <c r="AF17" i="1"/>
  <c r="AG17" i="1" s="1"/>
  <c r="AW17" i="1" s="1"/>
  <c r="AE17" i="1"/>
  <c r="AV17" i="1" s="1"/>
  <c r="AF15" i="1"/>
  <c r="AG15" i="1" s="1"/>
  <c r="AW15" i="1" s="1"/>
  <c r="AE15" i="1"/>
  <c r="AV15" i="1" s="1"/>
  <c r="J23" i="9" l="1"/>
  <c r="L22" i="9"/>
  <c r="O21" i="9"/>
  <c r="N21" i="9"/>
  <c r="M22" i="9" s="1"/>
  <c r="I24" i="9"/>
  <c r="E25" i="9"/>
  <c r="F25" i="9" s="1"/>
  <c r="S19" i="9"/>
  <c r="Y19" i="9"/>
  <c r="K23" i="9"/>
  <c r="P23" i="9"/>
  <c r="Q20" i="9"/>
  <c r="R20" i="9"/>
  <c r="J19" i="2"/>
  <c r="L18" i="2"/>
  <c r="O18" i="2" s="1"/>
  <c r="E21" i="2"/>
  <c r="F21" i="2" s="1"/>
  <c r="I20" i="2"/>
  <c r="P19" i="2"/>
  <c r="K19" i="2"/>
  <c r="N17" i="2"/>
  <c r="M18" i="2" s="1"/>
  <c r="N18" i="2" s="1"/>
  <c r="M19" i="2" s="1"/>
  <c r="J13" i="4"/>
  <c r="L12" i="4"/>
  <c r="O12" i="4" s="1"/>
  <c r="E21" i="4"/>
  <c r="F21" i="4" s="1"/>
  <c r="I20" i="4"/>
  <c r="N12" i="4"/>
  <c r="M13" i="4" s="1"/>
  <c r="R17" i="2"/>
  <c r="Q17" i="2"/>
  <c r="S17" i="2" s="1"/>
  <c r="Y16" i="2"/>
  <c r="P12" i="4"/>
  <c r="AY1" i="1"/>
  <c r="CF1" i="1" s="1"/>
  <c r="CD2" i="1"/>
  <c r="CD4" i="1"/>
  <c r="CD6" i="1"/>
  <c r="CD8" i="1"/>
  <c r="CD10" i="1"/>
  <c r="CD12" i="1"/>
  <c r="CD14" i="1"/>
  <c r="CD16" i="1"/>
  <c r="BF1" i="1"/>
  <c r="CF113" i="1" s="1"/>
  <c r="BF3" i="1"/>
  <c r="CF115" i="1" s="1"/>
  <c r="BF5" i="1"/>
  <c r="CF117" i="1" s="1"/>
  <c r="BF7" i="1"/>
  <c r="CF119" i="1" s="1"/>
  <c r="BF9" i="1"/>
  <c r="CF121" i="1" s="1"/>
  <c r="BF11" i="1"/>
  <c r="CF123" i="1" s="1"/>
  <c r="BF13" i="1"/>
  <c r="CF125" i="1" s="1"/>
  <c r="BF15" i="1"/>
  <c r="CF127" i="1" s="1"/>
  <c r="BV12" i="1"/>
  <c r="BN1" i="1"/>
  <c r="CF241" i="1" s="1"/>
  <c r="BN3" i="1"/>
  <c r="CF243" i="1" s="1"/>
  <c r="BN5" i="1"/>
  <c r="CF245" i="1" s="1"/>
  <c r="BN7" i="1"/>
  <c r="CF247" i="1" s="1"/>
  <c r="BN9" i="1"/>
  <c r="CF249" i="1" s="1"/>
  <c r="BN11" i="1"/>
  <c r="CF251" i="1" s="1"/>
  <c r="BN13" i="1"/>
  <c r="CF253" i="1" s="1"/>
  <c r="BN15" i="1"/>
  <c r="CF255" i="1" s="1"/>
  <c r="BV4" i="1"/>
  <c r="BV1" i="1"/>
  <c r="BV3" i="1"/>
  <c r="BV5" i="1"/>
  <c r="BV7" i="1"/>
  <c r="BV9" i="1"/>
  <c r="BV11" i="1"/>
  <c r="BV13" i="1"/>
  <c r="BV15" i="1"/>
  <c r="BV10" i="1"/>
  <c r="CD1" i="1"/>
  <c r="CD3" i="1"/>
  <c r="CD5" i="1"/>
  <c r="CD7" i="1"/>
  <c r="CD9" i="1"/>
  <c r="CD11" i="1"/>
  <c r="CD13" i="1"/>
  <c r="CD15" i="1"/>
  <c r="BV6" i="1"/>
  <c r="BV14" i="1"/>
  <c r="BF2" i="1"/>
  <c r="CF114" i="1" s="1"/>
  <c r="BF4" i="1"/>
  <c r="CF116" i="1" s="1"/>
  <c r="BF6" i="1"/>
  <c r="CF118" i="1" s="1"/>
  <c r="BF8" i="1"/>
  <c r="CF120" i="1" s="1"/>
  <c r="BF10" i="1"/>
  <c r="CF122" i="1" s="1"/>
  <c r="BF12" i="1"/>
  <c r="CF124" i="1" s="1"/>
  <c r="BF14" i="1"/>
  <c r="CF126" i="1" s="1"/>
  <c r="BF16" i="1"/>
  <c r="CF128" i="1" s="1"/>
  <c r="BV8" i="1"/>
  <c r="BN2" i="1"/>
  <c r="CF242" i="1" s="1"/>
  <c r="BN4" i="1"/>
  <c r="CF244" i="1" s="1"/>
  <c r="BN6" i="1"/>
  <c r="CF246" i="1" s="1"/>
  <c r="BN8" i="1"/>
  <c r="CF248" i="1" s="1"/>
  <c r="BN10" i="1"/>
  <c r="CF250" i="1" s="1"/>
  <c r="BN12" i="1"/>
  <c r="CF252" i="1" s="1"/>
  <c r="BN14" i="1"/>
  <c r="CF254" i="1" s="1"/>
  <c r="BN16" i="1"/>
  <c r="CF256" i="1" s="1"/>
  <c r="BV2" i="1"/>
  <c r="BV16" i="1"/>
  <c r="BM16" i="1"/>
  <c r="CF240" i="1" s="1"/>
  <c r="BM14" i="1"/>
  <c r="CF238" i="1" s="1"/>
  <c r="BM12" i="1"/>
  <c r="CF236" i="1" s="1"/>
  <c r="BM10" i="1"/>
  <c r="CF234" i="1" s="1"/>
  <c r="BM8" i="1"/>
  <c r="CF232" i="1" s="1"/>
  <c r="BM6" i="1"/>
  <c r="CF230" i="1" s="1"/>
  <c r="BM4" i="1"/>
  <c r="CF228" i="1" s="1"/>
  <c r="BM2" i="1"/>
  <c r="CF226" i="1" s="1"/>
  <c r="BL16" i="1"/>
  <c r="CF224" i="1" s="1"/>
  <c r="BL14" i="1"/>
  <c r="CF222" i="1" s="1"/>
  <c r="BL12" i="1"/>
  <c r="CF220" i="1" s="1"/>
  <c r="BL10" i="1"/>
  <c r="CF218" i="1" s="1"/>
  <c r="BL8" i="1"/>
  <c r="CF216" i="1" s="1"/>
  <c r="BL6" i="1"/>
  <c r="CF214" i="1" s="1"/>
  <c r="BL4" i="1"/>
  <c r="CF212" i="1" s="1"/>
  <c r="BL2" i="1"/>
  <c r="CF210" i="1" s="1"/>
  <c r="BK16" i="1"/>
  <c r="CF208" i="1" s="1"/>
  <c r="BK14" i="1"/>
  <c r="CF206" i="1" s="1"/>
  <c r="BK12" i="1"/>
  <c r="CF204" i="1" s="1"/>
  <c r="BK10" i="1"/>
  <c r="CF202" i="1" s="1"/>
  <c r="BK8" i="1"/>
  <c r="CF200" i="1" s="1"/>
  <c r="BK6" i="1"/>
  <c r="CF198" i="1" s="1"/>
  <c r="BK4" i="1"/>
  <c r="CF196" i="1" s="1"/>
  <c r="BK2" i="1"/>
  <c r="CF194" i="1" s="1"/>
  <c r="BJ16" i="1"/>
  <c r="CF192" i="1" s="1"/>
  <c r="BJ14" i="1"/>
  <c r="CF190" i="1" s="1"/>
  <c r="BJ12" i="1"/>
  <c r="CF188" i="1" s="1"/>
  <c r="BJ10" i="1"/>
  <c r="CF186" i="1" s="1"/>
  <c r="BJ8" i="1"/>
  <c r="CF184" i="1" s="1"/>
  <c r="BJ6" i="1"/>
  <c r="CF182" i="1" s="1"/>
  <c r="BJ4" i="1"/>
  <c r="CF180" i="1" s="1"/>
  <c r="BJ2" i="1"/>
  <c r="CF178" i="1" s="1"/>
  <c r="BI16" i="1"/>
  <c r="CF176" i="1" s="1"/>
  <c r="BI14" i="1"/>
  <c r="CF174" i="1" s="1"/>
  <c r="BI12" i="1"/>
  <c r="CF172" i="1" s="1"/>
  <c r="BI10" i="1"/>
  <c r="CF170" i="1" s="1"/>
  <c r="BI8" i="1"/>
  <c r="CF168" i="1" s="1"/>
  <c r="BI6" i="1"/>
  <c r="CF166" i="1" s="1"/>
  <c r="BI4" i="1"/>
  <c r="CF164" i="1" s="1"/>
  <c r="BI2" i="1"/>
  <c r="CF162" i="1" s="1"/>
  <c r="BH16" i="1"/>
  <c r="CF160" i="1" s="1"/>
  <c r="BH14" i="1"/>
  <c r="CF158" i="1" s="1"/>
  <c r="BH12" i="1"/>
  <c r="CF156" i="1" s="1"/>
  <c r="BH10" i="1"/>
  <c r="CF154" i="1" s="1"/>
  <c r="BH8" i="1"/>
  <c r="CF152" i="1" s="1"/>
  <c r="BH6" i="1"/>
  <c r="CF150" i="1" s="1"/>
  <c r="BH4" i="1"/>
  <c r="CF148" i="1" s="1"/>
  <c r="BH2" i="1"/>
  <c r="CF146" i="1" s="1"/>
  <c r="BG16" i="1"/>
  <c r="CF144" i="1" s="1"/>
  <c r="BG14" i="1"/>
  <c r="CF142" i="1" s="1"/>
  <c r="BG12" i="1"/>
  <c r="CF140" i="1" s="1"/>
  <c r="BG10" i="1"/>
  <c r="CF138" i="1" s="1"/>
  <c r="BG8" i="1"/>
  <c r="CF136" i="1" s="1"/>
  <c r="BG6" i="1"/>
  <c r="CF134" i="1" s="1"/>
  <c r="BG4" i="1"/>
  <c r="CF132" i="1" s="1"/>
  <c r="BG2" i="1"/>
  <c r="CF130" i="1" s="1"/>
  <c r="BE16" i="1"/>
  <c r="CF112" i="1" s="1"/>
  <c r="BE14" i="1"/>
  <c r="CF110" i="1" s="1"/>
  <c r="BE12" i="1"/>
  <c r="CF108" i="1" s="1"/>
  <c r="BE10" i="1"/>
  <c r="CF106" i="1" s="1"/>
  <c r="BE8" i="1"/>
  <c r="CF104" i="1" s="1"/>
  <c r="BE6" i="1"/>
  <c r="CF102" i="1" s="1"/>
  <c r="BE4" i="1"/>
  <c r="CF100" i="1" s="1"/>
  <c r="BE2" i="1"/>
  <c r="CF98" i="1" s="1"/>
  <c r="BD16" i="1"/>
  <c r="CF96" i="1" s="1"/>
  <c r="BD14" i="1"/>
  <c r="CF94" i="1" s="1"/>
  <c r="BD12" i="1"/>
  <c r="CF92" i="1" s="1"/>
  <c r="BD10" i="1"/>
  <c r="CF90" i="1" s="1"/>
  <c r="BD8" i="1"/>
  <c r="CF88" i="1" s="1"/>
  <c r="BD6" i="1"/>
  <c r="CF86" i="1" s="1"/>
  <c r="BD4" i="1"/>
  <c r="CF84" i="1" s="1"/>
  <c r="BD2" i="1"/>
  <c r="CF82" i="1" s="1"/>
  <c r="BC16" i="1"/>
  <c r="CF80" i="1" s="1"/>
  <c r="BC14" i="1"/>
  <c r="CF78" i="1" s="1"/>
  <c r="BC12" i="1"/>
  <c r="CF76" i="1" s="1"/>
  <c r="BC10" i="1"/>
  <c r="CF74" i="1" s="1"/>
  <c r="BC8" i="1"/>
  <c r="CF72" i="1" s="1"/>
  <c r="BC6" i="1"/>
  <c r="CF70" i="1" s="1"/>
  <c r="BC4" i="1"/>
  <c r="CF68" i="1" s="1"/>
  <c r="BC2" i="1"/>
  <c r="CF66" i="1" s="1"/>
  <c r="BB16" i="1"/>
  <c r="CF64" i="1" s="1"/>
  <c r="BB14" i="1"/>
  <c r="CF62" i="1" s="1"/>
  <c r="BB12" i="1"/>
  <c r="CF60" i="1" s="1"/>
  <c r="BB10" i="1"/>
  <c r="CF58" i="1" s="1"/>
  <c r="BB8" i="1"/>
  <c r="CF56" i="1" s="1"/>
  <c r="BB6" i="1"/>
  <c r="CF54" i="1" s="1"/>
  <c r="BB4" i="1"/>
  <c r="CF52" i="1" s="1"/>
  <c r="BB2" i="1"/>
  <c r="CF50" i="1" s="1"/>
  <c r="BA16" i="1"/>
  <c r="CF48" i="1" s="1"/>
  <c r="BA14" i="1"/>
  <c r="CF46" i="1" s="1"/>
  <c r="BA12" i="1"/>
  <c r="CF44" i="1" s="1"/>
  <c r="BA10" i="1"/>
  <c r="CF42" i="1" s="1"/>
  <c r="BA8" i="1"/>
  <c r="CF40" i="1" s="1"/>
  <c r="BA6" i="1"/>
  <c r="CF38" i="1" s="1"/>
  <c r="BA4" i="1"/>
  <c r="CF36" i="1" s="1"/>
  <c r="BA2" i="1"/>
  <c r="CF34" i="1" s="1"/>
  <c r="AZ16" i="1"/>
  <c r="CF32" i="1" s="1"/>
  <c r="AZ14" i="1"/>
  <c r="CF30" i="1" s="1"/>
  <c r="AZ12" i="1"/>
  <c r="CF28" i="1" s="1"/>
  <c r="AZ10" i="1"/>
  <c r="CF26" i="1" s="1"/>
  <c r="AZ8" i="1"/>
  <c r="CF24" i="1" s="1"/>
  <c r="AZ6" i="1"/>
  <c r="CF22" i="1" s="1"/>
  <c r="AZ4" i="1"/>
  <c r="CF20" i="1" s="1"/>
  <c r="AZ2" i="1"/>
  <c r="CF18" i="1" s="1"/>
  <c r="AY16" i="1"/>
  <c r="CF16" i="1" s="1"/>
  <c r="AY14" i="1"/>
  <c r="CF14" i="1" s="1"/>
  <c r="AY12" i="1"/>
  <c r="CF12" i="1" s="1"/>
  <c r="AY10" i="1"/>
  <c r="CF10" i="1" s="1"/>
  <c r="AY8" i="1"/>
  <c r="CF8" i="1" s="1"/>
  <c r="AY6" i="1"/>
  <c r="CF6" i="1" s="1"/>
  <c r="AY4" i="1"/>
  <c r="CF4" i="1" s="1"/>
  <c r="AY2" i="1"/>
  <c r="CF2" i="1" s="1"/>
  <c r="BU10" i="1"/>
  <c r="BU4" i="1"/>
  <c r="BT10" i="1"/>
  <c r="BT2" i="1"/>
  <c r="BS12" i="1"/>
  <c r="BS2" i="1"/>
  <c r="BR10" i="1"/>
  <c r="BR4" i="1"/>
  <c r="BQ12" i="1"/>
  <c r="BQ4" i="1"/>
  <c r="BP12" i="1"/>
  <c r="BP2" i="1"/>
  <c r="BO10" i="1"/>
  <c r="CF266" i="1" s="1"/>
  <c r="CC15" i="1"/>
  <c r="CC13" i="1"/>
  <c r="CC11" i="1"/>
  <c r="CC9" i="1"/>
  <c r="CC7" i="1"/>
  <c r="CC5" i="1"/>
  <c r="CC3" i="1"/>
  <c r="CC1" i="1"/>
  <c r="CB15" i="1"/>
  <c r="CB13" i="1"/>
  <c r="CB11" i="1"/>
  <c r="CB9" i="1"/>
  <c r="CB7" i="1"/>
  <c r="CB5" i="1"/>
  <c r="CB3" i="1"/>
  <c r="CB1" i="1"/>
  <c r="CA15" i="1"/>
  <c r="CA13" i="1"/>
  <c r="CA11" i="1"/>
  <c r="CA9" i="1"/>
  <c r="CA7" i="1"/>
  <c r="CA5" i="1"/>
  <c r="CA3" i="1"/>
  <c r="CA1" i="1"/>
  <c r="BZ15" i="1"/>
  <c r="BZ13" i="1"/>
  <c r="BZ11" i="1"/>
  <c r="BZ9" i="1"/>
  <c r="BZ7" i="1"/>
  <c r="BZ5" i="1"/>
  <c r="BZ3" i="1"/>
  <c r="BZ1" i="1"/>
  <c r="BY15" i="1"/>
  <c r="BY13" i="1"/>
  <c r="BY11" i="1"/>
  <c r="BY9" i="1"/>
  <c r="BY7" i="1"/>
  <c r="BY5" i="1"/>
  <c r="BY3" i="1"/>
  <c r="BY1" i="1"/>
  <c r="BX15" i="1"/>
  <c r="BX13" i="1"/>
  <c r="BX11" i="1"/>
  <c r="BX9" i="1"/>
  <c r="BX7" i="1"/>
  <c r="BX5" i="1"/>
  <c r="BX3" i="1"/>
  <c r="BX1" i="1"/>
  <c r="BW15" i="1"/>
  <c r="BW13" i="1"/>
  <c r="BW11" i="1"/>
  <c r="BW9" i="1"/>
  <c r="BW7" i="1"/>
  <c r="BW5" i="1"/>
  <c r="BW3" i="1"/>
  <c r="BW1" i="1"/>
  <c r="BU12" i="1"/>
  <c r="BT16" i="1"/>
  <c r="BT8" i="1"/>
  <c r="BS16" i="1"/>
  <c r="BS8" i="1"/>
  <c r="BR16" i="1"/>
  <c r="BR8" i="1"/>
  <c r="BQ14" i="1"/>
  <c r="BQ8" i="1"/>
  <c r="BP16" i="1"/>
  <c r="BP4" i="1"/>
  <c r="BO12" i="1"/>
  <c r="CF268" i="1" s="1"/>
  <c r="BO6" i="1"/>
  <c r="CF262" i="1" s="1"/>
  <c r="BO2" i="1"/>
  <c r="CF258" i="1" s="1"/>
  <c r="BU15" i="1"/>
  <c r="BU13" i="1"/>
  <c r="BU11" i="1"/>
  <c r="BU9" i="1"/>
  <c r="BU7" i="1"/>
  <c r="BU5" i="1"/>
  <c r="BU3" i="1"/>
  <c r="BU1" i="1"/>
  <c r="BT15" i="1"/>
  <c r="BT13" i="1"/>
  <c r="BT11" i="1"/>
  <c r="BT9" i="1"/>
  <c r="BT7" i="1"/>
  <c r="BT5" i="1"/>
  <c r="BT3" i="1"/>
  <c r="BT1" i="1"/>
  <c r="BS15" i="1"/>
  <c r="BS13" i="1"/>
  <c r="BS11" i="1"/>
  <c r="BS9" i="1"/>
  <c r="BS7" i="1"/>
  <c r="BS5" i="1"/>
  <c r="BS3" i="1"/>
  <c r="BS1" i="1"/>
  <c r="BR15" i="1"/>
  <c r="BR13" i="1"/>
  <c r="BR11" i="1"/>
  <c r="BR9" i="1"/>
  <c r="BR7" i="1"/>
  <c r="BR5" i="1"/>
  <c r="BR3" i="1"/>
  <c r="BR1" i="1"/>
  <c r="BQ15" i="1"/>
  <c r="BQ13" i="1"/>
  <c r="BQ11" i="1"/>
  <c r="BQ9" i="1"/>
  <c r="BQ7" i="1"/>
  <c r="BQ5" i="1"/>
  <c r="BQ3" i="1"/>
  <c r="BQ1" i="1"/>
  <c r="BP15" i="1"/>
  <c r="BP13" i="1"/>
  <c r="BP11" i="1"/>
  <c r="BP9" i="1"/>
  <c r="BP7" i="1"/>
  <c r="BP5" i="1"/>
  <c r="BP3" i="1"/>
  <c r="BP1" i="1"/>
  <c r="BO15" i="1"/>
  <c r="CF271" i="1" s="1"/>
  <c r="BO13" i="1"/>
  <c r="CF269" i="1" s="1"/>
  <c r="BO11" i="1"/>
  <c r="CF267" i="1" s="1"/>
  <c r="BO9" i="1"/>
  <c r="CF265" i="1" s="1"/>
  <c r="BO7" i="1"/>
  <c r="CF263" i="1" s="1"/>
  <c r="BO5" i="1"/>
  <c r="CF261" i="1" s="1"/>
  <c r="BO3" i="1"/>
  <c r="CF259" i="1" s="1"/>
  <c r="BO1" i="1"/>
  <c r="CF257" i="1" s="1"/>
  <c r="BU8" i="1"/>
  <c r="BM15" i="1"/>
  <c r="CF239" i="1" s="1"/>
  <c r="BM13" i="1"/>
  <c r="CF237" i="1" s="1"/>
  <c r="BM11" i="1"/>
  <c r="CF235" i="1" s="1"/>
  <c r="BM9" i="1"/>
  <c r="CF233" i="1" s="1"/>
  <c r="BM7" i="1"/>
  <c r="CF231" i="1" s="1"/>
  <c r="BM5" i="1"/>
  <c r="CF229" i="1" s="1"/>
  <c r="BM3" i="1"/>
  <c r="CF227" i="1" s="1"/>
  <c r="BM1" i="1"/>
  <c r="CF225" i="1" s="1"/>
  <c r="BL15" i="1"/>
  <c r="CF223" i="1" s="1"/>
  <c r="BL13" i="1"/>
  <c r="CF221" i="1" s="1"/>
  <c r="BL11" i="1"/>
  <c r="CF219" i="1" s="1"/>
  <c r="BL9" i="1"/>
  <c r="CF217" i="1" s="1"/>
  <c r="BL7" i="1"/>
  <c r="CF215" i="1" s="1"/>
  <c r="BL5" i="1"/>
  <c r="CF213" i="1" s="1"/>
  <c r="BL3" i="1"/>
  <c r="CF211" i="1" s="1"/>
  <c r="BL1" i="1"/>
  <c r="CF209" i="1" s="1"/>
  <c r="BK15" i="1"/>
  <c r="CF207" i="1" s="1"/>
  <c r="BK13" i="1"/>
  <c r="CF205" i="1" s="1"/>
  <c r="BK11" i="1"/>
  <c r="CF203" i="1" s="1"/>
  <c r="BK9" i="1"/>
  <c r="CF201" i="1" s="1"/>
  <c r="BK7" i="1"/>
  <c r="CF199" i="1" s="1"/>
  <c r="BK5" i="1"/>
  <c r="CF197" i="1" s="1"/>
  <c r="BK3" i="1"/>
  <c r="CF195" i="1" s="1"/>
  <c r="BK1" i="1"/>
  <c r="CF193" i="1" s="1"/>
  <c r="BJ15" i="1"/>
  <c r="CF191" i="1" s="1"/>
  <c r="BJ13" i="1"/>
  <c r="CF189" i="1" s="1"/>
  <c r="BJ11" i="1"/>
  <c r="CF187" i="1" s="1"/>
  <c r="BJ9" i="1"/>
  <c r="CF185" i="1" s="1"/>
  <c r="BJ7" i="1"/>
  <c r="CF183" i="1" s="1"/>
  <c r="BJ5" i="1"/>
  <c r="CF181" i="1" s="1"/>
  <c r="BJ3" i="1"/>
  <c r="CF179" i="1" s="1"/>
  <c r="BJ1" i="1"/>
  <c r="CF177" i="1" s="1"/>
  <c r="BI15" i="1"/>
  <c r="CF175" i="1" s="1"/>
  <c r="BI13" i="1"/>
  <c r="CF173" i="1" s="1"/>
  <c r="BI11" i="1"/>
  <c r="CF171" i="1" s="1"/>
  <c r="BI9" i="1"/>
  <c r="CF169" i="1" s="1"/>
  <c r="BI7" i="1"/>
  <c r="CF167" i="1" s="1"/>
  <c r="BI5" i="1"/>
  <c r="CF165" i="1" s="1"/>
  <c r="BI3" i="1"/>
  <c r="CF163" i="1" s="1"/>
  <c r="BI1" i="1"/>
  <c r="CF161" i="1" s="1"/>
  <c r="BH15" i="1"/>
  <c r="CF159" i="1" s="1"/>
  <c r="BH13" i="1"/>
  <c r="CF157" i="1" s="1"/>
  <c r="BH11" i="1"/>
  <c r="CF155" i="1" s="1"/>
  <c r="BH9" i="1"/>
  <c r="CF153" i="1" s="1"/>
  <c r="BH7" i="1"/>
  <c r="CF151" i="1" s="1"/>
  <c r="BH5" i="1"/>
  <c r="CF149" i="1" s="1"/>
  <c r="BH3" i="1"/>
  <c r="CF147" i="1" s="1"/>
  <c r="BH1" i="1"/>
  <c r="CF145" i="1" s="1"/>
  <c r="BG15" i="1"/>
  <c r="CF143" i="1" s="1"/>
  <c r="BG13" i="1"/>
  <c r="CF141" i="1" s="1"/>
  <c r="BG11" i="1"/>
  <c r="CF139" i="1" s="1"/>
  <c r="BG9" i="1"/>
  <c r="CF137" i="1" s="1"/>
  <c r="BG7" i="1"/>
  <c r="CF135" i="1" s="1"/>
  <c r="BG5" i="1"/>
  <c r="CF133" i="1" s="1"/>
  <c r="BG3" i="1"/>
  <c r="CF131" i="1" s="1"/>
  <c r="BG1" i="1"/>
  <c r="CF129" i="1" s="1"/>
  <c r="BU6" i="1"/>
  <c r="BP6" i="1"/>
  <c r="BE15" i="1"/>
  <c r="CF111" i="1" s="1"/>
  <c r="BE13" i="1"/>
  <c r="CF109" i="1" s="1"/>
  <c r="BE11" i="1"/>
  <c r="CF107" i="1" s="1"/>
  <c r="BE9" i="1"/>
  <c r="CF105" i="1" s="1"/>
  <c r="BE7" i="1"/>
  <c r="CF103" i="1" s="1"/>
  <c r="BE5" i="1"/>
  <c r="CF101" i="1" s="1"/>
  <c r="BE3" i="1"/>
  <c r="CF99" i="1" s="1"/>
  <c r="BE1" i="1"/>
  <c r="CF97" i="1" s="1"/>
  <c r="BD15" i="1"/>
  <c r="CF95" i="1" s="1"/>
  <c r="BD13" i="1"/>
  <c r="CF93" i="1" s="1"/>
  <c r="BD11" i="1"/>
  <c r="CF91" i="1" s="1"/>
  <c r="BD9" i="1"/>
  <c r="CF89" i="1" s="1"/>
  <c r="BD7" i="1"/>
  <c r="CF87" i="1" s="1"/>
  <c r="BD5" i="1"/>
  <c r="CF85" i="1" s="1"/>
  <c r="BD3" i="1"/>
  <c r="CF83" i="1" s="1"/>
  <c r="BD1" i="1"/>
  <c r="CF81" i="1" s="1"/>
  <c r="BC15" i="1"/>
  <c r="CF79" i="1" s="1"/>
  <c r="BC13" i="1"/>
  <c r="CF77" i="1" s="1"/>
  <c r="BC11" i="1"/>
  <c r="CF75" i="1" s="1"/>
  <c r="BC9" i="1"/>
  <c r="CF73" i="1" s="1"/>
  <c r="BC7" i="1"/>
  <c r="CF71" i="1" s="1"/>
  <c r="BC5" i="1"/>
  <c r="CF69" i="1" s="1"/>
  <c r="BC3" i="1"/>
  <c r="CF67" i="1" s="1"/>
  <c r="BC1" i="1"/>
  <c r="CF65" i="1" s="1"/>
  <c r="BB15" i="1"/>
  <c r="CF63" i="1" s="1"/>
  <c r="BB13" i="1"/>
  <c r="CF61" i="1" s="1"/>
  <c r="BB11" i="1"/>
  <c r="CF59" i="1" s="1"/>
  <c r="BB9" i="1"/>
  <c r="CF57" i="1" s="1"/>
  <c r="BB7" i="1"/>
  <c r="CF55" i="1" s="1"/>
  <c r="BB5" i="1"/>
  <c r="CF53" i="1" s="1"/>
  <c r="BB3" i="1"/>
  <c r="CF51" i="1" s="1"/>
  <c r="BB1" i="1"/>
  <c r="CF49" i="1" s="1"/>
  <c r="BA15" i="1"/>
  <c r="CF47" i="1" s="1"/>
  <c r="BA13" i="1"/>
  <c r="CF45" i="1" s="1"/>
  <c r="BA11" i="1"/>
  <c r="CF43" i="1" s="1"/>
  <c r="BA9" i="1"/>
  <c r="CF41" i="1" s="1"/>
  <c r="BA7" i="1"/>
  <c r="CF39" i="1" s="1"/>
  <c r="BA5" i="1"/>
  <c r="CF37" i="1" s="1"/>
  <c r="BA3" i="1"/>
  <c r="CF35" i="1" s="1"/>
  <c r="BA1" i="1"/>
  <c r="CF33" i="1" s="1"/>
  <c r="AZ15" i="1"/>
  <c r="CF31" i="1" s="1"/>
  <c r="AZ13" i="1"/>
  <c r="CF29" i="1" s="1"/>
  <c r="AZ11" i="1"/>
  <c r="CF27" i="1" s="1"/>
  <c r="AZ9" i="1"/>
  <c r="CF25" i="1" s="1"/>
  <c r="AZ7" i="1"/>
  <c r="CF23" i="1" s="1"/>
  <c r="AZ5" i="1"/>
  <c r="CF21" i="1" s="1"/>
  <c r="AZ3" i="1"/>
  <c r="CF19" i="1" s="1"/>
  <c r="AZ1" i="1"/>
  <c r="CF17" i="1" s="1"/>
  <c r="AY15" i="1"/>
  <c r="CF15" i="1" s="1"/>
  <c r="AY13" i="1"/>
  <c r="CF13" i="1" s="1"/>
  <c r="AY11" i="1"/>
  <c r="CF11" i="1" s="1"/>
  <c r="AY9" i="1"/>
  <c r="CF9" i="1" s="1"/>
  <c r="AY7" i="1"/>
  <c r="CF7" i="1" s="1"/>
  <c r="AY5" i="1"/>
  <c r="CF5" i="1" s="1"/>
  <c r="AY3" i="1"/>
  <c r="CF3" i="1" s="1"/>
  <c r="BU14" i="1"/>
  <c r="BU2" i="1"/>
  <c r="BT12" i="1"/>
  <c r="BT4" i="1"/>
  <c r="BS10" i="1"/>
  <c r="BS4" i="1"/>
  <c r="BR12" i="1"/>
  <c r="BR2" i="1"/>
  <c r="BQ10" i="1"/>
  <c r="BQ2" i="1"/>
  <c r="BP10" i="1"/>
  <c r="BO16" i="1"/>
  <c r="CF272" i="1" s="1"/>
  <c r="BO8" i="1"/>
  <c r="CF264" i="1" s="1"/>
  <c r="CC16" i="1"/>
  <c r="CC14" i="1"/>
  <c r="CC12" i="1"/>
  <c r="CC10" i="1"/>
  <c r="CC8" i="1"/>
  <c r="CC6" i="1"/>
  <c r="CC4" i="1"/>
  <c r="CC2" i="1"/>
  <c r="CB16" i="1"/>
  <c r="CB14" i="1"/>
  <c r="CB12" i="1"/>
  <c r="CB10" i="1"/>
  <c r="CB8" i="1"/>
  <c r="CB6" i="1"/>
  <c r="CB4" i="1"/>
  <c r="CB2" i="1"/>
  <c r="CA16" i="1"/>
  <c r="CA14" i="1"/>
  <c r="CA12" i="1"/>
  <c r="CA10" i="1"/>
  <c r="CA8" i="1"/>
  <c r="CA6" i="1"/>
  <c r="CA4" i="1"/>
  <c r="CA2" i="1"/>
  <c r="BZ16" i="1"/>
  <c r="BZ14" i="1"/>
  <c r="BZ12" i="1"/>
  <c r="BZ10" i="1"/>
  <c r="BZ8" i="1"/>
  <c r="BZ6" i="1"/>
  <c r="BZ4" i="1"/>
  <c r="BZ2" i="1"/>
  <c r="BY16" i="1"/>
  <c r="BY14" i="1"/>
  <c r="BY12" i="1"/>
  <c r="BY10" i="1"/>
  <c r="BY8" i="1"/>
  <c r="BY6" i="1"/>
  <c r="BY4" i="1"/>
  <c r="BY2" i="1"/>
  <c r="BX16" i="1"/>
  <c r="BX14" i="1"/>
  <c r="BX12" i="1"/>
  <c r="BX10" i="1"/>
  <c r="BX8" i="1"/>
  <c r="BX6" i="1"/>
  <c r="BX4" i="1"/>
  <c r="BX2" i="1"/>
  <c r="BW16" i="1"/>
  <c r="BW14" i="1"/>
  <c r="BW12" i="1"/>
  <c r="BW10" i="1"/>
  <c r="BW8" i="1"/>
  <c r="BW6" i="1"/>
  <c r="BW4" i="1"/>
  <c r="BW2" i="1"/>
  <c r="BU16" i="1"/>
  <c r="BT14" i="1"/>
  <c r="BT6" i="1"/>
  <c r="BS14" i="1"/>
  <c r="BS6" i="1"/>
  <c r="BR14" i="1"/>
  <c r="BR6" i="1"/>
  <c r="BQ16" i="1"/>
  <c r="BQ6" i="1"/>
  <c r="BP14" i="1"/>
  <c r="BP8" i="1"/>
  <c r="BO14" i="1"/>
  <c r="CF270" i="1" s="1"/>
  <c r="BO4" i="1"/>
  <c r="CF260" i="1" s="1"/>
  <c r="I25" i="9" l="1"/>
  <c r="E26" i="9"/>
  <c r="F26" i="9" s="1"/>
  <c r="P24" i="9"/>
  <c r="Y20" i="9"/>
  <c r="S20" i="9"/>
  <c r="R21" i="9"/>
  <c r="Q21" i="9"/>
  <c r="O22" i="9"/>
  <c r="N22" i="9"/>
  <c r="M23" i="9" s="1"/>
  <c r="J24" i="9"/>
  <c r="K24" i="9" s="1"/>
  <c r="L23" i="9"/>
  <c r="J20" i="2"/>
  <c r="L19" i="2"/>
  <c r="O19" i="2" s="1"/>
  <c r="E22" i="2"/>
  <c r="F22" i="2" s="1"/>
  <c r="I21" i="2"/>
  <c r="K20" i="2"/>
  <c r="P20" i="2"/>
  <c r="E22" i="4"/>
  <c r="F22" i="4" s="1"/>
  <c r="I21" i="4"/>
  <c r="Q18" i="2"/>
  <c r="S18" i="2" s="1"/>
  <c r="R18" i="2"/>
  <c r="Y17" i="2"/>
  <c r="K13" i="4"/>
  <c r="L24" i="9" l="1"/>
  <c r="J25" i="9"/>
  <c r="S21" i="9"/>
  <c r="Y21" i="9"/>
  <c r="E27" i="9"/>
  <c r="F27" i="9" s="1"/>
  <c r="I26" i="9"/>
  <c r="O23" i="9"/>
  <c r="N23" i="9"/>
  <c r="M24" i="9" s="1"/>
  <c r="R22" i="9"/>
  <c r="Q22" i="9"/>
  <c r="K25" i="9"/>
  <c r="P25" i="9"/>
  <c r="J21" i="2"/>
  <c r="L20" i="2"/>
  <c r="O20" i="2" s="1"/>
  <c r="P21" i="2"/>
  <c r="K21" i="2"/>
  <c r="E23" i="2"/>
  <c r="F23" i="2" s="1"/>
  <c r="I22" i="2"/>
  <c r="P22" i="2" s="1"/>
  <c r="N19" i="2"/>
  <c r="M20" i="2" s="1"/>
  <c r="N20" i="2" s="1"/>
  <c r="M21" i="2" s="1"/>
  <c r="J14" i="4"/>
  <c r="L13" i="4"/>
  <c r="E23" i="4"/>
  <c r="F23" i="4" s="1"/>
  <c r="I22" i="4"/>
  <c r="R19" i="2"/>
  <c r="Q19" i="2"/>
  <c r="S19" i="2" s="1"/>
  <c r="Y18" i="2"/>
  <c r="P13" i="4"/>
  <c r="P26" i="9" l="1"/>
  <c r="I27" i="9"/>
  <c r="E28" i="9"/>
  <c r="F28" i="9" s="1"/>
  <c r="R23" i="9"/>
  <c r="Q23" i="9"/>
  <c r="Y22" i="9"/>
  <c r="S22" i="9"/>
  <c r="L25" i="9"/>
  <c r="J26" i="9"/>
  <c r="K26" i="9" s="1"/>
  <c r="O24" i="9"/>
  <c r="N24" i="9"/>
  <c r="M25" i="9" s="1"/>
  <c r="N13" i="4"/>
  <c r="M14" i="4" s="1"/>
  <c r="O13" i="4"/>
  <c r="E24" i="2"/>
  <c r="F24" i="2" s="1"/>
  <c r="I23" i="2"/>
  <c r="J22" i="2"/>
  <c r="K22" i="2" s="1"/>
  <c r="L21" i="2"/>
  <c r="O21" i="2" s="1"/>
  <c r="E24" i="4"/>
  <c r="F24" i="4" s="1"/>
  <c r="I23" i="4"/>
  <c r="Y19" i="2"/>
  <c r="R20" i="2"/>
  <c r="Q20" i="2"/>
  <c r="S20" i="2" s="1"/>
  <c r="K14" i="4"/>
  <c r="L26" i="9" l="1"/>
  <c r="J27" i="9"/>
  <c r="R24" i="9"/>
  <c r="Q24" i="9"/>
  <c r="E29" i="9"/>
  <c r="F29" i="9" s="1"/>
  <c r="I28" i="9"/>
  <c r="K27" i="9"/>
  <c r="P27" i="9"/>
  <c r="Y23" i="9"/>
  <c r="S23" i="9"/>
  <c r="O25" i="9"/>
  <c r="N25" i="9"/>
  <c r="M26" i="9" s="1"/>
  <c r="J23" i="2"/>
  <c r="L22" i="2"/>
  <c r="O22" i="2" s="1"/>
  <c r="E25" i="2"/>
  <c r="F25" i="2" s="1"/>
  <c r="I24" i="2"/>
  <c r="P23" i="2"/>
  <c r="K23" i="2"/>
  <c r="N21" i="2"/>
  <c r="M22" i="2" s="1"/>
  <c r="N22" i="2" s="1"/>
  <c r="M23" i="2" s="1"/>
  <c r="J15" i="4"/>
  <c r="L14" i="4"/>
  <c r="E25" i="4"/>
  <c r="F25" i="4" s="1"/>
  <c r="I24" i="4"/>
  <c r="Y20" i="2"/>
  <c r="R21" i="2"/>
  <c r="Q21" i="2"/>
  <c r="S21" i="2" s="1"/>
  <c r="P14" i="4"/>
  <c r="Y24" i="9" l="1"/>
  <c r="S24" i="9"/>
  <c r="Q25" i="9"/>
  <c r="R25" i="9"/>
  <c r="J28" i="9"/>
  <c r="L27" i="9"/>
  <c r="P28" i="9"/>
  <c r="K28" i="9"/>
  <c r="I29" i="9"/>
  <c r="E30" i="9"/>
  <c r="F30" i="9" s="1"/>
  <c r="N26" i="9"/>
  <c r="M27" i="9" s="1"/>
  <c r="O26" i="9"/>
  <c r="N14" i="4"/>
  <c r="M15" i="4" s="1"/>
  <c r="O14" i="4"/>
  <c r="J24" i="2"/>
  <c r="L23" i="2"/>
  <c r="O23" i="2" s="1"/>
  <c r="P24" i="2"/>
  <c r="K24" i="2"/>
  <c r="E26" i="2"/>
  <c r="F26" i="2" s="1"/>
  <c r="I25" i="2"/>
  <c r="E26" i="4"/>
  <c r="F26" i="4" s="1"/>
  <c r="I25" i="4"/>
  <c r="R22" i="2"/>
  <c r="Q22" i="2"/>
  <c r="S22" i="2" s="1"/>
  <c r="Y21" i="2"/>
  <c r="K15" i="4"/>
  <c r="O27" i="9" l="1"/>
  <c r="N27" i="9"/>
  <c r="M28" i="9" s="1"/>
  <c r="Q26" i="9"/>
  <c r="R26" i="9"/>
  <c r="E31" i="9"/>
  <c r="F31" i="9" s="1"/>
  <c r="I30" i="9"/>
  <c r="J29" i="9"/>
  <c r="K29" i="9" s="1"/>
  <c r="L28" i="9"/>
  <c r="S25" i="9"/>
  <c r="Y25" i="9"/>
  <c r="P29" i="9"/>
  <c r="J25" i="2"/>
  <c r="L24" i="2"/>
  <c r="O24" i="2" s="1"/>
  <c r="P25" i="2"/>
  <c r="K25" i="2"/>
  <c r="E27" i="2"/>
  <c r="F27" i="2" s="1"/>
  <c r="I26" i="2"/>
  <c r="N23" i="2"/>
  <c r="M24" i="2" s="1"/>
  <c r="N24" i="2" s="1"/>
  <c r="M25" i="2" s="1"/>
  <c r="J16" i="4"/>
  <c r="L15" i="4"/>
  <c r="E27" i="4"/>
  <c r="F27" i="4" s="1"/>
  <c r="I26" i="4"/>
  <c r="R23" i="2"/>
  <c r="Q23" i="2"/>
  <c r="S23" i="2" s="1"/>
  <c r="Y22" i="2"/>
  <c r="P15" i="4"/>
  <c r="J30" i="9" l="1"/>
  <c r="L29" i="9"/>
  <c r="E32" i="9"/>
  <c r="F32" i="9" s="1"/>
  <c r="I31" i="9"/>
  <c r="N28" i="9"/>
  <c r="M29" i="9" s="1"/>
  <c r="O28" i="9"/>
  <c r="Y26" i="9"/>
  <c r="S26" i="9"/>
  <c r="P30" i="9"/>
  <c r="K30" i="9"/>
  <c r="Q27" i="9"/>
  <c r="R27" i="9"/>
  <c r="N15" i="4"/>
  <c r="M16" i="4" s="1"/>
  <c r="O15" i="4"/>
  <c r="P26" i="2"/>
  <c r="J26" i="2"/>
  <c r="K26" i="2" s="1"/>
  <c r="L25" i="2"/>
  <c r="O25" i="2" s="1"/>
  <c r="E28" i="2"/>
  <c r="F28" i="2" s="1"/>
  <c r="I27" i="2"/>
  <c r="E28" i="4"/>
  <c r="F28" i="4" s="1"/>
  <c r="I27" i="4"/>
  <c r="R24" i="2"/>
  <c r="Q24" i="2"/>
  <c r="S24" i="2" s="1"/>
  <c r="Y23" i="2"/>
  <c r="K16" i="4"/>
  <c r="S27" i="9" l="1"/>
  <c r="Y27" i="9"/>
  <c r="E33" i="9"/>
  <c r="F33" i="9" s="1"/>
  <c r="I32" i="9"/>
  <c r="N29" i="9"/>
  <c r="M30" i="9" s="1"/>
  <c r="O29" i="9"/>
  <c r="R28" i="9"/>
  <c r="Q28" i="9"/>
  <c r="P31" i="9"/>
  <c r="L30" i="9"/>
  <c r="J31" i="9"/>
  <c r="K31" i="9" s="1"/>
  <c r="J27" i="2"/>
  <c r="L26" i="2"/>
  <c r="O26" i="2" s="1"/>
  <c r="E29" i="2"/>
  <c r="F29" i="2" s="1"/>
  <c r="I28" i="2"/>
  <c r="K27" i="2"/>
  <c r="P27" i="2"/>
  <c r="N25" i="2"/>
  <c r="M26" i="2" s="1"/>
  <c r="N26" i="2" s="1"/>
  <c r="M27" i="2" s="1"/>
  <c r="J17" i="4"/>
  <c r="L16" i="4"/>
  <c r="E29" i="4"/>
  <c r="F29" i="4" s="1"/>
  <c r="I28" i="4"/>
  <c r="Y24" i="2"/>
  <c r="R25" i="2"/>
  <c r="Q25" i="2"/>
  <c r="S25" i="2" s="1"/>
  <c r="P16" i="4"/>
  <c r="J32" i="9" l="1"/>
  <c r="L31" i="9"/>
  <c r="P32" i="9"/>
  <c r="K32" i="9"/>
  <c r="Y28" i="9"/>
  <c r="S28" i="9"/>
  <c r="I33" i="9"/>
  <c r="E34" i="9"/>
  <c r="F34" i="9" s="1"/>
  <c r="N30" i="9"/>
  <c r="M31" i="9" s="1"/>
  <c r="O30" i="9"/>
  <c r="Q29" i="9"/>
  <c r="R29" i="9"/>
  <c r="N16" i="4"/>
  <c r="M17" i="4" s="1"/>
  <c r="O16" i="4"/>
  <c r="J28" i="2"/>
  <c r="L27" i="2"/>
  <c r="O27" i="2" s="1"/>
  <c r="P28" i="2"/>
  <c r="K28" i="2"/>
  <c r="E30" i="2"/>
  <c r="F30" i="2" s="1"/>
  <c r="I29" i="2"/>
  <c r="P29" i="2" s="1"/>
  <c r="E30" i="4"/>
  <c r="F30" i="4" s="1"/>
  <c r="I29" i="4"/>
  <c r="Y25" i="2"/>
  <c r="Q26" i="2"/>
  <c r="S26" i="2" s="1"/>
  <c r="R26" i="2"/>
  <c r="K17" i="4"/>
  <c r="L32" i="9" l="1"/>
  <c r="J33" i="9"/>
  <c r="P33" i="9"/>
  <c r="K33" i="9"/>
  <c r="S29" i="9"/>
  <c r="Y29" i="9"/>
  <c r="O31" i="9"/>
  <c r="N31" i="9"/>
  <c r="M32" i="9" s="1"/>
  <c r="E35" i="9"/>
  <c r="F35" i="9" s="1"/>
  <c r="I34" i="9"/>
  <c r="R30" i="9"/>
  <c r="Q30" i="9"/>
  <c r="J29" i="2"/>
  <c r="K29" i="2" s="1"/>
  <c r="L28" i="2"/>
  <c r="O28" i="2" s="1"/>
  <c r="E31" i="2"/>
  <c r="F31" i="2" s="1"/>
  <c r="I30" i="2"/>
  <c r="N27" i="2"/>
  <c r="M28" i="2" s="1"/>
  <c r="N28" i="2" s="1"/>
  <c r="M29" i="2" s="1"/>
  <c r="J18" i="4"/>
  <c r="L17" i="4"/>
  <c r="E31" i="4"/>
  <c r="F31" i="4" s="1"/>
  <c r="I30" i="4"/>
  <c r="Y26" i="2"/>
  <c r="R27" i="2"/>
  <c r="Q27" i="2"/>
  <c r="S27" i="2" s="1"/>
  <c r="P17" i="4"/>
  <c r="S30" i="9" l="1"/>
  <c r="Y30" i="9"/>
  <c r="P34" i="9"/>
  <c r="Q31" i="9"/>
  <c r="R31" i="9"/>
  <c r="J34" i="9"/>
  <c r="K34" i="9" s="1"/>
  <c r="L33" i="9"/>
  <c r="I35" i="9"/>
  <c r="E36" i="9"/>
  <c r="F36" i="9" s="1"/>
  <c r="O32" i="9"/>
  <c r="N32" i="9"/>
  <c r="M33" i="9" s="1"/>
  <c r="N17" i="4"/>
  <c r="O17" i="4"/>
  <c r="E32" i="2"/>
  <c r="F32" i="2" s="1"/>
  <c r="I31" i="2"/>
  <c r="P30" i="2"/>
  <c r="J30" i="2"/>
  <c r="K30" i="2" s="1"/>
  <c r="L29" i="2"/>
  <c r="O29" i="2" s="1"/>
  <c r="E32" i="4"/>
  <c r="F32" i="4" s="1"/>
  <c r="I31" i="4"/>
  <c r="M18" i="4"/>
  <c r="R28" i="2"/>
  <c r="Q28" i="2"/>
  <c r="S28" i="2" s="1"/>
  <c r="Y27" i="2"/>
  <c r="K18" i="4"/>
  <c r="L34" i="9" l="1"/>
  <c r="J35" i="9"/>
  <c r="O33" i="9"/>
  <c r="N33" i="9"/>
  <c r="M34" i="9" s="1"/>
  <c r="Y31" i="9"/>
  <c r="S31" i="9"/>
  <c r="R32" i="9"/>
  <c r="Q32" i="9"/>
  <c r="E37" i="9"/>
  <c r="F37" i="9" s="1"/>
  <c r="I36" i="9"/>
  <c r="K35" i="9"/>
  <c r="P35" i="9"/>
  <c r="J31" i="2"/>
  <c r="L30" i="2"/>
  <c r="O30" i="2" s="1"/>
  <c r="K31" i="2"/>
  <c r="P31" i="2"/>
  <c r="E33" i="2"/>
  <c r="F33" i="2" s="1"/>
  <c r="I32" i="2"/>
  <c r="N29" i="2"/>
  <c r="M30" i="2" s="1"/>
  <c r="N30" i="2" s="1"/>
  <c r="M31" i="2" s="1"/>
  <c r="J19" i="4"/>
  <c r="L18" i="4"/>
  <c r="O18" i="4" s="1"/>
  <c r="E33" i="4"/>
  <c r="F33" i="4" s="1"/>
  <c r="I32" i="4"/>
  <c r="Y28" i="2"/>
  <c r="R29" i="2"/>
  <c r="Q29" i="2"/>
  <c r="S29" i="2" s="1"/>
  <c r="P18" i="4"/>
  <c r="Q33" i="9" l="1"/>
  <c r="R33" i="9"/>
  <c r="J36" i="9"/>
  <c r="L35" i="9"/>
  <c r="K36" i="9"/>
  <c r="P36" i="9"/>
  <c r="Y32" i="9"/>
  <c r="S32" i="9"/>
  <c r="E38" i="9"/>
  <c r="F38" i="9" s="1"/>
  <c r="I37" i="9"/>
  <c r="N34" i="9"/>
  <c r="M35" i="9" s="1"/>
  <c r="O34" i="9"/>
  <c r="N18" i="4"/>
  <c r="J32" i="2"/>
  <c r="L31" i="2"/>
  <c r="O31" i="2" s="1"/>
  <c r="P32" i="2"/>
  <c r="K32" i="2"/>
  <c r="E34" i="2"/>
  <c r="F34" i="2" s="1"/>
  <c r="I33" i="2"/>
  <c r="E34" i="4"/>
  <c r="F34" i="4" s="1"/>
  <c r="I33" i="4"/>
  <c r="M19" i="4"/>
  <c r="Y29" i="2"/>
  <c r="Q30" i="2"/>
  <c r="S30" i="2" s="1"/>
  <c r="R30" i="2"/>
  <c r="K19" i="4"/>
  <c r="Q34" i="9" l="1"/>
  <c r="R34" i="9"/>
  <c r="L36" i="9"/>
  <c r="J37" i="9"/>
  <c r="N35" i="9"/>
  <c r="M36" i="9" s="1"/>
  <c r="O35" i="9"/>
  <c r="K37" i="9"/>
  <c r="P37" i="9"/>
  <c r="E39" i="9"/>
  <c r="F39" i="9" s="1"/>
  <c r="I38" i="9"/>
  <c r="Y33" i="9"/>
  <c r="S33" i="9"/>
  <c r="P33" i="2"/>
  <c r="E35" i="2"/>
  <c r="F35" i="2" s="1"/>
  <c r="I34" i="2"/>
  <c r="J33" i="2"/>
  <c r="K33" i="2" s="1"/>
  <c r="L32" i="2"/>
  <c r="O32" i="2" s="1"/>
  <c r="N31" i="2"/>
  <c r="M32" i="2" s="1"/>
  <c r="N32" i="2" s="1"/>
  <c r="M33" i="2" s="1"/>
  <c r="J20" i="4"/>
  <c r="L19" i="4"/>
  <c r="O19" i="4" s="1"/>
  <c r="E35" i="4"/>
  <c r="F35" i="4" s="1"/>
  <c r="I34" i="4"/>
  <c r="R31" i="2"/>
  <c r="Q31" i="2"/>
  <c r="S31" i="2" s="1"/>
  <c r="Y30" i="2"/>
  <c r="P19" i="4"/>
  <c r="J38" i="9" l="1"/>
  <c r="L37" i="9"/>
  <c r="N36" i="9"/>
  <c r="M37" i="9" s="1"/>
  <c r="O36" i="9"/>
  <c r="P38" i="9"/>
  <c r="K38" i="9"/>
  <c r="Q35" i="9"/>
  <c r="R35" i="9"/>
  <c r="E40" i="9"/>
  <c r="F40" i="9" s="1"/>
  <c r="I39" i="9"/>
  <c r="Y34" i="9"/>
  <c r="S34" i="9"/>
  <c r="N19" i="4"/>
  <c r="J34" i="2"/>
  <c r="L33" i="2"/>
  <c r="O33" i="2" s="1"/>
  <c r="E36" i="2"/>
  <c r="F36" i="2" s="1"/>
  <c r="I35" i="2"/>
  <c r="P34" i="2"/>
  <c r="K34" i="2"/>
  <c r="E36" i="4"/>
  <c r="F36" i="4" s="1"/>
  <c r="I35" i="4"/>
  <c r="M20" i="4"/>
  <c r="R32" i="2"/>
  <c r="Q32" i="2"/>
  <c r="S32" i="2" s="1"/>
  <c r="Y31" i="2"/>
  <c r="K20" i="4"/>
  <c r="S35" i="9" l="1"/>
  <c r="Y35" i="9"/>
  <c r="J39" i="9"/>
  <c r="L38" i="9"/>
  <c r="O37" i="9"/>
  <c r="N37" i="9"/>
  <c r="M38" i="9" s="1"/>
  <c r="Q36" i="9"/>
  <c r="R36" i="9"/>
  <c r="P39" i="9"/>
  <c r="K39" i="9"/>
  <c r="E41" i="9"/>
  <c r="F41" i="9" s="1"/>
  <c r="I40" i="9"/>
  <c r="E37" i="2"/>
  <c r="F37" i="2" s="1"/>
  <c r="I36" i="2"/>
  <c r="J35" i="2"/>
  <c r="L34" i="2"/>
  <c r="O34" i="2" s="1"/>
  <c r="P35" i="2"/>
  <c r="K35" i="2"/>
  <c r="N33" i="2"/>
  <c r="M34" i="2" s="1"/>
  <c r="N34" i="2" s="1"/>
  <c r="M35" i="2" s="1"/>
  <c r="J21" i="4"/>
  <c r="L20" i="4"/>
  <c r="E37" i="4"/>
  <c r="F37" i="4" s="1"/>
  <c r="I36" i="4"/>
  <c r="Y32" i="2"/>
  <c r="R33" i="2"/>
  <c r="Q33" i="2"/>
  <c r="S33" i="2" s="1"/>
  <c r="P20" i="4"/>
  <c r="O38" i="9" l="1"/>
  <c r="N38" i="9"/>
  <c r="M39" i="9" s="1"/>
  <c r="I41" i="9"/>
  <c r="E42" i="9"/>
  <c r="F42" i="9" s="1"/>
  <c r="R37" i="9"/>
  <c r="Q37" i="9"/>
  <c r="S36" i="9"/>
  <c r="Y36" i="9"/>
  <c r="P40" i="9"/>
  <c r="J40" i="9"/>
  <c r="K40" i="9" s="1"/>
  <c r="L39" i="9"/>
  <c r="N20" i="4"/>
  <c r="O20" i="4"/>
  <c r="P36" i="2"/>
  <c r="J36" i="2"/>
  <c r="K36" i="2" s="1"/>
  <c r="L35" i="2"/>
  <c r="O35" i="2" s="1"/>
  <c r="E38" i="2"/>
  <c r="F38" i="2" s="1"/>
  <c r="I37" i="2"/>
  <c r="P37" i="2" s="1"/>
  <c r="M21" i="4"/>
  <c r="E38" i="4"/>
  <c r="F38" i="4" s="1"/>
  <c r="I37" i="4"/>
  <c r="R34" i="2"/>
  <c r="Q34" i="2"/>
  <c r="S34" i="2" s="1"/>
  <c r="Y33" i="2"/>
  <c r="K21" i="4"/>
  <c r="L40" i="9" l="1"/>
  <c r="J41" i="9"/>
  <c r="S37" i="9"/>
  <c r="Y37" i="9"/>
  <c r="K41" i="9"/>
  <c r="P41" i="9"/>
  <c r="I42" i="9"/>
  <c r="E43" i="9"/>
  <c r="F43" i="9" s="1"/>
  <c r="O39" i="9"/>
  <c r="N39" i="9"/>
  <c r="M40" i="9" s="1"/>
  <c r="R38" i="9"/>
  <c r="Q38" i="9"/>
  <c r="J37" i="2"/>
  <c r="K37" i="2" s="1"/>
  <c r="L36" i="2"/>
  <c r="O36" i="2" s="1"/>
  <c r="E39" i="2"/>
  <c r="F39" i="2" s="1"/>
  <c r="I38" i="2"/>
  <c r="N35" i="2"/>
  <c r="M36" i="2" s="1"/>
  <c r="N36" i="2" s="1"/>
  <c r="M37" i="2" s="1"/>
  <c r="J22" i="4"/>
  <c r="L21" i="4"/>
  <c r="O21" i="4" s="1"/>
  <c r="E39" i="4"/>
  <c r="F39" i="4" s="1"/>
  <c r="I38" i="4"/>
  <c r="N21" i="4"/>
  <c r="Y34" i="2"/>
  <c r="R35" i="2"/>
  <c r="Q35" i="2"/>
  <c r="S35" i="2" s="1"/>
  <c r="P21" i="4"/>
  <c r="Y38" i="9" l="1"/>
  <c r="S38" i="9"/>
  <c r="P42" i="9"/>
  <c r="L41" i="9"/>
  <c r="J42" i="9"/>
  <c r="K42" i="9" s="1"/>
  <c r="I43" i="9"/>
  <c r="E44" i="9"/>
  <c r="F44" i="9" s="1"/>
  <c r="R39" i="9"/>
  <c r="Q39" i="9"/>
  <c r="O40" i="9"/>
  <c r="N40" i="9"/>
  <c r="M41" i="9" s="1"/>
  <c r="E40" i="2"/>
  <c r="F40" i="2" s="1"/>
  <c r="I39" i="2"/>
  <c r="P39" i="2" s="1"/>
  <c r="P38" i="2"/>
  <c r="J38" i="2"/>
  <c r="K38" i="2" s="1"/>
  <c r="L37" i="2"/>
  <c r="O37" i="2" s="1"/>
  <c r="M22" i="4"/>
  <c r="E40" i="4"/>
  <c r="F40" i="4" s="1"/>
  <c r="I39" i="4"/>
  <c r="Q36" i="2"/>
  <c r="S36" i="2" s="1"/>
  <c r="R36" i="2"/>
  <c r="Y35" i="2"/>
  <c r="K22" i="4"/>
  <c r="L42" i="9" l="1"/>
  <c r="J43" i="9"/>
  <c r="K43" i="9" s="1"/>
  <c r="E45" i="9"/>
  <c r="F45" i="9" s="1"/>
  <c r="I44" i="9"/>
  <c r="R40" i="9"/>
  <c r="Q40" i="9"/>
  <c r="Y39" i="9"/>
  <c r="S39" i="9"/>
  <c r="P43" i="9"/>
  <c r="O41" i="9"/>
  <c r="N41" i="9"/>
  <c r="M42" i="9" s="1"/>
  <c r="J39" i="2"/>
  <c r="K39" i="2" s="1"/>
  <c r="L38" i="2"/>
  <c r="O38" i="2" s="1"/>
  <c r="E41" i="2"/>
  <c r="F41" i="2" s="1"/>
  <c r="I40" i="2"/>
  <c r="N37" i="2"/>
  <c r="M38" i="2" s="1"/>
  <c r="N38" i="2" s="1"/>
  <c r="M39" i="2" s="1"/>
  <c r="E41" i="4"/>
  <c r="F41" i="4" s="1"/>
  <c r="I40" i="4"/>
  <c r="J23" i="4"/>
  <c r="L22" i="4"/>
  <c r="O22" i="4" s="1"/>
  <c r="N22" i="4"/>
  <c r="R37" i="2"/>
  <c r="Q37" i="2"/>
  <c r="S37" i="2" s="1"/>
  <c r="Y36" i="2"/>
  <c r="P22" i="4"/>
  <c r="L43" i="9" l="1"/>
  <c r="J44" i="9"/>
  <c r="Y40" i="9"/>
  <c r="S40" i="9"/>
  <c r="K44" i="9"/>
  <c r="P44" i="9"/>
  <c r="Q41" i="9"/>
  <c r="R41" i="9"/>
  <c r="E46" i="9"/>
  <c r="F46" i="9" s="1"/>
  <c r="I45" i="9"/>
  <c r="N42" i="9"/>
  <c r="M43" i="9" s="1"/>
  <c r="O42" i="9"/>
  <c r="P40" i="2"/>
  <c r="E42" i="2"/>
  <c r="F42" i="2" s="1"/>
  <c r="I41" i="2"/>
  <c r="J40" i="2"/>
  <c r="K40" i="2" s="1"/>
  <c r="L39" i="2"/>
  <c r="O39" i="2" s="1"/>
  <c r="M23" i="4"/>
  <c r="E42" i="4"/>
  <c r="F42" i="4" s="1"/>
  <c r="I41" i="4"/>
  <c r="Y37" i="2"/>
  <c r="R38" i="2"/>
  <c r="Q38" i="2"/>
  <c r="S38" i="2" s="1"/>
  <c r="K23" i="4"/>
  <c r="J45" i="9" l="1"/>
  <c r="L44" i="9"/>
  <c r="Y41" i="9"/>
  <c r="S41" i="9"/>
  <c r="Q42" i="9"/>
  <c r="R42" i="9"/>
  <c r="K45" i="9"/>
  <c r="P45" i="9"/>
  <c r="E47" i="9"/>
  <c r="F47" i="9" s="1"/>
  <c r="I46" i="9"/>
  <c r="N43" i="9"/>
  <c r="M44" i="9" s="1"/>
  <c r="O43" i="9"/>
  <c r="J41" i="2"/>
  <c r="L40" i="2"/>
  <c r="O40" i="2" s="1"/>
  <c r="P41" i="2"/>
  <c r="K41" i="2"/>
  <c r="E43" i="2"/>
  <c r="F43" i="2" s="1"/>
  <c r="I42" i="2"/>
  <c r="N39" i="2"/>
  <c r="M40" i="2" s="1"/>
  <c r="N40" i="2" s="1"/>
  <c r="M41" i="2" s="1"/>
  <c r="E43" i="4"/>
  <c r="F43" i="4" s="1"/>
  <c r="I42" i="4"/>
  <c r="J24" i="4"/>
  <c r="L23" i="4"/>
  <c r="O23" i="4" s="1"/>
  <c r="R39" i="2"/>
  <c r="Q39" i="2"/>
  <c r="S39" i="2" s="1"/>
  <c r="Y38" i="2"/>
  <c r="P23" i="4"/>
  <c r="Y42" i="9" l="1"/>
  <c r="S42" i="9"/>
  <c r="J46" i="9"/>
  <c r="L45" i="9"/>
  <c r="P46" i="9"/>
  <c r="K46" i="9"/>
  <c r="Q43" i="9"/>
  <c r="R43" i="9"/>
  <c r="N44" i="9"/>
  <c r="M45" i="9" s="1"/>
  <c r="O44" i="9"/>
  <c r="E48" i="9"/>
  <c r="F48" i="9" s="1"/>
  <c r="I47" i="9"/>
  <c r="N23" i="4"/>
  <c r="J42" i="2"/>
  <c r="L41" i="2"/>
  <c r="O41" i="2" s="1"/>
  <c r="P42" i="2"/>
  <c r="K42" i="2"/>
  <c r="E44" i="2"/>
  <c r="F44" i="2" s="1"/>
  <c r="I43" i="2"/>
  <c r="M24" i="4"/>
  <c r="E44" i="4"/>
  <c r="F44" i="4" s="1"/>
  <c r="I43" i="4"/>
  <c r="Y39" i="2"/>
  <c r="R40" i="2"/>
  <c r="Q40" i="2"/>
  <c r="S40" i="2" s="1"/>
  <c r="K24" i="4"/>
  <c r="O45" i="9" l="1"/>
  <c r="N45" i="9"/>
  <c r="M46" i="9" s="1"/>
  <c r="S43" i="9"/>
  <c r="Y43" i="9"/>
  <c r="K47" i="9"/>
  <c r="P47" i="9"/>
  <c r="I48" i="9"/>
  <c r="E49" i="9"/>
  <c r="F49" i="9" s="1"/>
  <c r="J47" i="9"/>
  <c r="L46" i="9"/>
  <c r="R44" i="9"/>
  <c r="Q44" i="9"/>
  <c r="P43" i="2"/>
  <c r="E45" i="2"/>
  <c r="F45" i="2" s="1"/>
  <c r="I44" i="2"/>
  <c r="J43" i="2"/>
  <c r="K43" i="2" s="1"/>
  <c r="L42" i="2"/>
  <c r="O42" i="2" s="1"/>
  <c r="N41" i="2"/>
  <c r="M42" i="2" s="1"/>
  <c r="N42" i="2" s="1"/>
  <c r="M43" i="2" s="1"/>
  <c r="J25" i="4"/>
  <c r="L24" i="4"/>
  <c r="O24" i="4" s="1"/>
  <c r="E45" i="4"/>
  <c r="F45" i="4" s="1"/>
  <c r="I44" i="4"/>
  <c r="N24" i="4"/>
  <c r="R41" i="2"/>
  <c r="Q41" i="2"/>
  <c r="S41" i="2" s="1"/>
  <c r="Y40" i="2"/>
  <c r="P24" i="4"/>
  <c r="S44" i="9" l="1"/>
  <c r="T13" i="9" s="1"/>
  <c r="Y44" i="9"/>
  <c r="I49" i="9"/>
  <c r="E50" i="9"/>
  <c r="F50" i="9" s="1"/>
  <c r="P48" i="9"/>
  <c r="K48" i="9"/>
  <c r="O46" i="9"/>
  <c r="N46" i="9"/>
  <c r="M47" i="9" s="1"/>
  <c r="J48" i="9"/>
  <c r="L47" i="9"/>
  <c r="R45" i="9"/>
  <c r="Q45" i="9"/>
  <c r="J44" i="2"/>
  <c r="L43" i="2"/>
  <c r="O43" i="2" s="1"/>
  <c r="E46" i="2"/>
  <c r="F46" i="2" s="1"/>
  <c r="I45" i="2"/>
  <c r="P44" i="2"/>
  <c r="K44" i="2"/>
  <c r="M25" i="4"/>
  <c r="E46" i="4"/>
  <c r="F46" i="4" s="1"/>
  <c r="I45" i="4"/>
  <c r="Y41" i="2"/>
  <c r="R42" i="2"/>
  <c r="Q42" i="2"/>
  <c r="S42" i="2" s="1"/>
  <c r="K25" i="4"/>
  <c r="S45" i="9" l="1"/>
  <c r="Y45" i="9"/>
  <c r="I50" i="9"/>
  <c r="E51" i="9"/>
  <c r="F51" i="9" s="1"/>
  <c r="R46" i="9"/>
  <c r="Q46" i="9"/>
  <c r="O47" i="9"/>
  <c r="N47" i="9"/>
  <c r="M48" i="9" s="1"/>
  <c r="P49" i="9"/>
  <c r="L48" i="9"/>
  <c r="J49" i="9"/>
  <c r="K49" i="9" s="1"/>
  <c r="J45" i="2"/>
  <c r="L44" i="2"/>
  <c r="O44" i="2" s="1"/>
  <c r="P45" i="2"/>
  <c r="K45" i="2"/>
  <c r="E47" i="2"/>
  <c r="F47" i="2" s="1"/>
  <c r="I46" i="2"/>
  <c r="N43" i="2"/>
  <c r="M44" i="2" s="1"/>
  <c r="N44" i="2" s="1"/>
  <c r="M45" i="2" s="1"/>
  <c r="J26" i="4"/>
  <c r="L25" i="4"/>
  <c r="O25" i="4" s="1"/>
  <c r="E47" i="4"/>
  <c r="F47" i="4" s="1"/>
  <c r="I46" i="4"/>
  <c r="N25" i="4"/>
  <c r="Y42" i="2"/>
  <c r="R43" i="2"/>
  <c r="Q43" i="2"/>
  <c r="S43" i="2" s="1"/>
  <c r="P25" i="4"/>
  <c r="L49" i="9" l="1"/>
  <c r="J50" i="9"/>
  <c r="R47" i="9"/>
  <c r="Q47" i="9"/>
  <c r="Y46" i="9"/>
  <c r="S46" i="9"/>
  <c r="P50" i="9"/>
  <c r="K50" i="9"/>
  <c r="I51" i="9"/>
  <c r="E52" i="9"/>
  <c r="F52" i="9" s="1"/>
  <c r="O48" i="9"/>
  <c r="N48" i="9"/>
  <c r="M49" i="9" s="1"/>
  <c r="E48" i="2"/>
  <c r="F48" i="2" s="1"/>
  <c r="I47" i="2"/>
  <c r="J46" i="2"/>
  <c r="L45" i="2"/>
  <c r="O45" i="2" s="1"/>
  <c r="K46" i="2"/>
  <c r="P46" i="2"/>
  <c r="M26" i="4"/>
  <c r="E48" i="4"/>
  <c r="F48" i="4" s="1"/>
  <c r="I47" i="4"/>
  <c r="Y43" i="2"/>
  <c r="R44" i="2"/>
  <c r="Q44" i="2"/>
  <c r="S44" i="2" s="1"/>
  <c r="K26" i="4"/>
  <c r="R48" i="9" l="1"/>
  <c r="Q48" i="9"/>
  <c r="Y47" i="9"/>
  <c r="S47" i="9"/>
  <c r="L50" i="9"/>
  <c r="J51" i="9"/>
  <c r="K51" i="9" s="1"/>
  <c r="E53" i="9"/>
  <c r="F53" i="9" s="1"/>
  <c r="I52" i="9"/>
  <c r="P51" i="9"/>
  <c r="O49" i="9"/>
  <c r="N49" i="9"/>
  <c r="M50" i="9" s="1"/>
  <c r="P47" i="2"/>
  <c r="J47" i="2"/>
  <c r="K47" i="2" s="1"/>
  <c r="L46" i="2"/>
  <c r="O46" i="2" s="1"/>
  <c r="E49" i="2"/>
  <c r="F49" i="2" s="1"/>
  <c r="I48" i="2"/>
  <c r="N45" i="2"/>
  <c r="M46" i="2" s="1"/>
  <c r="N46" i="2" s="1"/>
  <c r="M47" i="2" s="1"/>
  <c r="E49" i="4"/>
  <c r="F49" i="4" s="1"/>
  <c r="I48" i="4"/>
  <c r="J27" i="4"/>
  <c r="L26" i="4"/>
  <c r="O26" i="4" s="1"/>
  <c r="R45" i="2"/>
  <c r="Q45" i="2"/>
  <c r="S45" i="2" s="1"/>
  <c r="Y44" i="2"/>
  <c r="T13" i="2"/>
  <c r="P26" i="4"/>
  <c r="L51" i="9" l="1"/>
  <c r="J52" i="9"/>
  <c r="N50" i="9"/>
  <c r="M51" i="9" s="1"/>
  <c r="O50" i="9"/>
  <c r="Y48" i="9"/>
  <c r="S48" i="9"/>
  <c r="E54" i="9"/>
  <c r="F54" i="9" s="1"/>
  <c r="I53" i="9"/>
  <c r="Q49" i="9"/>
  <c r="R49" i="9"/>
  <c r="K52" i="9"/>
  <c r="P52" i="9"/>
  <c r="N26" i="4"/>
  <c r="J48" i="2"/>
  <c r="L47" i="2"/>
  <c r="O47" i="2" s="1"/>
  <c r="K48" i="2"/>
  <c r="P48" i="2"/>
  <c r="E50" i="2"/>
  <c r="F50" i="2" s="1"/>
  <c r="I49" i="2"/>
  <c r="M27" i="4"/>
  <c r="E50" i="4"/>
  <c r="F50" i="4" s="1"/>
  <c r="I49" i="4"/>
  <c r="R46" i="2"/>
  <c r="Q46" i="2"/>
  <c r="S46" i="2" s="1"/>
  <c r="Y45" i="2"/>
  <c r="K27" i="4"/>
  <c r="P53" i="9" l="1"/>
  <c r="Q50" i="9"/>
  <c r="R50" i="9"/>
  <c r="J53" i="9"/>
  <c r="K53" i="9" s="1"/>
  <c r="L52" i="9"/>
  <c r="Y49" i="9"/>
  <c r="S49" i="9"/>
  <c r="E55" i="9"/>
  <c r="F55" i="9" s="1"/>
  <c r="I54" i="9"/>
  <c r="N51" i="9"/>
  <c r="M52" i="9" s="1"/>
  <c r="O51" i="9"/>
  <c r="P49" i="2"/>
  <c r="J49" i="2"/>
  <c r="K49" i="2" s="1"/>
  <c r="L48" i="2"/>
  <c r="O48" i="2" s="1"/>
  <c r="E51" i="2"/>
  <c r="F51" i="2" s="1"/>
  <c r="I50" i="2"/>
  <c r="N47" i="2"/>
  <c r="M48" i="2" s="1"/>
  <c r="N48" i="2" s="1"/>
  <c r="M49" i="2" s="1"/>
  <c r="E51" i="4"/>
  <c r="F51" i="4" s="1"/>
  <c r="I50" i="4"/>
  <c r="J28" i="4"/>
  <c r="L27" i="4"/>
  <c r="O27" i="4" s="1"/>
  <c r="Y46" i="2"/>
  <c r="R47" i="2"/>
  <c r="Q47" i="2"/>
  <c r="S47" i="2" s="1"/>
  <c r="P27" i="4"/>
  <c r="J54" i="9" l="1"/>
  <c r="L53" i="9"/>
  <c r="N52" i="9"/>
  <c r="M53" i="9" s="1"/>
  <c r="O52" i="9"/>
  <c r="Q51" i="9"/>
  <c r="R51" i="9"/>
  <c r="P54" i="9"/>
  <c r="K54" i="9"/>
  <c r="Y50" i="9"/>
  <c r="S50" i="9"/>
  <c r="E56" i="9"/>
  <c r="F56" i="9" s="1"/>
  <c r="I55" i="9"/>
  <c r="N27" i="4"/>
  <c r="J50" i="2"/>
  <c r="L49" i="2"/>
  <c r="O49" i="2" s="1"/>
  <c r="E52" i="2"/>
  <c r="F52" i="2" s="1"/>
  <c r="I51" i="2"/>
  <c r="K50" i="2"/>
  <c r="P50" i="2"/>
  <c r="M28" i="4"/>
  <c r="E52" i="4"/>
  <c r="F52" i="4" s="1"/>
  <c r="I51" i="4"/>
  <c r="Y47" i="2"/>
  <c r="R48" i="2"/>
  <c r="Q48" i="2"/>
  <c r="S48" i="2" s="1"/>
  <c r="K28" i="4"/>
  <c r="R52" i="9" l="1"/>
  <c r="Q52" i="9"/>
  <c r="J55" i="9"/>
  <c r="L54" i="9"/>
  <c r="P55" i="9"/>
  <c r="K55" i="9"/>
  <c r="O53" i="9"/>
  <c r="N53" i="9"/>
  <c r="M54" i="9" s="1"/>
  <c r="S51" i="9"/>
  <c r="Y51" i="9"/>
  <c r="I56" i="9"/>
  <c r="E57" i="9"/>
  <c r="F57" i="9" s="1"/>
  <c r="J51" i="2"/>
  <c r="L50" i="2"/>
  <c r="O50" i="2" s="1"/>
  <c r="K51" i="2"/>
  <c r="P51" i="2"/>
  <c r="E53" i="2"/>
  <c r="F53" i="2" s="1"/>
  <c r="I52" i="2"/>
  <c r="N49" i="2"/>
  <c r="M50" i="2" s="1"/>
  <c r="N50" i="2" s="1"/>
  <c r="M51" i="2" s="1"/>
  <c r="J29" i="4"/>
  <c r="L28" i="4"/>
  <c r="O28" i="4" s="1"/>
  <c r="E53" i="4"/>
  <c r="F53" i="4" s="1"/>
  <c r="I52" i="4"/>
  <c r="N28" i="4"/>
  <c r="R49" i="2"/>
  <c r="Q49" i="2"/>
  <c r="S49" i="2" s="1"/>
  <c r="Y48" i="2"/>
  <c r="P28" i="4"/>
  <c r="J56" i="9" l="1"/>
  <c r="L55" i="9"/>
  <c r="I57" i="9"/>
  <c r="E58" i="9"/>
  <c r="F58" i="9" s="1"/>
  <c r="O54" i="9"/>
  <c r="N54" i="9"/>
  <c r="M55" i="9" s="1"/>
  <c r="P56" i="9"/>
  <c r="K56" i="9"/>
  <c r="S52" i="9"/>
  <c r="Y52" i="9"/>
  <c r="R53" i="9"/>
  <c r="Q53" i="9"/>
  <c r="E54" i="2"/>
  <c r="F54" i="2" s="1"/>
  <c r="I53" i="2"/>
  <c r="J52" i="2"/>
  <c r="K52" i="2" s="1"/>
  <c r="L51" i="2"/>
  <c r="O51" i="2" s="1"/>
  <c r="P52" i="2"/>
  <c r="M29" i="4"/>
  <c r="E54" i="4"/>
  <c r="F54" i="4" s="1"/>
  <c r="I53" i="4"/>
  <c r="R50" i="2"/>
  <c r="Q50" i="2"/>
  <c r="S50" i="2" s="1"/>
  <c r="Y49" i="2"/>
  <c r="K29" i="4"/>
  <c r="S53" i="9" l="1"/>
  <c r="Y53" i="9"/>
  <c r="P57" i="9"/>
  <c r="L56" i="9"/>
  <c r="J57" i="9"/>
  <c r="K57" i="9" s="1"/>
  <c r="O55" i="9"/>
  <c r="N55" i="9"/>
  <c r="M56" i="9" s="1"/>
  <c r="R54" i="9"/>
  <c r="Q54" i="9"/>
  <c r="I58" i="9"/>
  <c r="E59" i="9"/>
  <c r="F59" i="9" s="1"/>
  <c r="J53" i="2"/>
  <c r="L52" i="2"/>
  <c r="O52" i="2" s="1"/>
  <c r="P53" i="2"/>
  <c r="K53" i="2"/>
  <c r="E55" i="2"/>
  <c r="F55" i="2" s="1"/>
  <c r="I54" i="2"/>
  <c r="P54" i="2" s="1"/>
  <c r="N51" i="2"/>
  <c r="M52" i="2" s="1"/>
  <c r="N52" i="2" s="1"/>
  <c r="M53" i="2" s="1"/>
  <c r="J30" i="4"/>
  <c r="L29" i="4"/>
  <c r="O29" i="4" s="1"/>
  <c r="E55" i="4"/>
  <c r="F55" i="4" s="1"/>
  <c r="I54" i="4"/>
  <c r="N29" i="4"/>
  <c r="Y50" i="2"/>
  <c r="R51" i="2"/>
  <c r="Q51" i="2"/>
  <c r="S51" i="2" s="1"/>
  <c r="P29" i="4"/>
  <c r="L57" i="9" l="1"/>
  <c r="J58" i="9"/>
  <c r="O56" i="9"/>
  <c r="N56" i="9"/>
  <c r="M57" i="9" s="1"/>
  <c r="I59" i="9"/>
  <c r="E60" i="9"/>
  <c r="F60" i="9" s="1"/>
  <c r="K58" i="9"/>
  <c r="P58" i="9"/>
  <c r="Y54" i="9"/>
  <c r="S54" i="9"/>
  <c r="R55" i="9"/>
  <c r="Q55" i="9"/>
  <c r="J54" i="2"/>
  <c r="K54" i="2" s="1"/>
  <c r="L53" i="2"/>
  <c r="O53" i="2" s="1"/>
  <c r="E56" i="2"/>
  <c r="F56" i="2" s="1"/>
  <c r="I55" i="2"/>
  <c r="M30" i="4"/>
  <c r="E56" i="4"/>
  <c r="F56" i="4" s="1"/>
  <c r="I55" i="4"/>
  <c r="Y51" i="2"/>
  <c r="Q52" i="2"/>
  <c r="S52" i="2" s="1"/>
  <c r="R52" i="2"/>
  <c r="K30" i="4"/>
  <c r="Y55" i="9" l="1"/>
  <c r="S55" i="9"/>
  <c r="E61" i="9"/>
  <c r="F61" i="9" s="1"/>
  <c r="I60" i="9"/>
  <c r="R56" i="9"/>
  <c r="Q56" i="9"/>
  <c r="L58" i="9"/>
  <c r="J59" i="9"/>
  <c r="K59" i="9" s="1"/>
  <c r="P59" i="9"/>
  <c r="O57" i="9"/>
  <c r="N57" i="9"/>
  <c r="M58" i="9" s="1"/>
  <c r="P55" i="2"/>
  <c r="E57" i="2"/>
  <c r="F57" i="2" s="1"/>
  <c r="I56" i="2"/>
  <c r="J55" i="2"/>
  <c r="K55" i="2" s="1"/>
  <c r="L54" i="2"/>
  <c r="O54" i="2" s="1"/>
  <c r="N53" i="2"/>
  <c r="M54" i="2" s="1"/>
  <c r="N54" i="2" s="1"/>
  <c r="M55" i="2" s="1"/>
  <c r="E57" i="4"/>
  <c r="F57" i="4" s="1"/>
  <c r="I56" i="4"/>
  <c r="J31" i="4"/>
  <c r="L30" i="4"/>
  <c r="R53" i="2"/>
  <c r="Q53" i="2"/>
  <c r="S53" i="2" s="1"/>
  <c r="Y52" i="2"/>
  <c r="P30" i="4"/>
  <c r="J60" i="9" l="1"/>
  <c r="L59" i="9"/>
  <c r="K60" i="9"/>
  <c r="P60" i="9"/>
  <c r="N58" i="9"/>
  <c r="M59" i="9" s="1"/>
  <c r="O58" i="9"/>
  <c r="E62" i="9"/>
  <c r="F62" i="9" s="1"/>
  <c r="I61" i="9"/>
  <c r="Q57" i="9"/>
  <c r="R57" i="9"/>
  <c r="Y56" i="9"/>
  <c r="S56" i="9"/>
  <c r="N30" i="4"/>
  <c r="O30" i="4"/>
  <c r="J56" i="2"/>
  <c r="L55" i="2"/>
  <c r="O55" i="2" s="1"/>
  <c r="P56" i="2"/>
  <c r="K56" i="2"/>
  <c r="E58" i="2"/>
  <c r="F58" i="2" s="1"/>
  <c r="I57" i="2"/>
  <c r="M31" i="4"/>
  <c r="E58" i="4"/>
  <c r="F58" i="4" s="1"/>
  <c r="I57" i="4"/>
  <c r="Y53" i="2"/>
  <c r="R54" i="2"/>
  <c r="Q54" i="2"/>
  <c r="S54" i="2" s="1"/>
  <c r="K31" i="4"/>
  <c r="P61" i="9" l="1"/>
  <c r="E63" i="9"/>
  <c r="F63" i="9" s="1"/>
  <c r="I62" i="9"/>
  <c r="N59" i="9"/>
  <c r="M60" i="9" s="1"/>
  <c r="O59" i="9"/>
  <c r="Q58" i="9"/>
  <c r="R58" i="9"/>
  <c r="J61" i="9"/>
  <c r="K61" i="9" s="1"/>
  <c r="L60" i="9"/>
  <c r="Y57" i="9"/>
  <c r="S57" i="9"/>
  <c r="E59" i="2"/>
  <c r="F59" i="2" s="1"/>
  <c r="I58" i="2"/>
  <c r="J57" i="2"/>
  <c r="L56" i="2"/>
  <c r="O56" i="2" s="1"/>
  <c r="K57" i="2"/>
  <c r="P57" i="2"/>
  <c r="N55" i="2"/>
  <c r="M56" i="2" s="1"/>
  <c r="N56" i="2" s="1"/>
  <c r="M57" i="2" s="1"/>
  <c r="J32" i="4"/>
  <c r="L31" i="4"/>
  <c r="O31" i="4" s="1"/>
  <c r="E59" i="4"/>
  <c r="F59" i="4" s="1"/>
  <c r="I58" i="4"/>
  <c r="N31" i="4"/>
  <c r="R55" i="2"/>
  <c r="Q55" i="2"/>
  <c r="S55" i="2" s="1"/>
  <c r="Y54" i="2"/>
  <c r="P31" i="4"/>
  <c r="J62" i="9" l="1"/>
  <c r="L61" i="9"/>
  <c r="Q59" i="9"/>
  <c r="R59" i="9"/>
  <c r="P62" i="9"/>
  <c r="K62" i="9"/>
  <c r="Y58" i="9"/>
  <c r="S58" i="9"/>
  <c r="I63" i="9"/>
  <c r="E64" i="9"/>
  <c r="F64" i="9" s="1"/>
  <c r="N60" i="9"/>
  <c r="M61" i="9" s="1"/>
  <c r="O60" i="9"/>
  <c r="J58" i="2"/>
  <c r="L57" i="2"/>
  <c r="O57" i="2" s="1"/>
  <c r="K58" i="2"/>
  <c r="P58" i="2"/>
  <c r="E60" i="2"/>
  <c r="F60" i="2" s="1"/>
  <c r="I59" i="2"/>
  <c r="M32" i="4"/>
  <c r="E60" i="4"/>
  <c r="F60" i="4" s="1"/>
  <c r="I59" i="4"/>
  <c r="R56" i="2"/>
  <c r="Q56" i="2"/>
  <c r="S56" i="2" s="1"/>
  <c r="Y55" i="2"/>
  <c r="K32" i="4"/>
  <c r="J63" i="9" l="1"/>
  <c r="L62" i="9"/>
  <c r="R60" i="9"/>
  <c r="Q60" i="9"/>
  <c r="I64" i="9"/>
  <c r="E65" i="9"/>
  <c r="F65" i="9" s="1"/>
  <c r="O61" i="9"/>
  <c r="N61" i="9"/>
  <c r="M62" i="9" s="1"/>
  <c r="S59" i="9"/>
  <c r="Y59" i="9"/>
  <c r="K63" i="9"/>
  <c r="P63" i="9"/>
  <c r="P59" i="2"/>
  <c r="E61" i="2"/>
  <c r="F61" i="2" s="1"/>
  <c r="I60" i="2"/>
  <c r="J59" i="2"/>
  <c r="K59" i="2" s="1"/>
  <c r="L58" i="2"/>
  <c r="O58" i="2" s="1"/>
  <c r="N57" i="2"/>
  <c r="M58" i="2" s="1"/>
  <c r="N58" i="2" s="1"/>
  <c r="M59" i="2" s="1"/>
  <c r="J33" i="4"/>
  <c r="L32" i="4"/>
  <c r="O32" i="4" s="1"/>
  <c r="E61" i="4"/>
  <c r="F61" i="4" s="1"/>
  <c r="I60" i="4"/>
  <c r="N32" i="4"/>
  <c r="R57" i="2"/>
  <c r="Q57" i="2"/>
  <c r="S57" i="2" s="1"/>
  <c r="Y56" i="2"/>
  <c r="P32" i="4"/>
  <c r="S60" i="9" l="1"/>
  <c r="Y60" i="9"/>
  <c r="R61" i="9"/>
  <c r="Q61" i="9"/>
  <c r="P64" i="9"/>
  <c r="J64" i="9"/>
  <c r="K64" i="9" s="1"/>
  <c r="L63" i="9"/>
  <c r="O62" i="9"/>
  <c r="N62" i="9"/>
  <c r="M63" i="9" s="1"/>
  <c r="I65" i="9"/>
  <c r="E66" i="9"/>
  <c r="F66" i="9" s="1"/>
  <c r="J60" i="2"/>
  <c r="L59" i="2"/>
  <c r="O59" i="2" s="1"/>
  <c r="E62" i="2"/>
  <c r="F62" i="2" s="1"/>
  <c r="I61" i="2"/>
  <c r="K60" i="2"/>
  <c r="P60" i="2"/>
  <c r="M33" i="4"/>
  <c r="E62" i="4"/>
  <c r="F62" i="4" s="1"/>
  <c r="I61" i="4"/>
  <c r="Y57" i="2"/>
  <c r="R58" i="2"/>
  <c r="Q58" i="2"/>
  <c r="S58" i="2" s="1"/>
  <c r="K33" i="4"/>
  <c r="L64" i="9" l="1"/>
  <c r="J65" i="9"/>
  <c r="K65" i="9" s="1"/>
  <c r="S61" i="9"/>
  <c r="Y61" i="9"/>
  <c r="O63" i="9"/>
  <c r="N63" i="9"/>
  <c r="M64" i="9" s="1"/>
  <c r="I66" i="9"/>
  <c r="E67" i="9"/>
  <c r="F67" i="9" s="1"/>
  <c r="P65" i="9"/>
  <c r="R62" i="9"/>
  <c r="Q62" i="9"/>
  <c r="J61" i="2"/>
  <c r="L60" i="2"/>
  <c r="O60" i="2" s="1"/>
  <c r="P61" i="2"/>
  <c r="K61" i="2"/>
  <c r="E63" i="2"/>
  <c r="F63" i="2" s="1"/>
  <c r="I62" i="2"/>
  <c r="N59" i="2"/>
  <c r="M60" i="2" s="1"/>
  <c r="N60" i="2" s="1"/>
  <c r="M61" i="2" s="1"/>
  <c r="J34" i="4"/>
  <c r="L33" i="4"/>
  <c r="O33" i="4" s="1"/>
  <c r="E63" i="4"/>
  <c r="F63" i="4" s="1"/>
  <c r="I62" i="4"/>
  <c r="N33" i="4"/>
  <c r="R59" i="2"/>
  <c r="Q59" i="2"/>
  <c r="S59" i="2" s="1"/>
  <c r="Y58" i="2"/>
  <c r="P33" i="4"/>
  <c r="L65" i="9" l="1"/>
  <c r="J66" i="9"/>
  <c r="K66" i="9" s="1"/>
  <c r="R63" i="9"/>
  <c r="Q63" i="9"/>
  <c r="Y62" i="9"/>
  <c r="S62" i="9"/>
  <c r="I67" i="9"/>
  <c r="E68" i="9"/>
  <c r="F68" i="9" s="1"/>
  <c r="P66" i="9"/>
  <c r="O64" i="9"/>
  <c r="N64" i="9"/>
  <c r="M65" i="9" s="1"/>
  <c r="E64" i="2"/>
  <c r="F64" i="2" s="1"/>
  <c r="I63" i="2"/>
  <c r="J62" i="2"/>
  <c r="L61" i="2"/>
  <c r="O61" i="2" s="1"/>
  <c r="K62" i="2"/>
  <c r="P62" i="2"/>
  <c r="M34" i="4"/>
  <c r="E64" i="4"/>
  <c r="F64" i="4" s="1"/>
  <c r="I63" i="4"/>
  <c r="Y59" i="2"/>
  <c r="R60" i="2"/>
  <c r="Q60" i="2"/>
  <c r="S60" i="2" s="1"/>
  <c r="K34" i="4"/>
  <c r="L66" i="9" l="1"/>
  <c r="J67" i="9"/>
  <c r="E69" i="9"/>
  <c r="F69" i="9" s="1"/>
  <c r="I68" i="9"/>
  <c r="P67" i="9"/>
  <c r="K67" i="9"/>
  <c r="R64" i="9"/>
  <c r="Q64" i="9"/>
  <c r="Y63" i="9"/>
  <c r="S63" i="9"/>
  <c r="O65" i="9"/>
  <c r="N65" i="9"/>
  <c r="M66" i="9" s="1"/>
  <c r="P63" i="2"/>
  <c r="E65" i="2"/>
  <c r="F65" i="2" s="1"/>
  <c r="I64" i="2"/>
  <c r="J63" i="2"/>
  <c r="K63" i="2" s="1"/>
  <c r="L62" i="2"/>
  <c r="O62" i="2" s="1"/>
  <c r="N61" i="2"/>
  <c r="M62" i="2" s="1"/>
  <c r="N62" i="2" s="1"/>
  <c r="M63" i="2" s="1"/>
  <c r="J35" i="4"/>
  <c r="L34" i="4"/>
  <c r="O34" i="4" s="1"/>
  <c r="E65" i="4"/>
  <c r="F65" i="4" s="1"/>
  <c r="I64" i="4"/>
  <c r="N34" i="4"/>
  <c r="Y60" i="2"/>
  <c r="R61" i="2"/>
  <c r="Q61" i="2"/>
  <c r="S61" i="2" s="1"/>
  <c r="P34" i="4"/>
  <c r="Y64" i="9" l="1"/>
  <c r="S64" i="9"/>
  <c r="Q65" i="9"/>
  <c r="R65" i="9"/>
  <c r="P68" i="9"/>
  <c r="J68" i="9"/>
  <c r="K68" i="9" s="1"/>
  <c r="L67" i="9"/>
  <c r="E70" i="9"/>
  <c r="F70" i="9" s="1"/>
  <c r="I69" i="9"/>
  <c r="N66" i="9"/>
  <c r="M67" i="9" s="1"/>
  <c r="O66" i="9"/>
  <c r="J64" i="2"/>
  <c r="L63" i="2"/>
  <c r="O63" i="2" s="1"/>
  <c r="E66" i="2"/>
  <c r="F66" i="2" s="1"/>
  <c r="I65" i="2"/>
  <c r="P64" i="2"/>
  <c r="K64" i="2"/>
  <c r="M35" i="4"/>
  <c r="E66" i="4"/>
  <c r="F66" i="4" s="1"/>
  <c r="I65" i="4"/>
  <c r="R62" i="2"/>
  <c r="Q62" i="2"/>
  <c r="S62" i="2" s="1"/>
  <c r="Y61" i="2"/>
  <c r="K35" i="4"/>
  <c r="J69" i="9" l="1"/>
  <c r="L68" i="9"/>
  <c r="N67" i="9"/>
  <c r="M68" i="9" s="1"/>
  <c r="O67" i="9"/>
  <c r="Y65" i="9"/>
  <c r="S65" i="9"/>
  <c r="K69" i="9"/>
  <c r="P69" i="9"/>
  <c r="Q66" i="9"/>
  <c r="R66" i="9"/>
  <c r="E71" i="9"/>
  <c r="F71" i="9" s="1"/>
  <c r="I70" i="9"/>
  <c r="J65" i="2"/>
  <c r="L64" i="2"/>
  <c r="O64" i="2" s="1"/>
  <c r="P65" i="2"/>
  <c r="K65" i="2"/>
  <c r="E67" i="2"/>
  <c r="F67" i="2" s="1"/>
  <c r="I66" i="2"/>
  <c r="N63" i="2"/>
  <c r="M64" i="2" s="1"/>
  <c r="N64" i="2" s="1"/>
  <c r="M65" i="2" s="1"/>
  <c r="J36" i="4"/>
  <c r="L35" i="4"/>
  <c r="O35" i="4" s="1"/>
  <c r="E67" i="4"/>
  <c r="F67" i="4" s="1"/>
  <c r="I66" i="4"/>
  <c r="N35" i="4"/>
  <c r="Y62" i="2"/>
  <c r="R63" i="2"/>
  <c r="Q63" i="2"/>
  <c r="S63" i="2" s="1"/>
  <c r="P35" i="4"/>
  <c r="P70" i="9" l="1"/>
  <c r="I71" i="9"/>
  <c r="E72" i="9"/>
  <c r="F72" i="9" s="1"/>
  <c r="N68" i="9"/>
  <c r="M69" i="9" s="1"/>
  <c r="O68" i="9"/>
  <c r="J70" i="9"/>
  <c r="K70" i="9" s="1"/>
  <c r="L69" i="9"/>
  <c r="Q67" i="9"/>
  <c r="R67" i="9"/>
  <c r="Y66" i="9"/>
  <c r="S66" i="9"/>
  <c r="J66" i="2"/>
  <c r="L65" i="2"/>
  <c r="O65" i="2" s="1"/>
  <c r="P66" i="2"/>
  <c r="K66" i="2"/>
  <c r="E68" i="2"/>
  <c r="F68" i="2" s="1"/>
  <c r="I67" i="2"/>
  <c r="M36" i="4"/>
  <c r="E68" i="4"/>
  <c r="F68" i="4" s="1"/>
  <c r="I67" i="4"/>
  <c r="Y63" i="2"/>
  <c r="Q64" i="2"/>
  <c r="S64" i="2" s="1"/>
  <c r="R64" i="2"/>
  <c r="K36" i="4"/>
  <c r="J71" i="9" l="1"/>
  <c r="L70" i="9"/>
  <c r="O69" i="9"/>
  <c r="N69" i="9"/>
  <c r="M70" i="9" s="1"/>
  <c r="R68" i="9"/>
  <c r="Q68" i="9"/>
  <c r="I72" i="9"/>
  <c r="E73" i="9"/>
  <c r="F73" i="9" s="1"/>
  <c r="P71" i="9"/>
  <c r="K71" i="9"/>
  <c r="S67" i="9"/>
  <c r="Y67" i="9"/>
  <c r="E69" i="2"/>
  <c r="F69" i="2" s="1"/>
  <c r="I68" i="2"/>
  <c r="J67" i="2"/>
  <c r="L66" i="2"/>
  <c r="O66" i="2" s="1"/>
  <c r="P67" i="2"/>
  <c r="K67" i="2"/>
  <c r="N65" i="2"/>
  <c r="M66" i="2" s="1"/>
  <c r="N66" i="2" s="1"/>
  <c r="M67" i="2" s="1"/>
  <c r="E69" i="4"/>
  <c r="F69" i="4" s="1"/>
  <c r="I68" i="4"/>
  <c r="J37" i="4"/>
  <c r="L36" i="4"/>
  <c r="O36" i="4" s="1"/>
  <c r="R65" i="2"/>
  <c r="Q65" i="2"/>
  <c r="S65" i="2" s="1"/>
  <c r="Y64" i="2"/>
  <c r="P36" i="4"/>
  <c r="P72" i="9" l="1"/>
  <c r="I73" i="9"/>
  <c r="E74" i="9"/>
  <c r="F74" i="9" s="1"/>
  <c r="J72" i="9"/>
  <c r="K72" i="9" s="1"/>
  <c r="L71" i="9"/>
  <c r="S68" i="9"/>
  <c r="Y68" i="9"/>
  <c r="R69" i="9"/>
  <c r="Q69" i="9"/>
  <c r="O70" i="9"/>
  <c r="N70" i="9"/>
  <c r="M71" i="9" s="1"/>
  <c r="N36" i="4"/>
  <c r="J68" i="2"/>
  <c r="L67" i="2"/>
  <c r="O67" i="2" s="1"/>
  <c r="P68" i="2"/>
  <c r="K68" i="2"/>
  <c r="E70" i="2"/>
  <c r="F70" i="2" s="1"/>
  <c r="I69" i="2"/>
  <c r="M37" i="4"/>
  <c r="E70" i="4"/>
  <c r="F70" i="4" s="1"/>
  <c r="I69" i="4"/>
  <c r="R66" i="2"/>
  <c r="Q66" i="2"/>
  <c r="S66" i="2" s="1"/>
  <c r="Y65" i="2"/>
  <c r="K37" i="4"/>
  <c r="L72" i="9" l="1"/>
  <c r="J73" i="9"/>
  <c r="I74" i="9"/>
  <c r="E75" i="9"/>
  <c r="F75" i="9" s="1"/>
  <c r="R70" i="9"/>
  <c r="Q70" i="9"/>
  <c r="K73" i="9"/>
  <c r="P73" i="9"/>
  <c r="S69" i="9"/>
  <c r="Y69" i="9"/>
  <c r="O71" i="9"/>
  <c r="N71" i="9"/>
  <c r="M72" i="9" s="1"/>
  <c r="P69" i="2"/>
  <c r="J69" i="2"/>
  <c r="K69" i="2" s="1"/>
  <c r="L68" i="2"/>
  <c r="O68" i="2" s="1"/>
  <c r="E71" i="2"/>
  <c r="F71" i="2" s="1"/>
  <c r="I70" i="2"/>
  <c r="P70" i="2" s="1"/>
  <c r="N67" i="2"/>
  <c r="M68" i="2" s="1"/>
  <c r="N68" i="2" s="1"/>
  <c r="M69" i="2" s="1"/>
  <c r="J38" i="4"/>
  <c r="L37" i="4"/>
  <c r="O37" i="4" s="1"/>
  <c r="E71" i="4"/>
  <c r="F71" i="4" s="1"/>
  <c r="I70" i="4"/>
  <c r="N37" i="4"/>
  <c r="R67" i="2"/>
  <c r="Q67" i="2"/>
  <c r="S67" i="2" s="1"/>
  <c r="Y66" i="2"/>
  <c r="P37" i="4"/>
  <c r="Y70" i="9" l="1"/>
  <c r="S70" i="9"/>
  <c r="L73" i="9"/>
  <c r="J74" i="9"/>
  <c r="K74" i="9" s="1"/>
  <c r="R71" i="9"/>
  <c r="Q71" i="9"/>
  <c r="I75" i="9"/>
  <c r="E76" i="9"/>
  <c r="F76" i="9" s="1"/>
  <c r="P74" i="9"/>
  <c r="O72" i="9"/>
  <c r="N72" i="9"/>
  <c r="M73" i="9" s="1"/>
  <c r="J70" i="2"/>
  <c r="K70" i="2" s="1"/>
  <c r="L69" i="2"/>
  <c r="O69" i="2" s="1"/>
  <c r="E72" i="2"/>
  <c r="F72" i="2" s="1"/>
  <c r="I71" i="2"/>
  <c r="M38" i="4"/>
  <c r="E72" i="4"/>
  <c r="F72" i="4" s="1"/>
  <c r="I71" i="4"/>
  <c r="Y67" i="2"/>
  <c r="Q68" i="2"/>
  <c r="S68" i="2" s="1"/>
  <c r="R68" i="2"/>
  <c r="K38" i="4"/>
  <c r="L74" i="9" l="1"/>
  <c r="J75" i="9"/>
  <c r="Y71" i="9"/>
  <c r="S71" i="9"/>
  <c r="O73" i="9"/>
  <c r="N73" i="9"/>
  <c r="M74" i="9" s="1"/>
  <c r="P75" i="9"/>
  <c r="K75" i="9"/>
  <c r="E77" i="9"/>
  <c r="F77" i="9" s="1"/>
  <c r="I76" i="9"/>
  <c r="R72" i="9"/>
  <c r="Q72" i="9"/>
  <c r="P71" i="2"/>
  <c r="E73" i="2"/>
  <c r="F73" i="2" s="1"/>
  <c r="I72" i="2"/>
  <c r="J71" i="2"/>
  <c r="K71" i="2" s="1"/>
  <c r="L70" i="2"/>
  <c r="O70" i="2" s="1"/>
  <c r="N69" i="2"/>
  <c r="M70" i="2" s="1"/>
  <c r="N70" i="2" s="1"/>
  <c r="M71" i="2" s="1"/>
  <c r="J39" i="4"/>
  <c r="L38" i="4"/>
  <c r="O38" i="4" s="1"/>
  <c r="E73" i="4"/>
  <c r="F73" i="4" s="1"/>
  <c r="I72" i="4"/>
  <c r="N38" i="4"/>
  <c r="R69" i="2"/>
  <c r="Q69" i="2"/>
  <c r="S69" i="2" s="1"/>
  <c r="Y68" i="2"/>
  <c r="P38" i="4"/>
  <c r="J76" i="9" l="1"/>
  <c r="L75" i="9"/>
  <c r="Q73" i="9"/>
  <c r="R73" i="9"/>
  <c r="Y72" i="9"/>
  <c r="S72" i="9"/>
  <c r="K76" i="9"/>
  <c r="P76" i="9"/>
  <c r="E78" i="9"/>
  <c r="F78" i="9" s="1"/>
  <c r="I77" i="9"/>
  <c r="N74" i="9"/>
  <c r="M75" i="9" s="1"/>
  <c r="O74" i="9"/>
  <c r="J72" i="2"/>
  <c r="L71" i="2"/>
  <c r="O71" i="2" s="1"/>
  <c r="P72" i="2"/>
  <c r="K72" i="2"/>
  <c r="E74" i="2"/>
  <c r="F74" i="2" s="1"/>
  <c r="I73" i="2"/>
  <c r="M39" i="4"/>
  <c r="E74" i="4"/>
  <c r="F74" i="4" s="1"/>
  <c r="I73" i="4"/>
  <c r="Y69" i="2"/>
  <c r="R70" i="2"/>
  <c r="Q70" i="2"/>
  <c r="S70" i="2" s="1"/>
  <c r="K39" i="4"/>
  <c r="Q74" i="9" l="1"/>
  <c r="R74" i="9"/>
  <c r="J77" i="9"/>
  <c r="K77" i="9" s="1"/>
  <c r="L76" i="9"/>
  <c r="N75" i="9"/>
  <c r="M76" i="9" s="1"/>
  <c r="O75" i="9"/>
  <c r="Y73" i="9"/>
  <c r="S73" i="9"/>
  <c r="P77" i="9"/>
  <c r="E79" i="9"/>
  <c r="F79" i="9" s="1"/>
  <c r="I78" i="9"/>
  <c r="E75" i="2"/>
  <c r="F75" i="2" s="1"/>
  <c r="I74" i="2"/>
  <c r="J73" i="2"/>
  <c r="L72" i="2"/>
  <c r="O72" i="2" s="1"/>
  <c r="P73" i="2"/>
  <c r="K73" i="2"/>
  <c r="N71" i="2"/>
  <c r="M72" i="2" s="1"/>
  <c r="N72" i="2" s="1"/>
  <c r="M73" i="2" s="1"/>
  <c r="J40" i="4"/>
  <c r="L39" i="4"/>
  <c r="O39" i="4" s="1"/>
  <c r="E75" i="4"/>
  <c r="F75" i="4" s="1"/>
  <c r="I74" i="4"/>
  <c r="N39" i="4"/>
  <c r="R71" i="2"/>
  <c r="Q71" i="2"/>
  <c r="S71" i="2" s="1"/>
  <c r="Y70" i="2"/>
  <c r="P39" i="4"/>
  <c r="J78" i="9" l="1"/>
  <c r="L77" i="9"/>
  <c r="Q75" i="9"/>
  <c r="R75" i="9"/>
  <c r="I79" i="9"/>
  <c r="E80" i="9"/>
  <c r="F80" i="9" s="1"/>
  <c r="N76" i="9"/>
  <c r="M77" i="9" s="1"/>
  <c r="O76" i="9"/>
  <c r="P78" i="9"/>
  <c r="K78" i="9"/>
  <c r="Y74" i="9"/>
  <c r="S74" i="9"/>
  <c r="P74" i="2"/>
  <c r="J74" i="2"/>
  <c r="K74" i="2" s="1"/>
  <c r="L73" i="2"/>
  <c r="O73" i="2" s="1"/>
  <c r="E76" i="2"/>
  <c r="F76" i="2" s="1"/>
  <c r="I75" i="2"/>
  <c r="M40" i="4"/>
  <c r="E76" i="4"/>
  <c r="F76" i="4" s="1"/>
  <c r="I75" i="4"/>
  <c r="R72" i="2"/>
  <c r="Q72" i="2"/>
  <c r="S72" i="2" s="1"/>
  <c r="Y71" i="2"/>
  <c r="K40" i="4"/>
  <c r="P79" i="9" l="1"/>
  <c r="O77" i="9"/>
  <c r="N77" i="9"/>
  <c r="M78" i="9" s="1"/>
  <c r="R76" i="9"/>
  <c r="Q76" i="9"/>
  <c r="I80" i="9"/>
  <c r="E81" i="9"/>
  <c r="F81" i="9" s="1"/>
  <c r="S75" i="9"/>
  <c r="Y75" i="9"/>
  <c r="J79" i="9"/>
  <c r="K79" i="9" s="1"/>
  <c r="L78" i="9"/>
  <c r="J75" i="2"/>
  <c r="L74" i="2"/>
  <c r="O74" i="2" s="1"/>
  <c r="E77" i="2"/>
  <c r="F77" i="2" s="1"/>
  <c r="I76" i="2"/>
  <c r="P75" i="2"/>
  <c r="K75" i="2"/>
  <c r="N73" i="2"/>
  <c r="M74" i="2" s="1"/>
  <c r="N74" i="2" s="1"/>
  <c r="M75" i="2" s="1"/>
  <c r="J41" i="4"/>
  <c r="L40" i="4"/>
  <c r="O40" i="4" s="1"/>
  <c r="E77" i="4"/>
  <c r="F77" i="4" s="1"/>
  <c r="I76" i="4"/>
  <c r="N40" i="4"/>
  <c r="Y72" i="2"/>
  <c r="R73" i="2"/>
  <c r="Q73" i="2"/>
  <c r="S73" i="2" s="1"/>
  <c r="P40" i="4"/>
  <c r="J80" i="9" l="1"/>
  <c r="L79" i="9"/>
  <c r="S76" i="9"/>
  <c r="Y76" i="9"/>
  <c r="K80" i="9"/>
  <c r="P80" i="9"/>
  <c r="O78" i="9"/>
  <c r="N78" i="9"/>
  <c r="M79" i="9" s="1"/>
  <c r="I81" i="9"/>
  <c r="E82" i="9"/>
  <c r="F82" i="9" s="1"/>
  <c r="R77" i="9"/>
  <c r="Q77" i="9"/>
  <c r="P76" i="2"/>
  <c r="E78" i="2"/>
  <c r="F78" i="2" s="1"/>
  <c r="I77" i="2"/>
  <c r="P77" i="2" s="1"/>
  <c r="J76" i="2"/>
  <c r="K76" i="2" s="1"/>
  <c r="L75" i="2"/>
  <c r="O75" i="2" s="1"/>
  <c r="M41" i="4"/>
  <c r="E78" i="4"/>
  <c r="F78" i="4" s="1"/>
  <c r="I77" i="4"/>
  <c r="Y73" i="2"/>
  <c r="R74" i="2"/>
  <c r="Q74" i="2"/>
  <c r="S74" i="2" s="1"/>
  <c r="K41" i="4"/>
  <c r="R78" i="9" l="1"/>
  <c r="Q78" i="9"/>
  <c r="L80" i="9"/>
  <c r="J81" i="9"/>
  <c r="K81" i="9" s="1"/>
  <c r="O79" i="9"/>
  <c r="N79" i="9"/>
  <c r="M80" i="9" s="1"/>
  <c r="S77" i="9"/>
  <c r="Y77" i="9"/>
  <c r="I82" i="9"/>
  <c r="E83" i="9"/>
  <c r="F83" i="9" s="1"/>
  <c r="P81" i="9"/>
  <c r="J77" i="2"/>
  <c r="K77" i="2" s="1"/>
  <c r="L76" i="2"/>
  <c r="O76" i="2" s="1"/>
  <c r="E79" i="2"/>
  <c r="F79" i="2" s="1"/>
  <c r="I78" i="2"/>
  <c r="N75" i="2"/>
  <c r="M76" i="2" s="1"/>
  <c r="N76" i="2" s="1"/>
  <c r="M77" i="2" s="1"/>
  <c r="J42" i="4"/>
  <c r="L41" i="4"/>
  <c r="O41" i="4" s="1"/>
  <c r="E79" i="4"/>
  <c r="F79" i="4" s="1"/>
  <c r="I78" i="4"/>
  <c r="N41" i="4"/>
  <c r="R75" i="2"/>
  <c r="Q75" i="2"/>
  <c r="S75" i="2" s="1"/>
  <c r="Y74" i="2"/>
  <c r="P41" i="4"/>
  <c r="L81" i="9" l="1"/>
  <c r="J82" i="9"/>
  <c r="Y78" i="9"/>
  <c r="S78" i="9"/>
  <c r="R79" i="9"/>
  <c r="Q79" i="9"/>
  <c r="O80" i="9"/>
  <c r="N80" i="9"/>
  <c r="M81" i="9" s="1"/>
  <c r="I83" i="9"/>
  <c r="E84" i="9"/>
  <c r="F84" i="9" s="1"/>
  <c r="K82" i="9"/>
  <c r="P82" i="9"/>
  <c r="E80" i="2"/>
  <c r="F80" i="2" s="1"/>
  <c r="I79" i="2"/>
  <c r="P78" i="2"/>
  <c r="J78" i="2"/>
  <c r="K78" i="2" s="1"/>
  <c r="L77" i="2"/>
  <c r="O77" i="2" s="1"/>
  <c r="M42" i="4"/>
  <c r="E80" i="4"/>
  <c r="F80" i="4" s="1"/>
  <c r="I79" i="4"/>
  <c r="Y75" i="2"/>
  <c r="R76" i="2"/>
  <c r="Q76" i="2"/>
  <c r="S76" i="2" s="1"/>
  <c r="K42" i="4"/>
  <c r="Y79" i="9" l="1"/>
  <c r="S79" i="9"/>
  <c r="E85" i="9"/>
  <c r="F85" i="9" s="1"/>
  <c r="I84" i="9"/>
  <c r="R80" i="9"/>
  <c r="Q80" i="9"/>
  <c r="L82" i="9"/>
  <c r="J83" i="9"/>
  <c r="K83" i="9" s="1"/>
  <c r="P83" i="9"/>
  <c r="O81" i="9"/>
  <c r="N81" i="9"/>
  <c r="M82" i="9" s="1"/>
  <c r="J79" i="2"/>
  <c r="L78" i="2"/>
  <c r="O78" i="2" s="1"/>
  <c r="P79" i="2"/>
  <c r="K79" i="2"/>
  <c r="E81" i="2"/>
  <c r="F81" i="2" s="1"/>
  <c r="I80" i="2"/>
  <c r="N77" i="2"/>
  <c r="M78" i="2" s="1"/>
  <c r="N78" i="2" s="1"/>
  <c r="M79" i="2" s="1"/>
  <c r="J43" i="4"/>
  <c r="L42" i="4"/>
  <c r="O42" i="4" s="1"/>
  <c r="E81" i="4"/>
  <c r="F81" i="4" s="1"/>
  <c r="I80" i="4"/>
  <c r="N42" i="4"/>
  <c r="R77" i="2"/>
  <c r="Q77" i="2"/>
  <c r="S77" i="2" s="1"/>
  <c r="Y76" i="2"/>
  <c r="P42" i="4"/>
  <c r="J84" i="9" l="1"/>
  <c r="L83" i="9"/>
  <c r="E86" i="9"/>
  <c r="F86" i="9" s="1"/>
  <c r="I85" i="9"/>
  <c r="N82" i="9"/>
  <c r="M83" i="9" s="1"/>
  <c r="O82" i="9"/>
  <c r="Q81" i="9"/>
  <c r="R81" i="9"/>
  <c r="Y80" i="9"/>
  <c r="S80" i="9"/>
  <c r="K84" i="9"/>
  <c r="P84" i="9"/>
  <c r="J80" i="2"/>
  <c r="L79" i="2"/>
  <c r="O79" i="2" s="1"/>
  <c r="E82" i="2"/>
  <c r="F82" i="2" s="1"/>
  <c r="I81" i="2"/>
  <c r="P80" i="2"/>
  <c r="K80" i="2"/>
  <c r="M43" i="4"/>
  <c r="E82" i="4"/>
  <c r="F82" i="4" s="1"/>
  <c r="I81" i="4"/>
  <c r="R78" i="2"/>
  <c r="Q78" i="2"/>
  <c r="S78" i="2" s="1"/>
  <c r="Y77" i="2"/>
  <c r="K43" i="4"/>
  <c r="Q82" i="9" l="1"/>
  <c r="R82" i="9"/>
  <c r="Y81" i="9"/>
  <c r="S81" i="9"/>
  <c r="K85" i="9"/>
  <c r="P85" i="9"/>
  <c r="N83" i="9"/>
  <c r="M84" i="9" s="1"/>
  <c r="O83" i="9"/>
  <c r="J85" i="9"/>
  <c r="L84" i="9"/>
  <c r="E87" i="9"/>
  <c r="F87" i="9" s="1"/>
  <c r="I86" i="9"/>
  <c r="J81" i="2"/>
  <c r="L80" i="2"/>
  <c r="O80" i="2" s="1"/>
  <c r="P81" i="2"/>
  <c r="K81" i="2"/>
  <c r="E83" i="2"/>
  <c r="F83" i="2" s="1"/>
  <c r="I82" i="2"/>
  <c r="N79" i="2"/>
  <c r="M80" i="2" s="1"/>
  <c r="N80" i="2" s="1"/>
  <c r="M81" i="2" s="1"/>
  <c r="J44" i="4"/>
  <c r="L43" i="4"/>
  <c r="O43" i="4" s="1"/>
  <c r="E83" i="4"/>
  <c r="F83" i="4" s="1"/>
  <c r="I82" i="4"/>
  <c r="N43" i="4"/>
  <c r="R79" i="2"/>
  <c r="Q79" i="2"/>
  <c r="S79" i="2" s="1"/>
  <c r="Y78" i="2"/>
  <c r="P43" i="4"/>
  <c r="Q83" i="9" l="1"/>
  <c r="R83" i="9"/>
  <c r="P86" i="9"/>
  <c r="K86" i="9"/>
  <c r="I87" i="9"/>
  <c r="E88" i="9"/>
  <c r="F88" i="9" s="1"/>
  <c r="N84" i="9"/>
  <c r="M85" i="9" s="1"/>
  <c r="O84" i="9"/>
  <c r="J86" i="9"/>
  <c r="L85" i="9"/>
  <c r="Y82" i="9"/>
  <c r="S82" i="9"/>
  <c r="J82" i="2"/>
  <c r="L81" i="2"/>
  <c r="O81" i="2" s="1"/>
  <c r="E84" i="2"/>
  <c r="F84" i="2" s="1"/>
  <c r="I83" i="2"/>
  <c r="P82" i="2"/>
  <c r="K82" i="2"/>
  <c r="M44" i="4"/>
  <c r="E84" i="4"/>
  <c r="F84" i="4" s="1"/>
  <c r="I83" i="4"/>
  <c r="Y79" i="2"/>
  <c r="R80" i="2"/>
  <c r="Q80" i="2"/>
  <c r="S80" i="2" s="1"/>
  <c r="K44" i="4"/>
  <c r="R84" i="9" l="1"/>
  <c r="Q84" i="9"/>
  <c r="I88" i="9"/>
  <c r="E89" i="9"/>
  <c r="F89" i="9" s="1"/>
  <c r="J87" i="9"/>
  <c r="L86" i="9"/>
  <c r="P87" i="9"/>
  <c r="K87" i="9"/>
  <c r="O85" i="9"/>
  <c r="N85" i="9"/>
  <c r="M86" i="9" s="1"/>
  <c r="S83" i="9"/>
  <c r="Y83" i="9"/>
  <c r="J83" i="2"/>
  <c r="L82" i="2"/>
  <c r="O82" i="2" s="1"/>
  <c r="P83" i="2"/>
  <c r="K83" i="2"/>
  <c r="E85" i="2"/>
  <c r="F85" i="2" s="1"/>
  <c r="I84" i="2"/>
  <c r="N81" i="2"/>
  <c r="M82" i="2" s="1"/>
  <c r="N82" i="2" s="1"/>
  <c r="M83" i="2" s="1"/>
  <c r="J45" i="4"/>
  <c r="L44" i="4"/>
  <c r="O44" i="4" s="1"/>
  <c r="E85" i="4"/>
  <c r="F85" i="4" s="1"/>
  <c r="I84" i="4"/>
  <c r="N44" i="4"/>
  <c r="Y80" i="2"/>
  <c r="R81" i="2"/>
  <c r="Q81" i="2"/>
  <c r="S81" i="2" s="1"/>
  <c r="P44" i="4"/>
  <c r="P88" i="9" l="1"/>
  <c r="O86" i="9"/>
  <c r="N86" i="9"/>
  <c r="M87" i="9" s="1"/>
  <c r="S84" i="9"/>
  <c r="Y84" i="9"/>
  <c r="J88" i="9"/>
  <c r="K88" i="9" s="1"/>
  <c r="L87" i="9"/>
  <c r="I89" i="9"/>
  <c r="E90" i="9"/>
  <c r="F90" i="9" s="1"/>
  <c r="R85" i="9"/>
  <c r="Q85" i="9"/>
  <c r="J84" i="2"/>
  <c r="L83" i="2"/>
  <c r="O83" i="2" s="1"/>
  <c r="P84" i="2"/>
  <c r="K84" i="2"/>
  <c r="E86" i="2"/>
  <c r="F86" i="2" s="1"/>
  <c r="I85" i="2"/>
  <c r="M45" i="4"/>
  <c r="E86" i="4"/>
  <c r="F86" i="4" s="1"/>
  <c r="I85" i="4"/>
  <c r="R82" i="2"/>
  <c r="Q82" i="2"/>
  <c r="S82" i="2" s="1"/>
  <c r="Y81" i="2"/>
  <c r="K45" i="4"/>
  <c r="L88" i="9" l="1"/>
  <c r="J89" i="9"/>
  <c r="O87" i="9"/>
  <c r="N87" i="9"/>
  <c r="M88" i="9" s="1"/>
  <c r="S85" i="9"/>
  <c r="Y85" i="9"/>
  <c r="I90" i="9"/>
  <c r="E91" i="9"/>
  <c r="F91" i="9" s="1"/>
  <c r="R86" i="9"/>
  <c r="Q86" i="9"/>
  <c r="K89" i="9"/>
  <c r="P89" i="9"/>
  <c r="P85" i="2"/>
  <c r="J85" i="2"/>
  <c r="K85" i="2" s="1"/>
  <c r="L84" i="2"/>
  <c r="O84" i="2" s="1"/>
  <c r="E87" i="2"/>
  <c r="F87" i="2" s="1"/>
  <c r="I86" i="2"/>
  <c r="N83" i="2"/>
  <c r="M84" i="2" s="1"/>
  <c r="N84" i="2" s="1"/>
  <c r="M85" i="2" s="1"/>
  <c r="J46" i="4"/>
  <c r="L45" i="4"/>
  <c r="O45" i="4" s="1"/>
  <c r="E87" i="4"/>
  <c r="F87" i="4" s="1"/>
  <c r="I86" i="4"/>
  <c r="N45" i="4"/>
  <c r="R83" i="2"/>
  <c r="Q83" i="2"/>
  <c r="S83" i="2" s="1"/>
  <c r="Y82" i="2"/>
  <c r="P45" i="4"/>
  <c r="I91" i="9" l="1"/>
  <c r="E92" i="9"/>
  <c r="F92" i="9" s="1"/>
  <c r="P90" i="9"/>
  <c r="J90" i="9"/>
  <c r="K90" i="9" s="1"/>
  <c r="L89" i="9"/>
  <c r="Y86" i="9"/>
  <c r="S86" i="9"/>
  <c r="R87" i="9"/>
  <c r="Q87" i="9"/>
  <c r="O88" i="9"/>
  <c r="N88" i="9"/>
  <c r="M89" i="9" s="1"/>
  <c r="J86" i="2"/>
  <c r="L85" i="2"/>
  <c r="O85" i="2" s="1"/>
  <c r="K86" i="2"/>
  <c r="P86" i="2"/>
  <c r="E88" i="2"/>
  <c r="F88" i="2" s="1"/>
  <c r="I87" i="2"/>
  <c r="M46" i="4"/>
  <c r="E88" i="4"/>
  <c r="F88" i="4" s="1"/>
  <c r="I87" i="4"/>
  <c r="R84" i="2"/>
  <c r="Q84" i="2"/>
  <c r="S84" i="2" s="1"/>
  <c r="Y83" i="2"/>
  <c r="K46" i="4"/>
  <c r="L90" i="9" l="1"/>
  <c r="J91" i="9"/>
  <c r="O89" i="9"/>
  <c r="N89" i="9"/>
  <c r="M90" i="9" s="1"/>
  <c r="Y87" i="9"/>
  <c r="S87" i="9"/>
  <c r="E93" i="9"/>
  <c r="F93" i="9" s="1"/>
  <c r="I92" i="9"/>
  <c r="R88" i="9"/>
  <c r="Q88" i="9"/>
  <c r="P91" i="9"/>
  <c r="K91" i="9"/>
  <c r="P87" i="2"/>
  <c r="E89" i="2"/>
  <c r="F89" i="2" s="1"/>
  <c r="I88" i="2"/>
  <c r="J87" i="2"/>
  <c r="K87" i="2" s="1"/>
  <c r="L86" i="2"/>
  <c r="O86" i="2" s="1"/>
  <c r="N85" i="2"/>
  <c r="M86" i="2" s="1"/>
  <c r="J47" i="4"/>
  <c r="L46" i="4"/>
  <c r="O46" i="4" s="1"/>
  <c r="E89" i="4"/>
  <c r="F89" i="4" s="1"/>
  <c r="I88" i="4"/>
  <c r="N46" i="4"/>
  <c r="R85" i="2"/>
  <c r="Q85" i="2"/>
  <c r="S85" i="2" s="1"/>
  <c r="Y84" i="2"/>
  <c r="P46" i="4"/>
  <c r="P92" i="9" l="1"/>
  <c r="Q89" i="9"/>
  <c r="R89" i="9"/>
  <c r="I93" i="9"/>
  <c r="E94" i="9"/>
  <c r="F94" i="9" s="1"/>
  <c r="Y88" i="9"/>
  <c r="S88" i="9"/>
  <c r="J92" i="9"/>
  <c r="K92" i="9" s="1"/>
  <c r="L91" i="9"/>
  <c r="N90" i="9"/>
  <c r="M91" i="9" s="1"/>
  <c r="O90" i="9"/>
  <c r="J88" i="2"/>
  <c r="L87" i="2"/>
  <c r="O87" i="2" s="1"/>
  <c r="E90" i="2"/>
  <c r="F90" i="2" s="1"/>
  <c r="I89" i="2"/>
  <c r="N86" i="2"/>
  <c r="M87" i="2" s="1"/>
  <c r="N87" i="2" s="1"/>
  <c r="M88" i="2" s="1"/>
  <c r="P88" i="2"/>
  <c r="K88" i="2"/>
  <c r="M47" i="4"/>
  <c r="E90" i="4"/>
  <c r="F90" i="4" s="1"/>
  <c r="I89" i="4"/>
  <c r="R86" i="2"/>
  <c r="Q86" i="2"/>
  <c r="S86" i="2" s="1"/>
  <c r="Y85" i="2"/>
  <c r="K47" i="4"/>
  <c r="J93" i="9" l="1"/>
  <c r="L92" i="9"/>
  <c r="E95" i="9"/>
  <c r="F95" i="9" s="1"/>
  <c r="I94" i="9"/>
  <c r="Y89" i="9"/>
  <c r="S89" i="9"/>
  <c r="R90" i="9"/>
  <c r="Q90" i="9"/>
  <c r="O91" i="9"/>
  <c r="N91" i="9"/>
  <c r="M92" i="9" s="1"/>
  <c r="K93" i="9"/>
  <c r="P93" i="9"/>
  <c r="E91" i="2"/>
  <c r="F91" i="2" s="1"/>
  <c r="I90" i="2"/>
  <c r="J89" i="2"/>
  <c r="L88" i="2"/>
  <c r="O88" i="2" s="1"/>
  <c r="P89" i="2"/>
  <c r="K89" i="2"/>
  <c r="J48" i="4"/>
  <c r="L47" i="4"/>
  <c r="O47" i="4" s="1"/>
  <c r="E91" i="4"/>
  <c r="F91" i="4" s="1"/>
  <c r="I90" i="4"/>
  <c r="N47" i="4"/>
  <c r="Y86" i="2"/>
  <c r="R87" i="2"/>
  <c r="Q87" i="2"/>
  <c r="S87" i="2" s="1"/>
  <c r="P47" i="4"/>
  <c r="P94" i="9" l="1"/>
  <c r="K94" i="9"/>
  <c r="Y90" i="9"/>
  <c r="S90" i="9"/>
  <c r="I95" i="9"/>
  <c r="E96" i="9"/>
  <c r="F96" i="9" s="1"/>
  <c r="N92" i="9"/>
  <c r="M93" i="9" s="1"/>
  <c r="O92" i="9"/>
  <c r="J94" i="9"/>
  <c r="L93" i="9"/>
  <c r="Q91" i="9"/>
  <c r="R91" i="9"/>
  <c r="P90" i="2"/>
  <c r="E92" i="2"/>
  <c r="F92" i="2" s="1"/>
  <c r="I91" i="2"/>
  <c r="P91" i="2" s="1"/>
  <c r="J90" i="2"/>
  <c r="K90" i="2" s="1"/>
  <c r="L89" i="2"/>
  <c r="O89" i="2" s="1"/>
  <c r="N88" i="2"/>
  <c r="M89" i="2" s="1"/>
  <c r="N89" i="2" s="1"/>
  <c r="M90" i="2" s="1"/>
  <c r="M48" i="4"/>
  <c r="E92" i="4"/>
  <c r="F92" i="4" s="1"/>
  <c r="I91" i="4"/>
  <c r="Y87" i="2"/>
  <c r="R88" i="2"/>
  <c r="Q88" i="2"/>
  <c r="S88" i="2" s="1"/>
  <c r="K48" i="4"/>
  <c r="P95" i="9" l="1"/>
  <c r="S91" i="9"/>
  <c r="Y91" i="9"/>
  <c r="R92" i="9"/>
  <c r="Q92" i="9"/>
  <c r="I96" i="9"/>
  <c r="E97" i="9"/>
  <c r="F97" i="9" s="1"/>
  <c r="O93" i="9"/>
  <c r="N93" i="9"/>
  <c r="M94" i="9" s="1"/>
  <c r="J95" i="9"/>
  <c r="K95" i="9" s="1"/>
  <c r="L94" i="9"/>
  <c r="J91" i="2"/>
  <c r="K91" i="2" s="1"/>
  <c r="L90" i="2"/>
  <c r="O90" i="2" s="1"/>
  <c r="E93" i="2"/>
  <c r="F93" i="2" s="1"/>
  <c r="I92" i="2"/>
  <c r="J49" i="4"/>
  <c r="L48" i="4"/>
  <c r="O48" i="4" s="1"/>
  <c r="E93" i="4"/>
  <c r="F93" i="4" s="1"/>
  <c r="I92" i="4"/>
  <c r="N48" i="4"/>
  <c r="R89" i="2"/>
  <c r="Q89" i="2"/>
  <c r="S89" i="2" s="1"/>
  <c r="Y88" i="2"/>
  <c r="P48" i="4"/>
  <c r="J96" i="9" l="1"/>
  <c r="L95" i="9"/>
  <c r="I97" i="9"/>
  <c r="E98" i="9"/>
  <c r="F98" i="9" s="1"/>
  <c r="P96" i="9"/>
  <c r="K96" i="9"/>
  <c r="O94" i="9"/>
  <c r="N94" i="9"/>
  <c r="M95" i="9" s="1"/>
  <c r="Y92" i="9"/>
  <c r="S92" i="9"/>
  <c r="R93" i="9"/>
  <c r="Q93" i="9"/>
  <c r="P92" i="2"/>
  <c r="J92" i="2"/>
  <c r="K92" i="2" s="1"/>
  <c r="L91" i="2"/>
  <c r="O91" i="2" s="1"/>
  <c r="E94" i="2"/>
  <c r="F94" i="2" s="1"/>
  <c r="I93" i="2"/>
  <c r="N90" i="2"/>
  <c r="M91" i="2" s="1"/>
  <c r="N91" i="2" s="1"/>
  <c r="M92" i="2" s="1"/>
  <c r="M49" i="4"/>
  <c r="E94" i="4"/>
  <c r="F94" i="4" s="1"/>
  <c r="I93" i="4"/>
  <c r="R90" i="2"/>
  <c r="Q90" i="2"/>
  <c r="S90" i="2" s="1"/>
  <c r="Y89" i="2"/>
  <c r="K49" i="4"/>
  <c r="S93" i="9" l="1"/>
  <c r="Y93" i="9"/>
  <c r="L96" i="9"/>
  <c r="J97" i="9"/>
  <c r="I98" i="9"/>
  <c r="E99" i="9"/>
  <c r="F99" i="9" s="1"/>
  <c r="K97" i="9"/>
  <c r="P97" i="9"/>
  <c r="O95" i="9"/>
  <c r="N95" i="9"/>
  <c r="M96" i="9" s="1"/>
  <c r="R94" i="9"/>
  <c r="Q94" i="9"/>
  <c r="J93" i="2"/>
  <c r="L92" i="2"/>
  <c r="O92" i="2" s="1"/>
  <c r="K93" i="2"/>
  <c r="P93" i="2"/>
  <c r="E95" i="2"/>
  <c r="F95" i="2" s="1"/>
  <c r="I94" i="2"/>
  <c r="J50" i="4"/>
  <c r="L49" i="4"/>
  <c r="O49" i="4" s="1"/>
  <c r="E95" i="4"/>
  <c r="F95" i="4" s="1"/>
  <c r="I94" i="4"/>
  <c r="N49" i="4"/>
  <c r="Y90" i="2"/>
  <c r="R91" i="2"/>
  <c r="Q91" i="2"/>
  <c r="S91" i="2" s="1"/>
  <c r="P49" i="4"/>
  <c r="J98" i="9" l="1"/>
  <c r="L97" i="9"/>
  <c r="I99" i="9"/>
  <c r="E100" i="9"/>
  <c r="F100" i="9" s="1"/>
  <c r="O96" i="9"/>
  <c r="N96" i="9"/>
  <c r="M97" i="9" s="1"/>
  <c r="K98" i="9"/>
  <c r="P98" i="9"/>
  <c r="Y94" i="9"/>
  <c r="S94" i="9"/>
  <c r="R95" i="9"/>
  <c r="Q95" i="9"/>
  <c r="E96" i="2"/>
  <c r="F96" i="2" s="1"/>
  <c r="I95" i="2"/>
  <c r="P94" i="2"/>
  <c r="J94" i="2"/>
  <c r="K94" i="2" s="1"/>
  <c r="L93" i="2"/>
  <c r="O93" i="2" s="1"/>
  <c r="N92" i="2"/>
  <c r="M93" i="2" s="1"/>
  <c r="N93" i="2" s="1"/>
  <c r="M94" i="2" s="1"/>
  <c r="M50" i="4"/>
  <c r="E96" i="4"/>
  <c r="F96" i="4" s="1"/>
  <c r="I95" i="4"/>
  <c r="Y91" i="2"/>
  <c r="R92" i="2"/>
  <c r="Q92" i="2"/>
  <c r="S92" i="2" s="1"/>
  <c r="K50" i="4"/>
  <c r="L98" i="9" l="1"/>
  <c r="J99" i="9"/>
  <c r="E101" i="9"/>
  <c r="F101" i="9" s="1"/>
  <c r="I100" i="9"/>
  <c r="Y95" i="9"/>
  <c r="S95" i="9"/>
  <c r="O97" i="9"/>
  <c r="N97" i="9"/>
  <c r="M98" i="9" s="1"/>
  <c r="R96" i="9"/>
  <c r="Q96" i="9"/>
  <c r="P99" i="9"/>
  <c r="K99" i="9"/>
  <c r="J95" i="2"/>
  <c r="L94" i="2"/>
  <c r="O94" i="2" s="1"/>
  <c r="K95" i="2"/>
  <c r="P95" i="2"/>
  <c r="E97" i="2"/>
  <c r="F97" i="2" s="1"/>
  <c r="I96" i="2"/>
  <c r="J51" i="4"/>
  <c r="L50" i="4"/>
  <c r="O50" i="4" s="1"/>
  <c r="E97" i="4"/>
  <c r="F97" i="4" s="1"/>
  <c r="I96" i="4"/>
  <c r="N50" i="4"/>
  <c r="Y92" i="2"/>
  <c r="R93" i="2"/>
  <c r="Q93" i="2"/>
  <c r="S93" i="2" s="1"/>
  <c r="P50" i="4"/>
  <c r="Q97" i="9" l="1"/>
  <c r="R97" i="9"/>
  <c r="P100" i="9"/>
  <c r="I101" i="9"/>
  <c r="E102" i="9"/>
  <c r="F102" i="9" s="1"/>
  <c r="J100" i="9"/>
  <c r="K100" i="9" s="1"/>
  <c r="L99" i="9"/>
  <c r="Y96" i="9"/>
  <c r="S96" i="9"/>
  <c r="N98" i="9"/>
  <c r="M99" i="9" s="1"/>
  <c r="O98" i="9"/>
  <c r="P96" i="2"/>
  <c r="J96" i="2"/>
  <c r="K96" i="2" s="1"/>
  <c r="L95" i="2"/>
  <c r="O95" i="2" s="1"/>
  <c r="E98" i="2"/>
  <c r="F98" i="2" s="1"/>
  <c r="I97" i="2"/>
  <c r="N94" i="2"/>
  <c r="M95" i="2" s="1"/>
  <c r="N95" i="2" s="1"/>
  <c r="M96" i="2" s="1"/>
  <c r="M51" i="4"/>
  <c r="E98" i="4"/>
  <c r="F98" i="4" s="1"/>
  <c r="I97" i="4"/>
  <c r="R94" i="2"/>
  <c r="Q94" i="2"/>
  <c r="S94" i="2" s="1"/>
  <c r="Y93" i="2"/>
  <c r="K51" i="4"/>
  <c r="J101" i="9" l="1"/>
  <c r="L100" i="9"/>
  <c r="E103" i="9"/>
  <c r="F103" i="9" s="1"/>
  <c r="I102" i="9"/>
  <c r="K101" i="9"/>
  <c r="P101" i="9"/>
  <c r="O99" i="9"/>
  <c r="N99" i="9"/>
  <c r="M100" i="9" s="1"/>
  <c r="R98" i="9"/>
  <c r="Q98" i="9"/>
  <c r="Y97" i="9"/>
  <c r="S97" i="9"/>
  <c r="J97" i="2"/>
  <c r="L96" i="2"/>
  <c r="O96" i="2" s="1"/>
  <c r="E99" i="2"/>
  <c r="F99" i="2" s="1"/>
  <c r="I98" i="2"/>
  <c r="P97" i="2"/>
  <c r="K97" i="2"/>
  <c r="J52" i="4"/>
  <c r="L51" i="4"/>
  <c r="O51" i="4" s="1"/>
  <c r="E99" i="4"/>
  <c r="F99" i="4" s="1"/>
  <c r="I98" i="4"/>
  <c r="N51" i="4"/>
  <c r="R95" i="2"/>
  <c r="Q95" i="2"/>
  <c r="S95" i="2" s="1"/>
  <c r="Y94" i="2"/>
  <c r="P51" i="4"/>
  <c r="Q99" i="9" l="1"/>
  <c r="R99" i="9"/>
  <c r="J102" i="9"/>
  <c r="L101" i="9"/>
  <c r="I103" i="9"/>
  <c r="E104" i="9"/>
  <c r="F104" i="9" s="1"/>
  <c r="N100" i="9"/>
  <c r="M101" i="9" s="1"/>
  <c r="O100" i="9"/>
  <c r="P102" i="9"/>
  <c r="K102" i="9"/>
  <c r="Y98" i="9"/>
  <c r="S98" i="9"/>
  <c r="J98" i="2"/>
  <c r="L97" i="2"/>
  <c r="O97" i="2" s="1"/>
  <c r="K98" i="2"/>
  <c r="P98" i="2"/>
  <c r="E100" i="2"/>
  <c r="F100" i="2" s="1"/>
  <c r="I99" i="2"/>
  <c r="N96" i="2"/>
  <c r="M97" i="2" s="1"/>
  <c r="N97" i="2" s="1"/>
  <c r="M98" i="2" s="1"/>
  <c r="M52" i="4"/>
  <c r="E100" i="4"/>
  <c r="F100" i="4" s="1"/>
  <c r="I99" i="4"/>
  <c r="R96" i="2"/>
  <c r="Q96" i="2"/>
  <c r="S96" i="2" s="1"/>
  <c r="Y95" i="2"/>
  <c r="K52" i="4"/>
  <c r="R100" i="9" l="1"/>
  <c r="Q100" i="9"/>
  <c r="I104" i="9"/>
  <c r="E105" i="9"/>
  <c r="F105" i="9" s="1"/>
  <c r="J103" i="9"/>
  <c r="L102" i="9"/>
  <c r="K103" i="9"/>
  <c r="P103" i="9"/>
  <c r="O101" i="9"/>
  <c r="N101" i="9"/>
  <c r="M102" i="9" s="1"/>
  <c r="S99" i="9"/>
  <c r="Y99" i="9"/>
  <c r="P99" i="2"/>
  <c r="J99" i="2"/>
  <c r="K99" i="2" s="1"/>
  <c r="L98" i="2"/>
  <c r="O98" i="2" s="1"/>
  <c r="E101" i="2"/>
  <c r="F101" i="2" s="1"/>
  <c r="I100" i="2"/>
  <c r="J53" i="4"/>
  <c r="L52" i="4"/>
  <c r="O52" i="4" s="1"/>
  <c r="E101" i="4"/>
  <c r="F101" i="4" s="1"/>
  <c r="I100" i="4"/>
  <c r="N52" i="4"/>
  <c r="R97" i="2"/>
  <c r="Q97" i="2"/>
  <c r="S97" i="2" s="1"/>
  <c r="Y96" i="2"/>
  <c r="P52" i="4"/>
  <c r="O102" i="9" l="1"/>
  <c r="N102" i="9"/>
  <c r="M103" i="9" s="1"/>
  <c r="I105" i="9"/>
  <c r="E106" i="9"/>
  <c r="F106" i="9" s="1"/>
  <c r="J104" i="9"/>
  <c r="L103" i="9"/>
  <c r="P104" i="9"/>
  <c r="K104" i="9"/>
  <c r="Y100" i="9"/>
  <c r="S100" i="9"/>
  <c r="R101" i="9"/>
  <c r="Q101" i="9"/>
  <c r="J100" i="2"/>
  <c r="L99" i="2"/>
  <c r="O99" i="2" s="1"/>
  <c r="K100" i="2"/>
  <c r="P100" i="2"/>
  <c r="E102" i="2"/>
  <c r="F102" i="2" s="1"/>
  <c r="I101" i="2"/>
  <c r="N98" i="2"/>
  <c r="M99" i="2" s="1"/>
  <c r="N99" i="2" s="1"/>
  <c r="M100" i="2" s="1"/>
  <c r="M53" i="4"/>
  <c r="E102" i="4"/>
  <c r="F102" i="4" s="1"/>
  <c r="I101" i="4"/>
  <c r="Y97" i="2"/>
  <c r="R98" i="2"/>
  <c r="Q98" i="2"/>
  <c r="S98" i="2" s="1"/>
  <c r="K53" i="4"/>
  <c r="S101" i="9" l="1"/>
  <c r="Y101" i="9"/>
  <c r="P105" i="9"/>
  <c r="L104" i="9"/>
  <c r="J105" i="9"/>
  <c r="K105" i="9" s="1"/>
  <c r="O103" i="9"/>
  <c r="N103" i="9"/>
  <c r="M104" i="9" s="1"/>
  <c r="I106" i="9"/>
  <c r="E107" i="9"/>
  <c r="F107" i="9" s="1"/>
  <c r="R102" i="9"/>
  <c r="Q102" i="9"/>
  <c r="P101" i="2"/>
  <c r="E103" i="2"/>
  <c r="F103" i="2" s="1"/>
  <c r="I102" i="2"/>
  <c r="J101" i="2"/>
  <c r="K101" i="2" s="1"/>
  <c r="L100" i="2"/>
  <c r="O100" i="2" s="1"/>
  <c r="J54" i="4"/>
  <c r="L53" i="4"/>
  <c r="O53" i="4" s="1"/>
  <c r="E103" i="4"/>
  <c r="F103" i="4" s="1"/>
  <c r="I102" i="4"/>
  <c r="N53" i="4"/>
  <c r="R99" i="2"/>
  <c r="Q99" i="2"/>
  <c r="S99" i="2" s="1"/>
  <c r="Y98" i="2"/>
  <c r="P53" i="4"/>
  <c r="J106" i="9" l="1"/>
  <c r="L105" i="9"/>
  <c r="Y102" i="9"/>
  <c r="S102" i="9"/>
  <c r="R103" i="9"/>
  <c r="Q103" i="9"/>
  <c r="O104" i="9"/>
  <c r="N104" i="9"/>
  <c r="M105" i="9" s="1"/>
  <c r="I107" i="9"/>
  <c r="E108" i="9"/>
  <c r="F108" i="9" s="1"/>
  <c r="K106" i="9"/>
  <c r="P106" i="9"/>
  <c r="J102" i="2"/>
  <c r="L101" i="2"/>
  <c r="O101" i="2" s="1"/>
  <c r="P102" i="2"/>
  <c r="K102" i="2"/>
  <c r="E104" i="2"/>
  <c r="F104" i="2" s="1"/>
  <c r="I103" i="2"/>
  <c r="N100" i="2"/>
  <c r="M101" i="2" s="1"/>
  <c r="N101" i="2" s="1"/>
  <c r="M102" i="2" s="1"/>
  <c r="M54" i="4"/>
  <c r="E104" i="4"/>
  <c r="F104" i="4" s="1"/>
  <c r="I103" i="4"/>
  <c r="R100" i="2"/>
  <c r="Q100" i="2"/>
  <c r="S100" i="2" s="1"/>
  <c r="Y99" i="2"/>
  <c r="K54" i="4"/>
  <c r="Y103" i="9" l="1"/>
  <c r="S103" i="9"/>
  <c r="R104" i="9"/>
  <c r="Q104" i="9"/>
  <c r="E109" i="9"/>
  <c r="F109" i="9" s="1"/>
  <c r="I108" i="9"/>
  <c r="O105" i="9"/>
  <c r="N105" i="9"/>
  <c r="M106" i="9" s="1"/>
  <c r="L106" i="9"/>
  <c r="J107" i="9"/>
  <c r="P107" i="9"/>
  <c r="K107" i="9"/>
  <c r="E105" i="2"/>
  <c r="F105" i="2" s="1"/>
  <c r="I104" i="2"/>
  <c r="P104" i="2" s="1"/>
  <c r="P103" i="2"/>
  <c r="J103" i="2"/>
  <c r="K103" i="2" s="1"/>
  <c r="L102" i="2"/>
  <c r="O102" i="2" s="1"/>
  <c r="J55" i="4"/>
  <c r="L54" i="4"/>
  <c r="O54" i="4" s="1"/>
  <c r="E105" i="4"/>
  <c r="F105" i="4" s="1"/>
  <c r="I104" i="4"/>
  <c r="N54" i="4"/>
  <c r="Y100" i="2"/>
  <c r="R101" i="2"/>
  <c r="Q101" i="2"/>
  <c r="S101" i="2" s="1"/>
  <c r="P54" i="4"/>
  <c r="P108" i="9" l="1"/>
  <c r="Q105" i="9"/>
  <c r="R105" i="9"/>
  <c r="Y104" i="9"/>
  <c r="S104" i="9"/>
  <c r="I109" i="9"/>
  <c r="E110" i="9"/>
  <c r="F110" i="9" s="1"/>
  <c r="J108" i="9"/>
  <c r="K108" i="9" s="1"/>
  <c r="L107" i="9"/>
  <c r="N106" i="9"/>
  <c r="M107" i="9" s="1"/>
  <c r="O106" i="9"/>
  <c r="J104" i="2"/>
  <c r="K104" i="2" s="1"/>
  <c r="L103" i="2"/>
  <c r="O103" i="2" s="1"/>
  <c r="E106" i="2"/>
  <c r="F106" i="2" s="1"/>
  <c r="I105" i="2"/>
  <c r="N102" i="2"/>
  <c r="M103" i="2" s="1"/>
  <c r="N103" i="2" s="1"/>
  <c r="M55" i="4"/>
  <c r="E106" i="4"/>
  <c r="F106" i="4" s="1"/>
  <c r="I105" i="4"/>
  <c r="Y101" i="2"/>
  <c r="Q102" i="2"/>
  <c r="S102" i="2" s="1"/>
  <c r="R102" i="2"/>
  <c r="M104" i="2"/>
  <c r="K55" i="4"/>
  <c r="J109" i="9" l="1"/>
  <c r="L108" i="9"/>
  <c r="I110" i="9"/>
  <c r="E111" i="9"/>
  <c r="F111" i="9" s="1"/>
  <c r="K109" i="9"/>
  <c r="P109" i="9"/>
  <c r="Y105" i="9"/>
  <c r="S105" i="9"/>
  <c r="R106" i="9"/>
  <c r="Q106" i="9"/>
  <c r="O107" i="9"/>
  <c r="N107" i="9"/>
  <c r="M108" i="9" s="1"/>
  <c r="E107" i="2"/>
  <c r="F107" i="2" s="1"/>
  <c r="I106" i="2"/>
  <c r="P105" i="2"/>
  <c r="J105" i="2"/>
  <c r="K105" i="2" s="1"/>
  <c r="L104" i="2"/>
  <c r="O104" i="2" s="1"/>
  <c r="J56" i="4"/>
  <c r="L55" i="4"/>
  <c r="O55" i="4" s="1"/>
  <c r="E107" i="4"/>
  <c r="F107" i="4" s="1"/>
  <c r="I106" i="4"/>
  <c r="N55" i="4"/>
  <c r="R103" i="2"/>
  <c r="Q103" i="2"/>
  <c r="S103" i="2" s="1"/>
  <c r="Y102" i="2"/>
  <c r="P55" i="4"/>
  <c r="I111" i="9" l="1"/>
  <c r="E112" i="9"/>
  <c r="F112" i="9" s="1"/>
  <c r="P110" i="9"/>
  <c r="L109" i="9"/>
  <c r="J110" i="9"/>
  <c r="K110" i="9" s="1"/>
  <c r="Y106" i="9"/>
  <c r="S106" i="9"/>
  <c r="N108" i="9"/>
  <c r="M109" i="9" s="1"/>
  <c r="O108" i="9"/>
  <c r="Q107" i="9"/>
  <c r="R107" i="9"/>
  <c r="J106" i="2"/>
  <c r="L105" i="2"/>
  <c r="O105" i="2" s="1"/>
  <c r="N104" i="2"/>
  <c r="M105" i="2" s="1"/>
  <c r="N105" i="2" s="1"/>
  <c r="M106" i="2" s="1"/>
  <c r="K106" i="2"/>
  <c r="P106" i="2"/>
  <c r="E108" i="2"/>
  <c r="F108" i="2" s="1"/>
  <c r="I107" i="2"/>
  <c r="M56" i="4"/>
  <c r="E108" i="4"/>
  <c r="F108" i="4" s="1"/>
  <c r="I107" i="4"/>
  <c r="Y103" i="2"/>
  <c r="Q104" i="2"/>
  <c r="S104" i="2" s="1"/>
  <c r="R104" i="2"/>
  <c r="K56" i="4"/>
  <c r="L110" i="9" l="1"/>
  <c r="J111" i="9"/>
  <c r="O109" i="9"/>
  <c r="N109" i="9"/>
  <c r="M110" i="9" s="1"/>
  <c r="S107" i="9"/>
  <c r="Y107" i="9"/>
  <c r="I112" i="9"/>
  <c r="E113" i="9"/>
  <c r="F113" i="9" s="1"/>
  <c r="R108" i="9"/>
  <c r="Q108" i="9"/>
  <c r="K111" i="9"/>
  <c r="P111" i="9"/>
  <c r="J107" i="2"/>
  <c r="L106" i="2"/>
  <c r="O106" i="2" s="1"/>
  <c r="P107" i="2"/>
  <c r="K107" i="2"/>
  <c r="E109" i="2"/>
  <c r="F109" i="2" s="1"/>
  <c r="I108" i="2"/>
  <c r="J57" i="4"/>
  <c r="L56" i="4"/>
  <c r="O56" i="4" s="1"/>
  <c r="E109" i="4"/>
  <c r="F109" i="4" s="1"/>
  <c r="I108" i="4"/>
  <c r="N56" i="4"/>
  <c r="R105" i="2"/>
  <c r="Q105" i="2"/>
  <c r="S105" i="2" s="1"/>
  <c r="Y104" i="2"/>
  <c r="P56" i="4"/>
  <c r="E114" i="9" l="1"/>
  <c r="F114" i="9" s="1"/>
  <c r="I113" i="9"/>
  <c r="R109" i="9"/>
  <c r="Q109" i="9"/>
  <c r="Y108" i="9"/>
  <c r="S108" i="9"/>
  <c r="K112" i="9"/>
  <c r="P112" i="9"/>
  <c r="L111" i="9"/>
  <c r="J112" i="9"/>
  <c r="O110" i="9"/>
  <c r="N110" i="9"/>
  <c r="M111" i="9" s="1"/>
  <c r="E110" i="2"/>
  <c r="F110" i="2" s="1"/>
  <c r="I109" i="2"/>
  <c r="P108" i="2"/>
  <c r="J108" i="2"/>
  <c r="K108" i="2" s="1"/>
  <c r="L107" i="2"/>
  <c r="O107" i="2" s="1"/>
  <c r="N106" i="2"/>
  <c r="M107" i="2" s="1"/>
  <c r="N107" i="2" s="1"/>
  <c r="M108" i="2" s="1"/>
  <c r="M57" i="4"/>
  <c r="E110" i="4"/>
  <c r="F110" i="4" s="1"/>
  <c r="I109" i="4"/>
  <c r="Y105" i="2"/>
  <c r="Q106" i="2"/>
  <c r="S106" i="2" s="1"/>
  <c r="R106" i="2"/>
  <c r="K57" i="4"/>
  <c r="L112" i="9" l="1"/>
  <c r="J113" i="9"/>
  <c r="S109" i="9"/>
  <c r="Y109" i="9"/>
  <c r="K113" i="9"/>
  <c r="P113" i="9"/>
  <c r="R110" i="9"/>
  <c r="Q110" i="9"/>
  <c r="N111" i="9"/>
  <c r="M112" i="9" s="1"/>
  <c r="O111" i="9"/>
  <c r="E115" i="9"/>
  <c r="F115" i="9" s="1"/>
  <c r="I114" i="9"/>
  <c r="J109" i="2"/>
  <c r="L108" i="2"/>
  <c r="O108" i="2" s="1"/>
  <c r="P109" i="2"/>
  <c r="K109" i="2"/>
  <c r="E111" i="2"/>
  <c r="F111" i="2" s="1"/>
  <c r="I110" i="2"/>
  <c r="J58" i="4"/>
  <c r="L57" i="4"/>
  <c r="O57" i="4" s="1"/>
  <c r="E111" i="4"/>
  <c r="F111" i="4" s="1"/>
  <c r="I110" i="4"/>
  <c r="N57" i="4"/>
  <c r="R107" i="2"/>
  <c r="Q107" i="2"/>
  <c r="S107" i="2" s="1"/>
  <c r="Y106" i="2"/>
  <c r="P57" i="4"/>
  <c r="P114" i="9" l="1"/>
  <c r="L113" i="9"/>
  <c r="J114" i="9"/>
  <c r="K114" i="9" s="1"/>
  <c r="Q111" i="9"/>
  <c r="R111" i="9"/>
  <c r="Y110" i="9"/>
  <c r="S110" i="9"/>
  <c r="E116" i="9"/>
  <c r="F116" i="9" s="1"/>
  <c r="I115" i="9"/>
  <c r="N112" i="9"/>
  <c r="M113" i="9" s="1"/>
  <c r="O112" i="9"/>
  <c r="P110" i="2"/>
  <c r="J110" i="2"/>
  <c r="K110" i="2" s="1"/>
  <c r="L109" i="2"/>
  <c r="O109" i="2" s="1"/>
  <c r="E112" i="2"/>
  <c r="F112" i="2" s="1"/>
  <c r="I111" i="2"/>
  <c r="N108" i="2"/>
  <c r="M109" i="2" s="1"/>
  <c r="N109" i="2" s="1"/>
  <c r="M110" i="2" s="1"/>
  <c r="M58" i="4"/>
  <c r="E112" i="4"/>
  <c r="F112" i="4" s="1"/>
  <c r="I111" i="4"/>
  <c r="Y107" i="2"/>
  <c r="R108" i="2"/>
  <c r="Q108" i="2"/>
  <c r="S108" i="2" s="1"/>
  <c r="K58" i="4"/>
  <c r="J115" i="9" l="1"/>
  <c r="L114" i="9"/>
  <c r="Y111" i="9"/>
  <c r="S111" i="9"/>
  <c r="P115" i="9"/>
  <c r="K115" i="9"/>
  <c r="Q112" i="9"/>
  <c r="R112" i="9"/>
  <c r="N113" i="9"/>
  <c r="M114" i="9" s="1"/>
  <c r="O113" i="9"/>
  <c r="E117" i="9"/>
  <c r="F117" i="9" s="1"/>
  <c r="I116" i="9"/>
  <c r="J111" i="2"/>
  <c r="L110" i="2"/>
  <c r="O110" i="2" s="1"/>
  <c r="P111" i="2"/>
  <c r="K111" i="2"/>
  <c r="E113" i="2"/>
  <c r="F113" i="2" s="1"/>
  <c r="I112" i="2"/>
  <c r="J59" i="4"/>
  <c r="L58" i="4"/>
  <c r="O58" i="4" s="1"/>
  <c r="E113" i="4"/>
  <c r="F113" i="4" s="1"/>
  <c r="I112" i="4"/>
  <c r="N58" i="4"/>
  <c r="Y108" i="2"/>
  <c r="R109" i="2"/>
  <c r="Q109" i="2"/>
  <c r="S109" i="2" s="1"/>
  <c r="P58" i="4"/>
  <c r="Y112" i="9" l="1"/>
  <c r="S112" i="9"/>
  <c r="I117" i="9"/>
  <c r="E118" i="9"/>
  <c r="F118" i="9" s="1"/>
  <c r="J116" i="9"/>
  <c r="L115" i="9"/>
  <c r="K116" i="9"/>
  <c r="P116" i="9"/>
  <c r="R113" i="9"/>
  <c r="Q113" i="9"/>
  <c r="O114" i="9"/>
  <c r="N114" i="9"/>
  <c r="M115" i="9" s="1"/>
  <c r="P112" i="2"/>
  <c r="E114" i="2"/>
  <c r="F114" i="2" s="1"/>
  <c r="I113" i="2"/>
  <c r="J112" i="2"/>
  <c r="K112" i="2" s="1"/>
  <c r="L111" i="2"/>
  <c r="O111" i="2" s="1"/>
  <c r="N110" i="2"/>
  <c r="M111" i="2" s="1"/>
  <c r="N111" i="2" s="1"/>
  <c r="M59" i="4"/>
  <c r="E114" i="4"/>
  <c r="F114" i="4" s="1"/>
  <c r="I113" i="4"/>
  <c r="R110" i="2"/>
  <c r="Q110" i="2"/>
  <c r="S110" i="2" s="1"/>
  <c r="M112" i="2"/>
  <c r="Y109" i="2"/>
  <c r="K59" i="4"/>
  <c r="O115" i="9" l="1"/>
  <c r="N115" i="9"/>
  <c r="M116" i="9" s="1"/>
  <c r="I118" i="9"/>
  <c r="E119" i="9"/>
  <c r="F119" i="9" s="1"/>
  <c r="J117" i="9"/>
  <c r="L116" i="9"/>
  <c r="P117" i="9"/>
  <c r="K117" i="9"/>
  <c r="S113" i="9"/>
  <c r="Y113" i="9"/>
  <c r="R114" i="9"/>
  <c r="Q114" i="9"/>
  <c r="J113" i="2"/>
  <c r="L112" i="2"/>
  <c r="O112" i="2" s="1"/>
  <c r="N112" i="2"/>
  <c r="M113" i="2" s="1"/>
  <c r="E115" i="2"/>
  <c r="F115" i="2" s="1"/>
  <c r="I114" i="2"/>
  <c r="P113" i="2"/>
  <c r="K113" i="2"/>
  <c r="J60" i="4"/>
  <c r="L59" i="4"/>
  <c r="O59" i="4" s="1"/>
  <c r="E115" i="4"/>
  <c r="F115" i="4" s="1"/>
  <c r="I114" i="4"/>
  <c r="N59" i="4"/>
  <c r="Y110" i="2"/>
  <c r="R111" i="2"/>
  <c r="Q111" i="2"/>
  <c r="S111" i="2" s="1"/>
  <c r="P59" i="4"/>
  <c r="J118" i="9" l="1"/>
  <c r="L117" i="9"/>
  <c r="S114" i="9"/>
  <c r="Y114" i="9"/>
  <c r="I119" i="9"/>
  <c r="E120" i="9"/>
  <c r="F120" i="9" s="1"/>
  <c r="O116" i="9"/>
  <c r="N116" i="9"/>
  <c r="M117" i="9" s="1"/>
  <c r="P118" i="9"/>
  <c r="K118" i="9"/>
  <c r="R115" i="9"/>
  <c r="Q115" i="9"/>
  <c r="E116" i="2"/>
  <c r="F116" i="2" s="1"/>
  <c r="I115" i="2"/>
  <c r="J114" i="2"/>
  <c r="L113" i="2"/>
  <c r="O113" i="2" s="1"/>
  <c r="K114" i="2"/>
  <c r="P114" i="2"/>
  <c r="M60" i="4"/>
  <c r="E116" i="4"/>
  <c r="F116" i="4" s="1"/>
  <c r="I115" i="4"/>
  <c r="Q112" i="2"/>
  <c r="S112" i="2" s="1"/>
  <c r="R112" i="2"/>
  <c r="Y111" i="2"/>
  <c r="K60" i="4"/>
  <c r="S115" i="9" l="1"/>
  <c r="Y115" i="9"/>
  <c r="O117" i="9"/>
  <c r="N117" i="9"/>
  <c r="M118" i="9" s="1"/>
  <c r="R116" i="9"/>
  <c r="Q116" i="9"/>
  <c r="I120" i="9"/>
  <c r="E121" i="9"/>
  <c r="F121" i="9" s="1"/>
  <c r="P119" i="9"/>
  <c r="J119" i="9"/>
  <c r="K119" i="9" s="1"/>
  <c r="L118" i="9"/>
  <c r="J115" i="2"/>
  <c r="L114" i="2"/>
  <c r="O114" i="2" s="1"/>
  <c r="P115" i="2"/>
  <c r="K115" i="2"/>
  <c r="E117" i="2"/>
  <c r="F117" i="2" s="1"/>
  <c r="I116" i="2"/>
  <c r="N113" i="2"/>
  <c r="M114" i="2" s="1"/>
  <c r="N114" i="2" s="1"/>
  <c r="M115" i="2" s="1"/>
  <c r="J61" i="4"/>
  <c r="L60" i="4"/>
  <c r="O60" i="4" s="1"/>
  <c r="E117" i="4"/>
  <c r="F117" i="4" s="1"/>
  <c r="I116" i="4"/>
  <c r="N60" i="4"/>
  <c r="R113" i="2"/>
  <c r="Q113" i="2"/>
  <c r="S113" i="2" s="1"/>
  <c r="Y112" i="2"/>
  <c r="P60" i="4"/>
  <c r="L119" i="9" l="1"/>
  <c r="J120" i="9"/>
  <c r="I121" i="9"/>
  <c r="E122" i="9"/>
  <c r="F122" i="9" s="1"/>
  <c r="R117" i="9"/>
  <c r="Q117" i="9"/>
  <c r="P120" i="9"/>
  <c r="K120" i="9"/>
  <c r="O118" i="9"/>
  <c r="N118" i="9"/>
  <c r="M119" i="9" s="1"/>
  <c r="Y116" i="9"/>
  <c r="S116" i="9"/>
  <c r="J116" i="2"/>
  <c r="L115" i="2"/>
  <c r="O115" i="2" s="1"/>
  <c r="K116" i="2"/>
  <c r="P116" i="2"/>
  <c r="E118" i="2"/>
  <c r="F118" i="2" s="1"/>
  <c r="I117" i="2"/>
  <c r="M61" i="4"/>
  <c r="E118" i="4"/>
  <c r="F118" i="4" s="1"/>
  <c r="I117" i="4"/>
  <c r="Y113" i="2"/>
  <c r="R114" i="2"/>
  <c r="Q114" i="2"/>
  <c r="S114" i="2" s="1"/>
  <c r="K61" i="4"/>
  <c r="Y117" i="9" l="1"/>
  <c r="S117" i="9"/>
  <c r="L120" i="9"/>
  <c r="J121" i="9"/>
  <c r="I122" i="9"/>
  <c r="E123" i="9"/>
  <c r="F123" i="9" s="1"/>
  <c r="K121" i="9"/>
  <c r="P121" i="9"/>
  <c r="R118" i="9"/>
  <c r="Q118" i="9"/>
  <c r="O119" i="9"/>
  <c r="N119" i="9"/>
  <c r="M120" i="9" s="1"/>
  <c r="P117" i="2"/>
  <c r="E119" i="2"/>
  <c r="F119" i="2" s="1"/>
  <c r="I118" i="2"/>
  <c r="J117" i="2"/>
  <c r="K117" i="2" s="1"/>
  <c r="L116" i="2"/>
  <c r="O116" i="2" s="1"/>
  <c r="N115" i="2"/>
  <c r="M116" i="2" s="1"/>
  <c r="N116" i="2" s="1"/>
  <c r="M117" i="2" s="1"/>
  <c r="J62" i="4"/>
  <c r="L61" i="4"/>
  <c r="O61" i="4" s="1"/>
  <c r="E119" i="4"/>
  <c r="F119" i="4" s="1"/>
  <c r="I118" i="4"/>
  <c r="N61" i="4"/>
  <c r="R115" i="2"/>
  <c r="Q115" i="2"/>
  <c r="S115" i="2" s="1"/>
  <c r="Y114" i="2"/>
  <c r="P61" i="4"/>
  <c r="P122" i="9" l="1"/>
  <c r="R119" i="9"/>
  <c r="Q119" i="9"/>
  <c r="O120" i="9"/>
  <c r="N120" i="9"/>
  <c r="M121" i="9" s="1"/>
  <c r="E124" i="9"/>
  <c r="F124" i="9" s="1"/>
  <c r="I123" i="9"/>
  <c r="Y118" i="9"/>
  <c r="S118" i="9"/>
  <c r="J122" i="9"/>
  <c r="K122" i="9" s="1"/>
  <c r="L121" i="9"/>
  <c r="J118" i="2"/>
  <c r="L117" i="2"/>
  <c r="O117" i="2" s="1"/>
  <c r="K118" i="2"/>
  <c r="P118" i="2"/>
  <c r="E120" i="2"/>
  <c r="F120" i="2" s="1"/>
  <c r="I119" i="2"/>
  <c r="M62" i="4"/>
  <c r="E120" i="4"/>
  <c r="F120" i="4" s="1"/>
  <c r="I119" i="4"/>
  <c r="R116" i="2"/>
  <c r="Q116" i="2"/>
  <c r="S116" i="2" s="1"/>
  <c r="Y115" i="2"/>
  <c r="K62" i="4"/>
  <c r="J123" i="9" l="1"/>
  <c r="L122" i="9"/>
  <c r="E125" i="9"/>
  <c r="F125" i="9" s="1"/>
  <c r="I124" i="9"/>
  <c r="Q120" i="9"/>
  <c r="R120" i="9"/>
  <c r="N121" i="9"/>
  <c r="M122" i="9" s="1"/>
  <c r="O121" i="9"/>
  <c r="P123" i="9"/>
  <c r="K123" i="9"/>
  <c r="Y119" i="9"/>
  <c r="S119" i="9"/>
  <c r="P119" i="2"/>
  <c r="E121" i="2"/>
  <c r="F121" i="2" s="1"/>
  <c r="I120" i="2"/>
  <c r="P120" i="2" s="1"/>
  <c r="J119" i="2"/>
  <c r="K119" i="2" s="1"/>
  <c r="L118" i="2"/>
  <c r="O118" i="2" s="1"/>
  <c r="N117" i="2"/>
  <c r="M118" i="2" s="1"/>
  <c r="N118" i="2" s="1"/>
  <c r="M119" i="2" s="1"/>
  <c r="J63" i="4"/>
  <c r="L62" i="4"/>
  <c r="O62" i="4" s="1"/>
  <c r="E121" i="4"/>
  <c r="F121" i="4" s="1"/>
  <c r="I120" i="4"/>
  <c r="N62" i="4"/>
  <c r="R117" i="2"/>
  <c r="Q117" i="2"/>
  <c r="S117" i="2" s="1"/>
  <c r="Y116" i="2"/>
  <c r="P62" i="4"/>
  <c r="Y120" i="9" l="1"/>
  <c r="S120" i="9"/>
  <c r="Q121" i="9"/>
  <c r="R121" i="9"/>
  <c r="N122" i="9"/>
  <c r="M123" i="9" s="1"/>
  <c r="O122" i="9"/>
  <c r="K124" i="9"/>
  <c r="P124" i="9"/>
  <c r="I125" i="9"/>
  <c r="E126" i="9"/>
  <c r="F126" i="9" s="1"/>
  <c r="J124" i="9"/>
  <c r="L123" i="9"/>
  <c r="J120" i="2"/>
  <c r="K120" i="2" s="1"/>
  <c r="L119" i="2"/>
  <c r="O119" i="2" s="1"/>
  <c r="E122" i="2"/>
  <c r="F122" i="2" s="1"/>
  <c r="I121" i="2"/>
  <c r="M63" i="4"/>
  <c r="E122" i="4"/>
  <c r="F122" i="4" s="1"/>
  <c r="I121" i="4"/>
  <c r="Y117" i="2"/>
  <c r="Q118" i="2"/>
  <c r="S118" i="2" s="1"/>
  <c r="R118" i="2"/>
  <c r="K63" i="4"/>
  <c r="O123" i="9" l="1"/>
  <c r="N123" i="9"/>
  <c r="M124" i="9" s="1"/>
  <c r="J125" i="9"/>
  <c r="L124" i="9"/>
  <c r="I126" i="9"/>
  <c r="E127" i="9"/>
  <c r="F127" i="9" s="1"/>
  <c r="R122" i="9"/>
  <c r="Q122" i="9"/>
  <c r="Y121" i="9"/>
  <c r="S121" i="9"/>
  <c r="P125" i="9"/>
  <c r="K125" i="9"/>
  <c r="E123" i="2"/>
  <c r="F123" i="2" s="1"/>
  <c r="I122" i="2"/>
  <c r="J121" i="2"/>
  <c r="L120" i="2"/>
  <c r="O120" i="2" s="1"/>
  <c r="P121" i="2"/>
  <c r="K121" i="2"/>
  <c r="N119" i="2"/>
  <c r="M120" i="2" s="1"/>
  <c r="N120" i="2" s="1"/>
  <c r="M121" i="2" s="1"/>
  <c r="J64" i="4"/>
  <c r="L63" i="4"/>
  <c r="O63" i="4" s="1"/>
  <c r="E123" i="4"/>
  <c r="F123" i="4" s="1"/>
  <c r="I122" i="4"/>
  <c r="N63" i="4"/>
  <c r="R119" i="2"/>
  <c r="Q119" i="2"/>
  <c r="S119" i="2" s="1"/>
  <c r="Y118" i="2"/>
  <c r="P63" i="4"/>
  <c r="I127" i="9" l="1"/>
  <c r="E128" i="9"/>
  <c r="F128" i="9" s="1"/>
  <c r="S122" i="9"/>
  <c r="Y122" i="9"/>
  <c r="P126" i="9"/>
  <c r="K126" i="9"/>
  <c r="O124" i="9"/>
  <c r="N124" i="9"/>
  <c r="M125" i="9" s="1"/>
  <c r="J126" i="9"/>
  <c r="L125" i="9"/>
  <c r="R123" i="9"/>
  <c r="Q123" i="9"/>
  <c r="J122" i="2"/>
  <c r="L121" i="2"/>
  <c r="O121" i="2" s="1"/>
  <c r="K122" i="2"/>
  <c r="P122" i="2"/>
  <c r="E124" i="2"/>
  <c r="F124" i="2" s="1"/>
  <c r="I123" i="2"/>
  <c r="M64" i="4"/>
  <c r="E124" i="4"/>
  <c r="F124" i="4" s="1"/>
  <c r="I123" i="4"/>
  <c r="Y119" i="2"/>
  <c r="R120" i="2"/>
  <c r="Q120" i="2"/>
  <c r="S120" i="2" s="1"/>
  <c r="K64" i="4"/>
  <c r="J127" i="9" l="1"/>
  <c r="L126" i="9"/>
  <c r="S123" i="9"/>
  <c r="Y123" i="9"/>
  <c r="O125" i="9"/>
  <c r="N125" i="9"/>
  <c r="M126" i="9" s="1"/>
  <c r="R124" i="9"/>
  <c r="Q124" i="9"/>
  <c r="I128" i="9"/>
  <c r="E129" i="9"/>
  <c r="F129" i="9" s="1"/>
  <c r="K127" i="9"/>
  <c r="P127" i="9"/>
  <c r="P123" i="2"/>
  <c r="E125" i="2"/>
  <c r="F125" i="2" s="1"/>
  <c r="I124" i="2"/>
  <c r="J123" i="2"/>
  <c r="K123" i="2" s="1"/>
  <c r="L122" i="2"/>
  <c r="O122" i="2" s="1"/>
  <c r="N121" i="2"/>
  <c r="M122" i="2" s="1"/>
  <c r="N122" i="2" s="1"/>
  <c r="M123" i="2" s="1"/>
  <c r="J65" i="4"/>
  <c r="L64" i="4"/>
  <c r="O64" i="4" s="1"/>
  <c r="E125" i="4"/>
  <c r="F125" i="4" s="1"/>
  <c r="I124" i="4"/>
  <c r="N64" i="4"/>
  <c r="Y120" i="2"/>
  <c r="R121" i="2"/>
  <c r="Q121" i="2"/>
  <c r="S121" i="2" s="1"/>
  <c r="P64" i="4"/>
  <c r="Y124" i="9" l="1"/>
  <c r="S124" i="9"/>
  <c r="I129" i="9"/>
  <c r="E130" i="9"/>
  <c r="F130" i="9" s="1"/>
  <c r="R125" i="9"/>
  <c r="Q125" i="9"/>
  <c r="L127" i="9"/>
  <c r="J128" i="9"/>
  <c r="K128" i="9" s="1"/>
  <c r="O126" i="9"/>
  <c r="N126" i="9"/>
  <c r="M127" i="9" s="1"/>
  <c r="P128" i="9"/>
  <c r="J124" i="2"/>
  <c r="L123" i="2"/>
  <c r="O123" i="2" s="1"/>
  <c r="E126" i="2"/>
  <c r="F126" i="2" s="1"/>
  <c r="I125" i="2"/>
  <c r="K124" i="2"/>
  <c r="P124" i="2"/>
  <c r="M65" i="4"/>
  <c r="E126" i="4"/>
  <c r="F126" i="4" s="1"/>
  <c r="I125" i="4"/>
  <c r="Y121" i="2"/>
  <c r="R122" i="2"/>
  <c r="Q122" i="2"/>
  <c r="S122" i="2" s="1"/>
  <c r="K65" i="4"/>
  <c r="L128" i="9" l="1"/>
  <c r="J129" i="9"/>
  <c r="O127" i="9"/>
  <c r="N127" i="9"/>
  <c r="M128" i="9" s="1"/>
  <c r="I130" i="9"/>
  <c r="E131" i="9"/>
  <c r="F131" i="9" s="1"/>
  <c r="K129" i="9"/>
  <c r="P129" i="9"/>
  <c r="Y125" i="9"/>
  <c r="S125" i="9"/>
  <c r="R126" i="9"/>
  <c r="Q126" i="9"/>
  <c r="E127" i="2"/>
  <c r="F127" i="2" s="1"/>
  <c r="I126" i="2"/>
  <c r="J125" i="2"/>
  <c r="L124" i="2"/>
  <c r="O124" i="2" s="1"/>
  <c r="K125" i="2"/>
  <c r="P125" i="2"/>
  <c r="N123" i="2"/>
  <c r="M124" i="2" s="1"/>
  <c r="N124" i="2" s="1"/>
  <c r="M125" i="2" s="1"/>
  <c r="J66" i="4"/>
  <c r="L65" i="4"/>
  <c r="O65" i="4" s="1"/>
  <c r="E127" i="4"/>
  <c r="F127" i="4" s="1"/>
  <c r="I126" i="4"/>
  <c r="N65" i="4"/>
  <c r="R123" i="2"/>
  <c r="Q123" i="2"/>
  <c r="S123" i="2" s="1"/>
  <c r="Y122" i="2"/>
  <c r="P65" i="4"/>
  <c r="J130" i="9" l="1"/>
  <c r="L129" i="9"/>
  <c r="Y126" i="9"/>
  <c r="S126" i="9"/>
  <c r="E132" i="9"/>
  <c r="F132" i="9" s="1"/>
  <c r="I131" i="9"/>
  <c r="K130" i="9"/>
  <c r="P130" i="9"/>
  <c r="R127" i="9"/>
  <c r="Q127" i="9"/>
  <c r="O128" i="9"/>
  <c r="N128" i="9"/>
  <c r="M129" i="9" s="1"/>
  <c r="J126" i="2"/>
  <c r="L125" i="2"/>
  <c r="O125" i="2" s="1"/>
  <c r="P126" i="2"/>
  <c r="K126" i="2"/>
  <c r="E128" i="2"/>
  <c r="F128" i="2" s="1"/>
  <c r="I127" i="2"/>
  <c r="M66" i="4"/>
  <c r="E128" i="4"/>
  <c r="F128" i="4" s="1"/>
  <c r="I127" i="4"/>
  <c r="Y123" i="2"/>
  <c r="R124" i="2"/>
  <c r="Q124" i="2"/>
  <c r="S124" i="2" s="1"/>
  <c r="K66" i="4"/>
  <c r="E133" i="9" l="1"/>
  <c r="F133" i="9" s="1"/>
  <c r="I132" i="9"/>
  <c r="J131" i="9"/>
  <c r="L130" i="9"/>
  <c r="P131" i="9"/>
  <c r="K131" i="9"/>
  <c r="N129" i="9"/>
  <c r="M130" i="9" s="1"/>
  <c r="O129" i="9"/>
  <c r="Q128" i="9"/>
  <c r="R128" i="9"/>
  <c r="Y127" i="9"/>
  <c r="S127" i="9"/>
  <c r="P127" i="2"/>
  <c r="J127" i="2"/>
  <c r="K127" i="2" s="1"/>
  <c r="L126" i="2"/>
  <c r="O126" i="2" s="1"/>
  <c r="E129" i="2"/>
  <c r="F129" i="2" s="1"/>
  <c r="I128" i="2"/>
  <c r="N125" i="2"/>
  <c r="M126" i="2" s="1"/>
  <c r="N126" i="2" s="1"/>
  <c r="M127" i="2" s="1"/>
  <c r="J67" i="4"/>
  <c r="L66" i="4"/>
  <c r="O66" i="4" s="1"/>
  <c r="E129" i="4"/>
  <c r="F129" i="4" s="1"/>
  <c r="I128" i="4"/>
  <c r="N66" i="4"/>
  <c r="Y124" i="2"/>
  <c r="R125" i="2"/>
  <c r="Q125" i="2"/>
  <c r="S125" i="2" s="1"/>
  <c r="P66" i="4"/>
  <c r="Q129" i="9" l="1"/>
  <c r="R129" i="9"/>
  <c r="N130" i="9"/>
  <c r="M131" i="9" s="1"/>
  <c r="O130" i="9"/>
  <c r="J132" i="9"/>
  <c r="L131" i="9"/>
  <c r="K132" i="9"/>
  <c r="P132" i="9"/>
  <c r="Y128" i="9"/>
  <c r="S128" i="9"/>
  <c r="I133" i="9"/>
  <c r="E134" i="9"/>
  <c r="F134" i="9" s="1"/>
  <c r="J128" i="2"/>
  <c r="L127" i="2"/>
  <c r="O127" i="2" s="1"/>
  <c r="E130" i="2"/>
  <c r="F130" i="2" s="1"/>
  <c r="I129" i="2"/>
  <c r="K128" i="2"/>
  <c r="P128" i="2"/>
  <c r="M67" i="4"/>
  <c r="E130" i="4"/>
  <c r="F130" i="4" s="1"/>
  <c r="I129" i="4"/>
  <c r="R126" i="2"/>
  <c r="Q126" i="2"/>
  <c r="S126" i="2" s="1"/>
  <c r="Y125" i="2"/>
  <c r="K67" i="4"/>
  <c r="R130" i="9" l="1"/>
  <c r="Q130" i="9"/>
  <c r="O131" i="9"/>
  <c r="N131" i="9"/>
  <c r="M132" i="9" s="1"/>
  <c r="P133" i="9"/>
  <c r="K133" i="9"/>
  <c r="I134" i="9"/>
  <c r="E135" i="9"/>
  <c r="F135" i="9" s="1"/>
  <c r="J133" i="9"/>
  <c r="L132" i="9"/>
  <c r="Y129" i="9"/>
  <c r="S129" i="9"/>
  <c r="P129" i="2"/>
  <c r="E131" i="2"/>
  <c r="F131" i="2" s="1"/>
  <c r="I130" i="2"/>
  <c r="P130" i="2" s="1"/>
  <c r="J129" i="2"/>
  <c r="K129" i="2" s="1"/>
  <c r="L128" i="2"/>
  <c r="O128" i="2" s="1"/>
  <c r="N127" i="2"/>
  <c r="M128" i="2" s="1"/>
  <c r="N128" i="2" s="1"/>
  <c r="M129" i="2" s="1"/>
  <c r="J68" i="4"/>
  <c r="L67" i="4"/>
  <c r="O67" i="4" s="1"/>
  <c r="E131" i="4"/>
  <c r="F131" i="4" s="1"/>
  <c r="I130" i="4"/>
  <c r="N67" i="4"/>
  <c r="Y126" i="2"/>
  <c r="Q127" i="2"/>
  <c r="S127" i="2" s="1"/>
  <c r="R127" i="2"/>
  <c r="P67" i="4"/>
  <c r="J134" i="9" l="1"/>
  <c r="L133" i="9"/>
  <c r="I135" i="9"/>
  <c r="E136" i="9"/>
  <c r="F136" i="9" s="1"/>
  <c r="O132" i="9"/>
  <c r="N132" i="9"/>
  <c r="M133" i="9" s="1"/>
  <c r="S130" i="9"/>
  <c r="Y130" i="9"/>
  <c r="P134" i="9"/>
  <c r="K134" i="9"/>
  <c r="R131" i="9"/>
  <c r="Q131" i="9"/>
  <c r="J130" i="2"/>
  <c r="K130" i="2" s="1"/>
  <c r="L129" i="2"/>
  <c r="O129" i="2" s="1"/>
  <c r="E132" i="2"/>
  <c r="F132" i="2" s="1"/>
  <c r="I131" i="2"/>
  <c r="M68" i="4"/>
  <c r="E132" i="4"/>
  <c r="F132" i="4" s="1"/>
  <c r="I131" i="4"/>
  <c r="Q128" i="2"/>
  <c r="S128" i="2" s="1"/>
  <c r="R128" i="2"/>
  <c r="Y127" i="2"/>
  <c r="K68" i="4"/>
  <c r="R132" i="9" l="1"/>
  <c r="Q132" i="9"/>
  <c r="O133" i="9"/>
  <c r="N133" i="9"/>
  <c r="M134" i="9" s="1"/>
  <c r="S131" i="9"/>
  <c r="Y131" i="9"/>
  <c r="I136" i="9"/>
  <c r="E137" i="9"/>
  <c r="F137" i="9" s="1"/>
  <c r="P135" i="9"/>
  <c r="J135" i="9"/>
  <c r="K135" i="9" s="1"/>
  <c r="L134" i="9"/>
  <c r="E133" i="2"/>
  <c r="F133" i="2" s="1"/>
  <c r="I132" i="2"/>
  <c r="J131" i="2"/>
  <c r="L130" i="2"/>
  <c r="O130" i="2" s="1"/>
  <c r="P131" i="2"/>
  <c r="K131" i="2"/>
  <c r="N129" i="2"/>
  <c r="M130" i="2" s="1"/>
  <c r="N130" i="2" s="1"/>
  <c r="M131" i="2" s="1"/>
  <c r="E133" i="4"/>
  <c r="F133" i="4" s="1"/>
  <c r="I132" i="4"/>
  <c r="J69" i="4"/>
  <c r="L68" i="4"/>
  <c r="O68" i="4" s="1"/>
  <c r="R129" i="2"/>
  <c r="Q129" i="2"/>
  <c r="S129" i="2" s="1"/>
  <c r="Y128" i="2"/>
  <c r="P68" i="4"/>
  <c r="L135" i="9" l="1"/>
  <c r="J136" i="9"/>
  <c r="R133" i="9"/>
  <c r="Q133" i="9"/>
  <c r="I137" i="9"/>
  <c r="E138" i="9"/>
  <c r="F138" i="9" s="1"/>
  <c r="O134" i="9"/>
  <c r="N134" i="9"/>
  <c r="M135" i="9" s="1"/>
  <c r="Y132" i="9"/>
  <c r="S132" i="9"/>
  <c r="P136" i="9"/>
  <c r="K136" i="9"/>
  <c r="N68" i="4"/>
  <c r="J132" i="2"/>
  <c r="L131" i="2"/>
  <c r="O131" i="2" s="1"/>
  <c r="P132" i="2"/>
  <c r="K132" i="2"/>
  <c r="E134" i="2"/>
  <c r="F134" i="2" s="1"/>
  <c r="I133" i="2"/>
  <c r="M69" i="4"/>
  <c r="E134" i="4"/>
  <c r="F134" i="4" s="1"/>
  <c r="I133" i="4"/>
  <c r="Y129" i="2"/>
  <c r="R130" i="2"/>
  <c r="Q130" i="2"/>
  <c r="S130" i="2" s="1"/>
  <c r="K69" i="4"/>
  <c r="Y133" i="9" l="1"/>
  <c r="S133" i="9"/>
  <c r="I138" i="9"/>
  <c r="E139" i="9"/>
  <c r="F139" i="9" s="1"/>
  <c r="P137" i="9"/>
  <c r="J137" i="9"/>
  <c r="K137" i="9" s="1"/>
  <c r="L136" i="9"/>
  <c r="R134" i="9"/>
  <c r="Q134" i="9"/>
  <c r="O135" i="9"/>
  <c r="N135" i="9"/>
  <c r="M136" i="9" s="1"/>
  <c r="P133" i="2"/>
  <c r="E135" i="2"/>
  <c r="F135" i="2" s="1"/>
  <c r="I134" i="2"/>
  <c r="J133" i="2"/>
  <c r="K133" i="2" s="1"/>
  <c r="L132" i="2"/>
  <c r="O132" i="2" s="1"/>
  <c r="N131" i="2"/>
  <c r="M132" i="2" s="1"/>
  <c r="N132" i="2" s="1"/>
  <c r="M133" i="2" s="1"/>
  <c r="J70" i="4"/>
  <c r="L69" i="4"/>
  <c r="O69" i="4" s="1"/>
  <c r="E135" i="4"/>
  <c r="F135" i="4" s="1"/>
  <c r="I134" i="4"/>
  <c r="N69" i="4"/>
  <c r="R131" i="2"/>
  <c r="Q131" i="2"/>
  <c r="S131" i="2" s="1"/>
  <c r="Y130" i="2"/>
  <c r="P69" i="4"/>
  <c r="J138" i="9" l="1"/>
  <c r="L137" i="9"/>
  <c r="E140" i="9"/>
  <c r="F140" i="9" s="1"/>
  <c r="I139" i="9"/>
  <c r="O136" i="9"/>
  <c r="N136" i="9"/>
  <c r="M137" i="9" s="1"/>
  <c r="R135" i="9"/>
  <c r="Q135" i="9"/>
  <c r="K138" i="9"/>
  <c r="P138" i="9"/>
  <c r="Y134" i="9"/>
  <c r="S134" i="9"/>
  <c r="J134" i="2"/>
  <c r="L133" i="2"/>
  <c r="O133" i="2" s="1"/>
  <c r="E136" i="2"/>
  <c r="F136" i="2" s="1"/>
  <c r="I135" i="2"/>
  <c r="K134" i="2"/>
  <c r="P134" i="2"/>
  <c r="M70" i="4"/>
  <c r="E136" i="4"/>
  <c r="F136" i="4" s="1"/>
  <c r="I135" i="4"/>
  <c r="Y131" i="2"/>
  <c r="R132" i="2"/>
  <c r="Q132" i="2"/>
  <c r="S132" i="2" s="1"/>
  <c r="K70" i="4"/>
  <c r="Y135" i="9" l="1"/>
  <c r="S135" i="9"/>
  <c r="I140" i="9"/>
  <c r="E141" i="9"/>
  <c r="F141" i="9" s="1"/>
  <c r="P139" i="9"/>
  <c r="K139" i="9"/>
  <c r="N137" i="9"/>
  <c r="M138" i="9" s="1"/>
  <c r="O137" i="9"/>
  <c r="Q136" i="9"/>
  <c r="R136" i="9"/>
  <c r="J139" i="9"/>
  <c r="L138" i="9"/>
  <c r="P135" i="2"/>
  <c r="E137" i="2"/>
  <c r="F137" i="2" s="1"/>
  <c r="I136" i="2"/>
  <c r="J135" i="2"/>
  <c r="K135" i="2" s="1"/>
  <c r="L134" i="2"/>
  <c r="O134" i="2" s="1"/>
  <c r="N133" i="2"/>
  <c r="M134" i="2" s="1"/>
  <c r="N134" i="2" s="1"/>
  <c r="M135" i="2" s="1"/>
  <c r="J71" i="4"/>
  <c r="L70" i="4"/>
  <c r="O70" i="4" s="1"/>
  <c r="E137" i="4"/>
  <c r="F137" i="4" s="1"/>
  <c r="I136" i="4"/>
  <c r="N70" i="4"/>
  <c r="R133" i="2"/>
  <c r="Q133" i="2"/>
  <c r="S133" i="2" s="1"/>
  <c r="Y132" i="2"/>
  <c r="P70" i="4"/>
  <c r="R137" i="9" l="1"/>
  <c r="Q137" i="9"/>
  <c r="P140" i="9"/>
  <c r="O138" i="9"/>
  <c r="N138" i="9"/>
  <c r="M139" i="9" s="1"/>
  <c r="J140" i="9"/>
  <c r="K140" i="9" s="1"/>
  <c r="L139" i="9"/>
  <c r="I141" i="9"/>
  <c r="E142" i="9"/>
  <c r="F142" i="9" s="1"/>
  <c r="Y136" i="9"/>
  <c r="S136" i="9"/>
  <c r="J136" i="2"/>
  <c r="L135" i="2"/>
  <c r="O135" i="2" s="1"/>
  <c r="K136" i="2"/>
  <c r="P136" i="2"/>
  <c r="E138" i="2"/>
  <c r="F138" i="2" s="1"/>
  <c r="I137" i="2"/>
  <c r="M71" i="4"/>
  <c r="E138" i="4"/>
  <c r="F138" i="4" s="1"/>
  <c r="I137" i="4"/>
  <c r="R134" i="2"/>
  <c r="Q134" i="2"/>
  <c r="S134" i="2" s="1"/>
  <c r="Y133" i="2"/>
  <c r="K71" i="4"/>
  <c r="J141" i="9" l="1"/>
  <c r="L140" i="9"/>
  <c r="R138" i="9"/>
  <c r="Q138" i="9"/>
  <c r="O139" i="9"/>
  <c r="N139" i="9"/>
  <c r="M140" i="9" s="1"/>
  <c r="I142" i="9"/>
  <c r="E143" i="9"/>
  <c r="F143" i="9" s="1"/>
  <c r="Y137" i="9"/>
  <c r="S137" i="9"/>
  <c r="P141" i="9"/>
  <c r="K141" i="9"/>
  <c r="P137" i="2"/>
  <c r="E139" i="2"/>
  <c r="F139" i="2" s="1"/>
  <c r="I138" i="2"/>
  <c r="J137" i="2"/>
  <c r="K137" i="2" s="1"/>
  <c r="L136" i="2"/>
  <c r="O136" i="2" s="1"/>
  <c r="N135" i="2"/>
  <c r="M136" i="2" s="1"/>
  <c r="N136" i="2" s="1"/>
  <c r="M137" i="2" s="1"/>
  <c r="J72" i="4"/>
  <c r="L71" i="4"/>
  <c r="O71" i="4" s="1"/>
  <c r="E139" i="4"/>
  <c r="F139" i="4" s="1"/>
  <c r="I138" i="4"/>
  <c r="N71" i="4"/>
  <c r="Y134" i="2"/>
  <c r="R135" i="2"/>
  <c r="Q135" i="2"/>
  <c r="S135" i="2" s="1"/>
  <c r="P71" i="4"/>
  <c r="P142" i="9" l="1"/>
  <c r="J142" i="9"/>
  <c r="K142" i="9" s="1"/>
  <c r="L141" i="9"/>
  <c r="S138" i="9"/>
  <c r="Y138" i="9"/>
  <c r="O140" i="9"/>
  <c r="N140" i="9"/>
  <c r="M141" i="9" s="1"/>
  <c r="I143" i="9"/>
  <c r="E144" i="9"/>
  <c r="F144" i="9" s="1"/>
  <c r="R139" i="9"/>
  <c r="Q139" i="9"/>
  <c r="J138" i="2"/>
  <c r="L137" i="2"/>
  <c r="O137" i="2" s="1"/>
  <c r="P138" i="2"/>
  <c r="K138" i="2"/>
  <c r="E140" i="2"/>
  <c r="F140" i="2" s="1"/>
  <c r="I139" i="2"/>
  <c r="M72" i="4"/>
  <c r="E140" i="4"/>
  <c r="F140" i="4" s="1"/>
  <c r="I139" i="4"/>
  <c r="Y135" i="2"/>
  <c r="R136" i="2"/>
  <c r="Q136" i="2"/>
  <c r="S136" i="2" s="1"/>
  <c r="K72" i="4"/>
  <c r="J143" i="9" l="1"/>
  <c r="L142" i="9"/>
  <c r="R140" i="9"/>
  <c r="Q140" i="9"/>
  <c r="O141" i="9"/>
  <c r="N141" i="9"/>
  <c r="M142" i="9" s="1"/>
  <c r="Y139" i="9"/>
  <c r="S139" i="9"/>
  <c r="I144" i="9"/>
  <c r="E145" i="9"/>
  <c r="F145" i="9" s="1"/>
  <c r="K143" i="9"/>
  <c r="P143" i="9"/>
  <c r="P139" i="2"/>
  <c r="E141" i="2"/>
  <c r="F141" i="2" s="1"/>
  <c r="I140" i="2"/>
  <c r="J139" i="2"/>
  <c r="K139" i="2" s="1"/>
  <c r="L138" i="2"/>
  <c r="O138" i="2" s="1"/>
  <c r="N137" i="2"/>
  <c r="M138" i="2" s="1"/>
  <c r="N138" i="2" s="1"/>
  <c r="M139" i="2" s="1"/>
  <c r="J73" i="4"/>
  <c r="L72" i="4"/>
  <c r="O72" i="4" s="1"/>
  <c r="E141" i="4"/>
  <c r="F141" i="4" s="1"/>
  <c r="I140" i="4"/>
  <c r="N72" i="4"/>
  <c r="R137" i="2"/>
  <c r="Q137" i="2"/>
  <c r="S137" i="2" s="1"/>
  <c r="Y136" i="2"/>
  <c r="P72" i="4"/>
  <c r="L143" i="9" l="1"/>
  <c r="J144" i="9"/>
  <c r="O142" i="9"/>
  <c r="N142" i="9"/>
  <c r="M143" i="9" s="1"/>
  <c r="R141" i="9"/>
  <c r="Q141" i="9"/>
  <c r="Y140" i="9"/>
  <c r="S140" i="9"/>
  <c r="I145" i="9"/>
  <c r="E146" i="9"/>
  <c r="F146" i="9" s="1"/>
  <c r="P144" i="9"/>
  <c r="K144" i="9"/>
  <c r="J140" i="2"/>
  <c r="L139" i="2"/>
  <c r="O139" i="2" s="1"/>
  <c r="E142" i="2"/>
  <c r="F142" i="2" s="1"/>
  <c r="I141" i="2"/>
  <c r="P140" i="2"/>
  <c r="K140" i="2"/>
  <c r="M73" i="4"/>
  <c r="E142" i="4"/>
  <c r="F142" i="4" s="1"/>
  <c r="I141" i="4"/>
  <c r="R138" i="2"/>
  <c r="Q138" i="2"/>
  <c r="S138" i="2" s="1"/>
  <c r="Y137" i="2"/>
  <c r="K73" i="4"/>
  <c r="Y141" i="9" l="1"/>
  <c r="S141" i="9"/>
  <c r="R142" i="9"/>
  <c r="Q142" i="9"/>
  <c r="J145" i="9"/>
  <c r="K145" i="9" s="1"/>
  <c r="L144" i="9"/>
  <c r="I146" i="9"/>
  <c r="E147" i="9"/>
  <c r="F147" i="9" s="1"/>
  <c r="P145" i="9"/>
  <c r="O143" i="9"/>
  <c r="N143" i="9"/>
  <c r="M144" i="9" s="1"/>
  <c r="P141" i="2"/>
  <c r="E143" i="2"/>
  <c r="F143" i="2" s="1"/>
  <c r="I142" i="2"/>
  <c r="P142" i="2" s="1"/>
  <c r="J141" i="2"/>
  <c r="K141" i="2" s="1"/>
  <c r="L140" i="2"/>
  <c r="O140" i="2" s="1"/>
  <c r="N139" i="2"/>
  <c r="M140" i="2" s="1"/>
  <c r="N140" i="2" s="1"/>
  <c r="M141" i="2" s="1"/>
  <c r="J74" i="4"/>
  <c r="L73" i="4"/>
  <c r="O73" i="4" s="1"/>
  <c r="E143" i="4"/>
  <c r="F143" i="4" s="1"/>
  <c r="I142" i="4"/>
  <c r="N73" i="4"/>
  <c r="R139" i="2"/>
  <c r="Q139" i="2"/>
  <c r="S139" i="2" s="1"/>
  <c r="Y138" i="2"/>
  <c r="P73" i="4"/>
  <c r="J146" i="9" l="1"/>
  <c r="L145" i="9"/>
  <c r="K146" i="9"/>
  <c r="P146" i="9"/>
  <c r="Y142" i="9"/>
  <c r="S142" i="9"/>
  <c r="O144" i="9"/>
  <c r="N144" i="9"/>
  <c r="M145" i="9" s="1"/>
  <c r="E148" i="9"/>
  <c r="F148" i="9" s="1"/>
  <c r="I147" i="9"/>
  <c r="R143" i="9"/>
  <c r="Q143" i="9"/>
  <c r="J142" i="2"/>
  <c r="K142" i="2" s="1"/>
  <c r="L141" i="2"/>
  <c r="O141" i="2" s="1"/>
  <c r="E144" i="2"/>
  <c r="F144" i="2" s="1"/>
  <c r="I143" i="2"/>
  <c r="M74" i="4"/>
  <c r="E144" i="4"/>
  <c r="F144" i="4" s="1"/>
  <c r="I143" i="4"/>
  <c r="Q140" i="2"/>
  <c r="S140" i="2" s="1"/>
  <c r="R140" i="2"/>
  <c r="Y139" i="2"/>
  <c r="K74" i="4"/>
  <c r="Y143" i="9" l="1"/>
  <c r="S143" i="9"/>
  <c r="N145" i="9"/>
  <c r="M146" i="9" s="1"/>
  <c r="O145" i="9"/>
  <c r="Q144" i="9"/>
  <c r="R144" i="9"/>
  <c r="J147" i="9"/>
  <c r="K147" i="9" s="1"/>
  <c r="L146" i="9"/>
  <c r="P147" i="9"/>
  <c r="I148" i="9"/>
  <c r="E149" i="9"/>
  <c r="F149" i="9" s="1"/>
  <c r="E145" i="2"/>
  <c r="F145" i="2" s="1"/>
  <c r="I144" i="2"/>
  <c r="P143" i="2"/>
  <c r="J143" i="2"/>
  <c r="K143" i="2" s="1"/>
  <c r="L142" i="2"/>
  <c r="O142" i="2" s="1"/>
  <c r="N141" i="2"/>
  <c r="M142" i="2" s="1"/>
  <c r="N142" i="2" s="1"/>
  <c r="M143" i="2" s="1"/>
  <c r="J75" i="4"/>
  <c r="L74" i="4"/>
  <c r="O74" i="4" s="1"/>
  <c r="E145" i="4"/>
  <c r="F145" i="4" s="1"/>
  <c r="I144" i="4"/>
  <c r="N74" i="4"/>
  <c r="R141" i="2"/>
  <c r="Q141" i="2"/>
  <c r="S141" i="2" s="1"/>
  <c r="Y140" i="2"/>
  <c r="P74" i="4"/>
  <c r="J148" i="9" l="1"/>
  <c r="L147" i="9"/>
  <c r="Y144" i="9"/>
  <c r="S144" i="9"/>
  <c r="R145" i="9"/>
  <c r="Q145" i="9"/>
  <c r="K148" i="9"/>
  <c r="P148" i="9"/>
  <c r="O146" i="9"/>
  <c r="N146" i="9"/>
  <c r="M147" i="9" s="1"/>
  <c r="I149" i="9"/>
  <c r="E150" i="9"/>
  <c r="F150" i="9" s="1"/>
  <c r="J144" i="2"/>
  <c r="L143" i="2"/>
  <c r="O143" i="2" s="1"/>
  <c r="P144" i="2"/>
  <c r="K144" i="2"/>
  <c r="E146" i="2"/>
  <c r="F146" i="2" s="1"/>
  <c r="I145" i="2"/>
  <c r="M75" i="4"/>
  <c r="E146" i="4"/>
  <c r="F146" i="4" s="1"/>
  <c r="I145" i="4"/>
  <c r="Y141" i="2"/>
  <c r="R142" i="2"/>
  <c r="Q142" i="2"/>
  <c r="S142" i="2" s="1"/>
  <c r="K75" i="4"/>
  <c r="Y145" i="9" l="1"/>
  <c r="S145" i="9"/>
  <c r="O147" i="9"/>
  <c r="N147" i="9"/>
  <c r="M148" i="9" s="1"/>
  <c r="J149" i="9"/>
  <c r="K149" i="9" s="1"/>
  <c r="L148" i="9"/>
  <c r="I150" i="9"/>
  <c r="E151" i="9"/>
  <c r="F151" i="9" s="1"/>
  <c r="P149" i="9"/>
  <c r="R146" i="9"/>
  <c r="Q146" i="9"/>
  <c r="P145" i="2"/>
  <c r="J145" i="2"/>
  <c r="K145" i="2" s="1"/>
  <c r="L144" i="2"/>
  <c r="O144" i="2" s="1"/>
  <c r="E147" i="2"/>
  <c r="F147" i="2" s="1"/>
  <c r="I146" i="2"/>
  <c r="N143" i="2"/>
  <c r="M144" i="2" s="1"/>
  <c r="N144" i="2" s="1"/>
  <c r="M145" i="2" s="1"/>
  <c r="E147" i="4"/>
  <c r="F147" i="4" s="1"/>
  <c r="I146" i="4"/>
  <c r="J76" i="4"/>
  <c r="L75" i="4"/>
  <c r="O75" i="4" s="1"/>
  <c r="Y142" i="2"/>
  <c r="R143" i="2"/>
  <c r="Q143" i="2"/>
  <c r="S143" i="2" s="1"/>
  <c r="P75" i="4"/>
  <c r="J150" i="9" l="1"/>
  <c r="L149" i="9"/>
  <c r="K150" i="9"/>
  <c r="P150" i="9"/>
  <c r="O148" i="9"/>
  <c r="N148" i="9"/>
  <c r="M149" i="9" s="1"/>
  <c r="I151" i="9"/>
  <c r="E152" i="9"/>
  <c r="F152" i="9" s="1"/>
  <c r="R147" i="9"/>
  <c r="Q147" i="9"/>
  <c r="S146" i="9"/>
  <c r="Y146" i="9"/>
  <c r="N75" i="4"/>
  <c r="J146" i="2"/>
  <c r="L145" i="2"/>
  <c r="O145" i="2" s="1"/>
  <c r="K146" i="2"/>
  <c r="P146" i="2"/>
  <c r="E148" i="2"/>
  <c r="F148" i="2" s="1"/>
  <c r="I147" i="2"/>
  <c r="M76" i="4"/>
  <c r="E148" i="4"/>
  <c r="F148" i="4" s="1"/>
  <c r="I147" i="4"/>
  <c r="Y143" i="2"/>
  <c r="R144" i="2"/>
  <c r="Q144" i="2"/>
  <c r="S144" i="2" s="1"/>
  <c r="K76" i="4"/>
  <c r="P151" i="9" l="1"/>
  <c r="R148" i="9"/>
  <c r="Q148" i="9"/>
  <c r="J151" i="9"/>
  <c r="K151" i="9" s="1"/>
  <c r="L150" i="9"/>
  <c r="I152" i="9"/>
  <c r="E153" i="9"/>
  <c r="F153" i="9" s="1"/>
  <c r="Y147" i="9"/>
  <c r="S147" i="9"/>
  <c r="O149" i="9"/>
  <c r="N149" i="9"/>
  <c r="M150" i="9" s="1"/>
  <c r="P147" i="2"/>
  <c r="E149" i="2"/>
  <c r="F149" i="2" s="1"/>
  <c r="I148" i="2"/>
  <c r="P148" i="2" s="1"/>
  <c r="J147" i="2"/>
  <c r="K147" i="2" s="1"/>
  <c r="L146" i="2"/>
  <c r="O146" i="2" s="1"/>
  <c r="N145" i="2"/>
  <c r="M146" i="2" s="1"/>
  <c r="N146" i="2" s="1"/>
  <c r="M147" i="2" s="1"/>
  <c r="J77" i="4"/>
  <c r="L76" i="4"/>
  <c r="O76" i="4" s="1"/>
  <c r="E149" i="4"/>
  <c r="F149" i="4" s="1"/>
  <c r="I148" i="4"/>
  <c r="N76" i="4"/>
  <c r="Y144" i="2"/>
  <c r="R145" i="2"/>
  <c r="Q145" i="2"/>
  <c r="S145" i="2" s="1"/>
  <c r="P76" i="4"/>
  <c r="L151" i="9" l="1"/>
  <c r="J152" i="9"/>
  <c r="I153" i="9"/>
  <c r="E154" i="9"/>
  <c r="F154" i="9" s="1"/>
  <c r="O150" i="9"/>
  <c r="N150" i="9"/>
  <c r="M151" i="9" s="1"/>
  <c r="R149" i="9"/>
  <c r="Q149" i="9"/>
  <c r="P152" i="9"/>
  <c r="K152" i="9"/>
  <c r="Y148" i="9"/>
  <c r="S148" i="9"/>
  <c r="J148" i="2"/>
  <c r="K148" i="2" s="1"/>
  <c r="L147" i="2"/>
  <c r="O147" i="2" s="1"/>
  <c r="E150" i="2"/>
  <c r="F150" i="2" s="1"/>
  <c r="I149" i="2"/>
  <c r="M77" i="4"/>
  <c r="E150" i="4"/>
  <c r="F150" i="4" s="1"/>
  <c r="I149" i="4"/>
  <c r="Y145" i="2"/>
  <c r="Q146" i="2"/>
  <c r="S146" i="2" s="1"/>
  <c r="R146" i="2"/>
  <c r="K77" i="4"/>
  <c r="R150" i="9" l="1"/>
  <c r="Q150" i="9"/>
  <c r="I154" i="9"/>
  <c r="E155" i="9"/>
  <c r="F155" i="9" s="1"/>
  <c r="J153" i="9"/>
  <c r="K153" i="9" s="1"/>
  <c r="L152" i="9"/>
  <c r="Y149" i="9"/>
  <c r="S149" i="9"/>
  <c r="P153" i="9"/>
  <c r="O151" i="9"/>
  <c r="N151" i="9"/>
  <c r="M152" i="9" s="1"/>
  <c r="E151" i="2"/>
  <c r="F151" i="2" s="1"/>
  <c r="I150" i="2"/>
  <c r="J149" i="2"/>
  <c r="L148" i="2"/>
  <c r="O148" i="2" s="1"/>
  <c r="P149" i="2"/>
  <c r="K149" i="2"/>
  <c r="N147" i="2"/>
  <c r="M148" i="2" s="1"/>
  <c r="N148" i="2" s="1"/>
  <c r="M149" i="2" s="1"/>
  <c r="J78" i="4"/>
  <c r="L77" i="4"/>
  <c r="O77" i="4" s="1"/>
  <c r="E151" i="4"/>
  <c r="F151" i="4" s="1"/>
  <c r="I150" i="4"/>
  <c r="N77" i="4"/>
  <c r="R147" i="2"/>
  <c r="Q147" i="2"/>
  <c r="S147" i="2" s="1"/>
  <c r="Y146" i="2"/>
  <c r="P77" i="4"/>
  <c r="J154" i="9" l="1"/>
  <c r="L153" i="9"/>
  <c r="O152" i="9"/>
  <c r="N152" i="9"/>
  <c r="M153" i="9" s="1"/>
  <c r="E156" i="9"/>
  <c r="F156" i="9" s="1"/>
  <c r="I155" i="9"/>
  <c r="K154" i="9"/>
  <c r="P154" i="9"/>
  <c r="Y150" i="9"/>
  <c r="S150" i="9"/>
  <c r="R151" i="9"/>
  <c r="Q151" i="9"/>
  <c r="J150" i="2"/>
  <c r="L149" i="2"/>
  <c r="O149" i="2" s="1"/>
  <c r="P150" i="2"/>
  <c r="K150" i="2"/>
  <c r="E152" i="2"/>
  <c r="F152" i="2" s="1"/>
  <c r="I151" i="2"/>
  <c r="M78" i="4"/>
  <c r="E152" i="4"/>
  <c r="F152" i="4" s="1"/>
  <c r="I151" i="4"/>
  <c r="Y147" i="2"/>
  <c r="R148" i="2"/>
  <c r="Q148" i="2"/>
  <c r="S148" i="2" s="1"/>
  <c r="K78" i="4"/>
  <c r="Y151" i="9" l="1"/>
  <c r="S151" i="9"/>
  <c r="I156" i="9"/>
  <c r="E157" i="9"/>
  <c r="F157" i="9" s="1"/>
  <c r="Q152" i="9"/>
  <c r="R152" i="9"/>
  <c r="J155" i="9"/>
  <c r="K155" i="9" s="1"/>
  <c r="L154" i="9"/>
  <c r="N153" i="9"/>
  <c r="M154" i="9" s="1"/>
  <c r="O153" i="9"/>
  <c r="P155" i="9"/>
  <c r="E153" i="2"/>
  <c r="F153" i="2" s="1"/>
  <c r="I152" i="2"/>
  <c r="P151" i="2"/>
  <c r="J151" i="2"/>
  <c r="K151" i="2" s="1"/>
  <c r="L150" i="2"/>
  <c r="O150" i="2" s="1"/>
  <c r="N149" i="2"/>
  <c r="M150" i="2" s="1"/>
  <c r="N150" i="2" s="1"/>
  <c r="M151" i="2" s="1"/>
  <c r="E153" i="4"/>
  <c r="F153" i="4" s="1"/>
  <c r="I152" i="4"/>
  <c r="J79" i="4"/>
  <c r="L78" i="4"/>
  <c r="O78" i="4" s="1"/>
  <c r="R149" i="2"/>
  <c r="Q149" i="2"/>
  <c r="S149" i="2" s="1"/>
  <c r="Y148" i="2"/>
  <c r="P78" i="4"/>
  <c r="J156" i="9" l="1"/>
  <c r="L155" i="9"/>
  <c r="O154" i="9"/>
  <c r="N154" i="9"/>
  <c r="M155" i="9" s="1"/>
  <c r="Y152" i="9"/>
  <c r="S152" i="9"/>
  <c r="I157" i="9"/>
  <c r="E158" i="9"/>
  <c r="F158" i="9" s="1"/>
  <c r="K156" i="9"/>
  <c r="P156" i="9"/>
  <c r="R153" i="9"/>
  <c r="Q153" i="9"/>
  <c r="N78" i="4"/>
  <c r="J152" i="2"/>
  <c r="L151" i="2"/>
  <c r="O151" i="2" s="1"/>
  <c r="K152" i="2"/>
  <c r="P152" i="2"/>
  <c r="E154" i="2"/>
  <c r="F154" i="2" s="1"/>
  <c r="I153" i="2"/>
  <c r="P153" i="2" s="1"/>
  <c r="M79" i="4"/>
  <c r="E154" i="4"/>
  <c r="F154" i="4" s="1"/>
  <c r="I153" i="4"/>
  <c r="R150" i="2"/>
  <c r="Q150" i="2"/>
  <c r="S150" i="2" s="1"/>
  <c r="Y149" i="2"/>
  <c r="K79" i="4"/>
  <c r="I158" i="9" l="1"/>
  <c r="E159" i="9"/>
  <c r="F159" i="9" s="1"/>
  <c r="P157" i="9"/>
  <c r="K157" i="9"/>
  <c r="Y153" i="9"/>
  <c r="S153" i="9"/>
  <c r="R154" i="9"/>
  <c r="Q154" i="9"/>
  <c r="O155" i="9"/>
  <c r="N155" i="9"/>
  <c r="M156" i="9" s="1"/>
  <c r="J157" i="9"/>
  <c r="L156" i="9"/>
  <c r="E155" i="2"/>
  <c r="F155" i="2" s="1"/>
  <c r="I154" i="2"/>
  <c r="J153" i="2"/>
  <c r="K153" i="2" s="1"/>
  <c r="L152" i="2"/>
  <c r="O152" i="2" s="1"/>
  <c r="N151" i="2"/>
  <c r="M152" i="2" s="1"/>
  <c r="J80" i="4"/>
  <c r="L79" i="4"/>
  <c r="O79" i="4" s="1"/>
  <c r="E155" i="4"/>
  <c r="F155" i="4" s="1"/>
  <c r="I154" i="4"/>
  <c r="N79" i="4"/>
  <c r="R151" i="2"/>
  <c r="Q151" i="2"/>
  <c r="S151" i="2" s="1"/>
  <c r="Y150" i="2"/>
  <c r="P79" i="4"/>
  <c r="S154" i="9" l="1"/>
  <c r="Y154" i="9"/>
  <c r="O156" i="9"/>
  <c r="N156" i="9"/>
  <c r="M157" i="9" s="1"/>
  <c r="J158" i="9"/>
  <c r="K158" i="9" s="1"/>
  <c r="L157" i="9"/>
  <c r="I159" i="9"/>
  <c r="E160" i="9"/>
  <c r="F160" i="9" s="1"/>
  <c r="R155" i="9"/>
  <c r="Q155" i="9"/>
  <c r="P158" i="9"/>
  <c r="J154" i="2"/>
  <c r="L153" i="2"/>
  <c r="O153" i="2" s="1"/>
  <c r="K154" i="2"/>
  <c r="P154" i="2"/>
  <c r="N152" i="2"/>
  <c r="M153" i="2" s="1"/>
  <c r="N153" i="2" s="1"/>
  <c r="M154" i="2" s="1"/>
  <c r="E156" i="2"/>
  <c r="F156" i="2" s="1"/>
  <c r="I155" i="2"/>
  <c r="P155" i="2" s="1"/>
  <c r="M80" i="4"/>
  <c r="E156" i="4"/>
  <c r="F156" i="4" s="1"/>
  <c r="I155" i="4"/>
  <c r="Q152" i="2"/>
  <c r="S152" i="2" s="1"/>
  <c r="R152" i="2"/>
  <c r="Y151" i="2"/>
  <c r="K80" i="4"/>
  <c r="J159" i="9" l="1"/>
  <c r="L158" i="9"/>
  <c r="O157" i="9"/>
  <c r="N157" i="9"/>
  <c r="M158" i="9" s="1"/>
  <c r="R156" i="9"/>
  <c r="Q156" i="9"/>
  <c r="I160" i="9"/>
  <c r="E161" i="9"/>
  <c r="F161" i="9" s="1"/>
  <c r="Y155" i="9"/>
  <c r="S155" i="9"/>
  <c r="K159" i="9"/>
  <c r="P159" i="9"/>
  <c r="E157" i="2"/>
  <c r="F157" i="2" s="1"/>
  <c r="I156" i="2"/>
  <c r="J155" i="2"/>
  <c r="K155" i="2" s="1"/>
  <c r="L154" i="2"/>
  <c r="O154" i="2" s="1"/>
  <c r="J81" i="4"/>
  <c r="L80" i="4"/>
  <c r="O80" i="4" s="1"/>
  <c r="E157" i="4"/>
  <c r="F157" i="4" s="1"/>
  <c r="I156" i="4"/>
  <c r="N80" i="4"/>
  <c r="R153" i="2"/>
  <c r="Q153" i="2"/>
  <c r="S153" i="2" s="1"/>
  <c r="Y152" i="2"/>
  <c r="P80" i="4"/>
  <c r="E162" i="9" l="1"/>
  <c r="F162" i="9" s="1"/>
  <c r="I161" i="9"/>
  <c r="P160" i="9"/>
  <c r="R157" i="9"/>
  <c r="Q157" i="9"/>
  <c r="L159" i="9"/>
  <c r="J160" i="9"/>
  <c r="K160" i="9" s="1"/>
  <c r="O158" i="9"/>
  <c r="N158" i="9"/>
  <c r="M159" i="9" s="1"/>
  <c r="Y156" i="9"/>
  <c r="S156" i="9"/>
  <c r="P156" i="2"/>
  <c r="E158" i="2"/>
  <c r="F158" i="2" s="1"/>
  <c r="I157" i="2"/>
  <c r="J156" i="2"/>
  <c r="K156" i="2" s="1"/>
  <c r="L155" i="2"/>
  <c r="O155" i="2" s="1"/>
  <c r="N154" i="2"/>
  <c r="M155" i="2" s="1"/>
  <c r="N155" i="2" s="1"/>
  <c r="M156" i="2" s="1"/>
  <c r="M81" i="4"/>
  <c r="E158" i="4"/>
  <c r="F158" i="4" s="1"/>
  <c r="I157" i="4"/>
  <c r="Q154" i="2"/>
  <c r="S154" i="2" s="1"/>
  <c r="R154" i="2"/>
  <c r="Y153" i="2"/>
  <c r="K81" i="4"/>
  <c r="L160" i="9" l="1"/>
  <c r="J161" i="9"/>
  <c r="Y157" i="9"/>
  <c r="S157" i="9"/>
  <c r="O159" i="9"/>
  <c r="N159" i="9"/>
  <c r="M160" i="9" s="1"/>
  <c r="K161" i="9"/>
  <c r="P161" i="9"/>
  <c r="R158" i="9"/>
  <c r="Q158" i="9"/>
  <c r="E163" i="9"/>
  <c r="F163" i="9" s="1"/>
  <c r="I162" i="9"/>
  <c r="J157" i="2"/>
  <c r="L156" i="2"/>
  <c r="O156" i="2" s="1"/>
  <c r="E159" i="2"/>
  <c r="F159" i="2" s="1"/>
  <c r="I158" i="2"/>
  <c r="K157" i="2"/>
  <c r="P157" i="2"/>
  <c r="J82" i="4"/>
  <c r="L81" i="4"/>
  <c r="O81" i="4" s="1"/>
  <c r="E159" i="4"/>
  <c r="F159" i="4" s="1"/>
  <c r="I158" i="4"/>
  <c r="N81" i="4"/>
  <c r="R155" i="2"/>
  <c r="Q155" i="2"/>
  <c r="S155" i="2" s="1"/>
  <c r="Y154" i="2"/>
  <c r="P81" i="4"/>
  <c r="R159" i="9" l="1"/>
  <c r="Q159" i="9"/>
  <c r="L161" i="9"/>
  <c r="J162" i="9"/>
  <c r="P162" i="9"/>
  <c r="K162" i="9"/>
  <c r="E164" i="9"/>
  <c r="F164" i="9" s="1"/>
  <c r="I163" i="9"/>
  <c r="Y158" i="9"/>
  <c r="S158" i="9"/>
  <c r="N160" i="9"/>
  <c r="M161" i="9" s="1"/>
  <c r="O160" i="9"/>
  <c r="P158" i="2"/>
  <c r="J158" i="2"/>
  <c r="K158" i="2" s="1"/>
  <c r="L157" i="2"/>
  <c r="O157" i="2" s="1"/>
  <c r="E160" i="2"/>
  <c r="F160" i="2" s="1"/>
  <c r="I159" i="2"/>
  <c r="N156" i="2"/>
  <c r="M157" i="2" s="1"/>
  <c r="N157" i="2" s="1"/>
  <c r="M158" i="2" s="1"/>
  <c r="M82" i="4"/>
  <c r="E160" i="4"/>
  <c r="F160" i="4" s="1"/>
  <c r="I159" i="4"/>
  <c r="Y155" i="2"/>
  <c r="R156" i="2"/>
  <c r="Q156" i="2"/>
  <c r="S156" i="2" s="1"/>
  <c r="K82" i="4"/>
  <c r="I164" i="9" l="1"/>
  <c r="E165" i="9"/>
  <c r="F165" i="9" s="1"/>
  <c r="P163" i="9"/>
  <c r="L162" i="9"/>
  <c r="J163" i="9"/>
  <c r="K163" i="9" s="1"/>
  <c r="R160" i="9"/>
  <c r="Q160" i="9"/>
  <c r="O161" i="9"/>
  <c r="N161" i="9"/>
  <c r="M162" i="9" s="1"/>
  <c r="Y159" i="9"/>
  <c r="S159" i="9"/>
  <c r="J159" i="2"/>
  <c r="L158" i="2"/>
  <c r="O158" i="2" s="1"/>
  <c r="E161" i="2"/>
  <c r="F161" i="2" s="1"/>
  <c r="I160" i="2"/>
  <c r="P159" i="2"/>
  <c r="K159" i="2"/>
  <c r="J83" i="4"/>
  <c r="L82" i="4"/>
  <c r="O82" i="4" s="1"/>
  <c r="E161" i="4"/>
  <c r="F161" i="4" s="1"/>
  <c r="I160" i="4"/>
  <c r="N82" i="4"/>
  <c r="R157" i="2"/>
  <c r="Q157" i="2"/>
  <c r="S157" i="2" s="1"/>
  <c r="Y156" i="2"/>
  <c r="P82" i="4"/>
  <c r="J164" i="9" l="1"/>
  <c r="L163" i="9"/>
  <c r="Y160" i="9"/>
  <c r="S160" i="9"/>
  <c r="O162" i="9"/>
  <c r="N162" i="9"/>
  <c r="M163" i="9" s="1"/>
  <c r="I165" i="9"/>
  <c r="E166" i="9"/>
  <c r="F166" i="9" s="1"/>
  <c r="Q161" i="9"/>
  <c r="R161" i="9"/>
  <c r="K164" i="9"/>
  <c r="P164" i="9"/>
  <c r="N158" i="2"/>
  <c r="M159" i="2" s="1"/>
  <c r="P160" i="2"/>
  <c r="E162" i="2"/>
  <c r="F162" i="2" s="1"/>
  <c r="I161" i="2"/>
  <c r="J160" i="2"/>
  <c r="K160" i="2" s="1"/>
  <c r="L159" i="2"/>
  <c r="O159" i="2" s="1"/>
  <c r="M83" i="4"/>
  <c r="E162" i="4"/>
  <c r="F162" i="4" s="1"/>
  <c r="I161" i="4"/>
  <c r="R158" i="2"/>
  <c r="Q158" i="2"/>
  <c r="S158" i="2" s="1"/>
  <c r="Y157" i="2"/>
  <c r="K83" i="4"/>
  <c r="I166" i="9" l="1"/>
  <c r="E167" i="9"/>
  <c r="F167" i="9" s="1"/>
  <c r="K165" i="9"/>
  <c r="P165" i="9"/>
  <c r="O163" i="9"/>
  <c r="N163" i="9"/>
  <c r="M164" i="9" s="1"/>
  <c r="Q162" i="9"/>
  <c r="R162" i="9"/>
  <c r="L164" i="9"/>
  <c r="J165" i="9"/>
  <c r="S161" i="9"/>
  <c r="Y161" i="9"/>
  <c r="J161" i="2"/>
  <c r="L160" i="2"/>
  <c r="O160" i="2" s="1"/>
  <c r="E163" i="2"/>
  <c r="F163" i="2" s="1"/>
  <c r="I162" i="2"/>
  <c r="P161" i="2"/>
  <c r="K161" i="2"/>
  <c r="N159" i="2"/>
  <c r="M160" i="2" s="1"/>
  <c r="N160" i="2" s="1"/>
  <c r="M161" i="2" s="1"/>
  <c r="E163" i="4"/>
  <c r="F163" i="4" s="1"/>
  <c r="I162" i="4"/>
  <c r="J84" i="4"/>
  <c r="L83" i="4"/>
  <c r="O83" i="4" s="1"/>
  <c r="N83" i="4"/>
  <c r="Y158" i="2"/>
  <c r="R159" i="2"/>
  <c r="Q159" i="2"/>
  <c r="S159" i="2" s="1"/>
  <c r="P83" i="4"/>
  <c r="Y162" i="9" l="1"/>
  <c r="S162" i="9"/>
  <c r="L165" i="9"/>
  <c r="J166" i="9"/>
  <c r="K166" i="9" s="1"/>
  <c r="R163" i="9"/>
  <c r="Q163" i="9"/>
  <c r="I167" i="9"/>
  <c r="E168" i="9"/>
  <c r="F168" i="9" s="1"/>
  <c r="N164" i="9"/>
  <c r="M165" i="9" s="1"/>
  <c r="O164" i="9"/>
  <c r="P166" i="9"/>
  <c r="J162" i="2"/>
  <c r="L161" i="2"/>
  <c r="O161" i="2" s="1"/>
  <c r="K162" i="2"/>
  <c r="P162" i="2"/>
  <c r="E164" i="2"/>
  <c r="F164" i="2" s="1"/>
  <c r="I163" i="2"/>
  <c r="P163" i="2" s="1"/>
  <c r="M84" i="4"/>
  <c r="E164" i="4"/>
  <c r="F164" i="4" s="1"/>
  <c r="I163" i="4"/>
  <c r="Q160" i="2"/>
  <c r="S160" i="2" s="1"/>
  <c r="R160" i="2"/>
  <c r="Y159" i="2"/>
  <c r="K84" i="4"/>
  <c r="L166" i="9" l="1"/>
  <c r="J167" i="9"/>
  <c r="K167" i="9"/>
  <c r="P167" i="9"/>
  <c r="Y163" i="9"/>
  <c r="S163" i="9"/>
  <c r="O165" i="9"/>
  <c r="N165" i="9"/>
  <c r="M166" i="9" s="1"/>
  <c r="I168" i="9"/>
  <c r="E169" i="9"/>
  <c r="F169" i="9" s="1"/>
  <c r="R164" i="9"/>
  <c r="Q164" i="9"/>
  <c r="J163" i="2"/>
  <c r="K163" i="2" s="1"/>
  <c r="L162" i="2"/>
  <c r="O162" i="2" s="1"/>
  <c r="E165" i="2"/>
  <c r="F165" i="2" s="1"/>
  <c r="I164" i="2"/>
  <c r="N161" i="2"/>
  <c r="M162" i="2" s="1"/>
  <c r="N162" i="2" s="1"/>
  <c r="M163" i="2" s="1"/>
  <c r="J85" i="4"/>
  <c r="L84" i="4"/>
  <c r="O84" i="4" s="1"/>
  <c r="E165" i="4"/>
  <c r="F165" i="4" s="1"/>
  <c r="I164" i="4"/>
  <c r="N84" i="4"/>
  <c r="R161" i="2"/>
  <c r="Q161" i="2"/>
  <c r="S161" i="2" s="1"/>
  <c r="Y160" i="2"/>
  <c r="P84" i="4"/>
  <c r="R165" i="9" l="1"/>
  <c r="Q165" i="9"/>
  <c r="Y164" i="9"/>
  <c r="S164" i="9"/>
  <c r="L167" i="9"/>
  <c r="J168" i="9"/>
  <c r="K168" i="9" s="1"/>
  <c r="I169" i="9"/>
  <c r="E170" i="9"/>
  <c r="F170" i="9" s="1"/>
  <c r="P168" i="9"/>
  <c r="O166" i="9"/>
  <c r="N166" i="9"/>
  <c r="M167" i="9" s="1"/>
  <c r="E166" i="2"/>
  <c r="F166" i="2" s="1"/>
  <c r="I165" i="2"/>
  <c r="P165" i="2" s="1"/>
  <c r="P164" i="2"/>
  <c r="J164" i="2"/>
  <c r="K164" i="2" s="1"/>
  <c r="L163" i="2"/>
  <c r="O163" i="2" s="1"/>
  <c r="M85" i="4"/>
  <c r="E166" i="4"/>
  <c r="F166" i="4" s="1"/>
  <c r="I165" i="4"/>
  <c r="Y161" i="2"/>
  <c r="R162" i="2"/>
  <c r="Q162" i="2"/>
  <c r="S162" i="2" s="1"/>
  <c r="K85" i="4"/>
  <c r="J169" i="9" l="1"/>
  <c r="L168" i="9"/>
  <c r="K169" i="9"/>
  <c r="P169" i="9"/>
  <c r="O167" i="9"/>
  <c r="N167" i="9"/>
  <c r="M168" i="9" s="1"/>
  <c r="E171" i="9"/>
  <c r="F171" i="9" s="1"/>
  <c r="I170" i="9"/>
  <c r="Y165" i="9"/>
  <c r="S165" i="9"/>
  <c r="R166" i="9"/>
  <c r="Q166" i="9"/>
  <c r="J165" i="2"/>
  <c r="K165" i="2" s="1"/>
  <c r="L164" i="2"/>
  <c r="O164" i="2" s="1"/>
  <c r="E167" i="2"/>
  <c r="F167" i="2" s="1"/>
  <c r="I166" i="2"/>
  <c r="N163" i="2"/>
  <c r="M164" i="2" s="1"/>
  <c r="N164" i="2" s="1"/>
  <c r="M165" i="2" s="1"/>
  <c r="E167" i="4"/>
  <c r="F167" i="4" s="1"/>
  <c r="I166" i="4"/>
  <c r="J86" i="4"/>
  <c r="L85" i="4"/>
  <c r="O85" i="4" s="1"/>
  <c r="Y162" i="2"/>
  <c r="R163" i="2"/>
  <c r="Q163" i="2"/>
  <c r="S163" i="2" s="1"/>
  <c r="P85" i="4"/>
  <c r="P170" i="9" l="1"/>
  <c r="E172" i="9"/>
  <c r="F172" i="9" s="1"/>
  <c r="I171" i="9"/>
  <c r="Q167" i="9"/>
  <c r="R167" i="9"/>
  <c r="N168" i="9"/>
  <c r="M169" i="9" s="1"/>
  <c r="O168" i="9"/>
  <c r="Y166" i="9"/>
  <c r="S166" i="9"/>
  <c r="J170" i="9"/>
  <c r="K170" i="9" s="1"/>
  <c r="L169" i="9"/>
  <c r="N85" i="4"/>
  <c r="E168" i="2"/>
  <c r="F168" i="2" s="1"/>
  <c r="I167" i="2"/>
  <c r="P166" i="2"/>
  <c r="J166" i="2"/>
  <c r="K166" i="2" s="1"/>
  <c r="L165" i="2"/>
  <c r="O165" i="2" s="1"/>
  <c r="M86" i="4"/>
  <c r="E168" i="4"/>
  <c r="F168" i="4" s="1"/>
  <c r="I167" i="4"/>
  <c r="R164" i="2"/>
  <c r="Q164" i="2"/>
  <c r="S164" i="2" s="1"/>
  <c r="Y163" i="2"/>
  <c r="K86" i="4"/>
  <c r="L170" i="9" l="1"/>
  <c r="J171" i="9"/>
  <c r="R168" i="9"/>
  <c r="Q168" i="9"/>
  <c r="Y167" i="9"/>
  <c r="S167" i="9"/>
  <c r="O169" i="9"/>
  <c r="N169" i="9"/>
  <c r="M170" i="9" s="1"/>
  <c r="P171" i="9"/>
  <c r="K171" i="9"/>
  <c r="E173" i="9"/>
  <c r="F173" i="9" s="1"/>
  <c r="I172" i="9"/>
  <c r="J167" i="2"/>
  <c r="L166" i="2"/>
  <c r="O166" i="2" s="1"/>
  <c r="P167" i="2"/>
  <c r="K167" i="2"/>
  <c r="E169" i="2"/>
  <c r="F169" i="2" s="1"/>
  <c r="I168" i="2"/>
  <c r="N165" i="2"/>
  <c r="M166" i="2" s="1"/>
  <c r="N166" i="2" s="1"/>
  <c r="M167" i="2" s="1"/>
  <c r="J87" i="4"/>
  <c r="L86" i="4"/>
  <c r="O86" i="4" s="1"/>
  <c r="E169" i="4"/>
  <c r="F169" i="4" s="1"/>
  <c r="I168" i="4"/>
  <c r="N86" i="4"/>
  <c r="R165" i="2"/>
  <c r="Q165" i="2"/>
  <c r="S165" i="2" s="1"/>
  <c r="Y164" i="2"/>
  <c r="P86" i="4"/>
  <c r="Y168" i="9" l="1"/>
  <c r="S168" i="9"/>
  <c r="J172" i="9"/>
  <c r="L171" i="9"/>
  <c r="R169" i="9"/>
  <c r="Q169" i="9"/>
  <c r="P172" i="9"/>
  <c r="K172" i="9"/>
  <c r="I173" i="9"/>
  <c r="E174" i="9"/>
  <c r="F174" i="9" s="1"/>
  <c r="O170" i="9"/>
  <c r="N170" i="9"/>
  <c r="M171" i="9" s="1"/>
  <c r="J168" i="2"/>
  <c r="L167" i="2"/>
  <c r="O167" i="2" s="1"/>
  <c r="P168" i="2"/>
  <c r="K168" i="2"/>
  <c r="E170" i="2"/>
  <c r="F170" i="2" s="1"/>
  <c r="I169" i="2"/>
  <c r="M87" i="4"/>
  <c r="E170" i="4"/>
  <c r="F170" i="4" s="1"/>
  <c r="I169" i="4"/>
  <c r="Y165" i="2"/>
  <c r="R166" i="2"/>
  <c r="Q166" i="2"/>
  <c r="S166" i="2" s="1"/>
  <c r="K87" i="4"/>
  <c r="J173" i="9" l="1"/>
  <c r="L172" i="9"/>
  <c r="O171" i="9"/>
  <c r="N171" i="9"/>
  <c r="M172" i="9" s="1"/>
  <c r="R170" i="9"/>
  <c r="Q170" i="9"/>
  <c r="I174" i="9"/>
  <c r="E175" i="9"/>
  <c r="F175" i="9" s="1"/>
  <c r="S169" i="9"/>
  <c r="Y169" i="9"/>
  <c r="P173" i="9"/>
  <c r="K173" i="9"/>
  <c r="P169" i="2"/>
  <c r="J169" i="2"/>
  <c r="K169" i="2" s="1"/>
  <c r="L168" i="2"/>
  <c r="O168" i="2" s="1"/>
  <c r="E171" i="2"/>
  <c r="F171" i="2" s="1"/>
  <c r="I170" i="2"/>
  <c r="N167" i="2"/>
  <c r="M168" i="2" s="1"/>
  <c r="N168" i="2" s="1"/>
  <c r="M169" i="2" s="1"/>
  <c r="J88" i="4"/>
  <c r="L87" i="4"/>
  <c r="O87" i="4" s="1"/>
  <c r="E171" i="4"/>
  <c r="F171" i="4" s="1"/>
  <c r="I170" i="4"/>
  <c r="N87" i="4"/>
  <c r="Y166" i="2"/>
  <c r="R167" i="2"/>
  <c r="Q167" i="2"/>
  <c r="S167" i="2" s="1"/>
  <c r="P87" i="4"/>
  <c r="S170" i="9" l="1"/>
  <c r="Y170" i="9"/>
  <c r="R171" i="9"/>
  <c r="Q171" i="9"/>
  <c r="I175" i="9"/>
  <c r="E176" i="9"/>
  <c r="F176" i="9" s="1"/>
  <c r="P174" i="9"/>
  <c r="K174" i="9"/>
  <c r="J174" i="9"/>
  <c r="L173" i="9"/>
  <c r="N172" i="9"/>
  <c r="M173" i="9" s="1"/>
  <c r="O172" i="9"/>
  <c r="J170" i="2"/>
  <c r="L169" i="2"/>
  <c r="O169" i="2" s="1"/>
  <c r="E172" i="2"/>
  <c r="F172" i="2" s="1"/>
  <c r="I171" i="2"/>
  <c r="K170" i="2"/>
  <c r="P170" i="2"/>
  <c r="M88" i="4"/>
  <c r="E172" i="4"/>
  <c r="F172" i="4" s="1"/>
  <c r="I171" i="4"/>
  <c r="Y167" i="2"/>
  <c r="R168" i="2"/>
  <c r="Q168" i="2"/>
  <c r="S168" i="2" s="1"/>
  <c r="K88" i="4"/>
  <c r="L174" i="9" l="1"/>
  <c r="J175" i="9"/>
  <c r="K175" i="9"/>
  <c r="P175" i="9"/>
  <c r="I176" i="9"/>
  <c r="E177" i="9"/>
  <c r="F177" i="9" s="1"/>
  <c r="R172" i="9"/>
  <c r="Q172" i="9"/>
  <c r="S171" i="9"/>
  <c r="Y171" i="9"/>
  <c r="O173" i="9"/>
  <c r="N173" i="9"/>
  <c r="M174" i="9" s="1"/>
  <c r="E173" i="2"/>
  <c r="F173" i="2" s="1"/>
  <c r="I172" i="2"/>
  <c r="P172" i="2" s="1"/>
  <c r="J171" i="2"/>
  <c r="L170" i="2"/>
  <c r="O170" i="2" s="1"/>
  <c r="K171" i="2"/>
  <c r="P171" i="2"/>
  <c r="N169" i="2"/>
  <c r="M170" i="2" s="1"/>
  <c r="N170" i="2" s="1"/>
  <c r="M171" i="2" s="1"/>
  <c r="J89" i="4"/>
  <c r="L88" i="4"/>
  <c r="O88" i="4" s="1"/>
  <c r="E173" i="4"/>
  <c r="F173" i="4" s="1"/>
  <c r="I172" i="4"/>
  <c r="N88" i="4"/>
  <c r="Y168" i="2"/>
  <c r="R169" i="2"/>
  <c r="Q169" i="2"/>
  <c r="S169" i="2" s="1"/>
  <c r="P88" i="4"/>
  <c r="R173" i="9" l="1"/>
  <c r="Q173" i="9"/>
  <c r="L175" i="9"/>
  <c r="J176" i="9"/>
  <c r="K176" i="9" s="1"/>
  <c r="Y172" i="9"/>
  <c r="S172" i="9"/>
  <c r="I177" i="9"/>
  <c r="E178" i="9"/>
  <c r="F178" i="9" s="1"/>
  <c r="P176" i="9"/>
  <c r="O174" i="9"/>
  <c r="N174" i="9"/>
  <c r="M175" i="9" s="1"/>
  <c r="J172" i="2"/>
  <c r="K172" i="2" s="1"/>
  <c r="L171" i="2"/>
  <c r="O171" i="2" s="1"/>
  <c r="E174" i="2"/>
  <c r="F174" i="2" s="1"/>
  <c r="I173" i="2"/>
  <c r="E174" i="4"/>
  <c r="F174" i="4" s="1"/>
  <c r="I173" i="4"/>
  <c r="M89" i="4"/>
  <c r="Y169" i="2"/>
  <c r="Q170" i="2"/>
  <c r="S170" i="2" s="1"/>
  <c r="R170" i="2"/>
  <c r="K89" i="4"/>
  <c r="J177" i="9" l="1"/>
  <c r="L176" i="9"/>
  <c r="R174" i="9"/>
  <c r="Q174" i="9"/>
  <c r="O175" i="9"/>
  <c r="N175" i="9"/>
  <c r="M176" i="9" s="1"/>
  <c r="E179" i="9"/>
  <c r="F179" i="9" s="1"/>
  <c r="I178" i="9"/>
  <c r="Y173" i="9"/>
  <c r="S173" i="9"/>
  <c r="K177" i="9"/>
  <c r="P177" i="9"/>
  <c r="N171" i="2"/>
  <c r="M172" i="2" s="1"/>
  <c r="P173" i="2"/>
  <c r="E175" i="2"/>
  <c r="F175" i="2" s="1"/>
  <c r="I174" i="2"/>
  <c r="J173" i="2"/>
  <c r="K173" i="2" s="1"/>
  <c r="L172" i="2"/>
  <c r="O172" i="2" s="1"/>
  <c r="J90" i="4"/>
  <c r="L89" i="4"/>
  <c r="O89" i="4" s="1"/>
  <c r="N89" i="4"/>
  <c r="E175" i="4"/>
  <c r="F175" i="4" s="1"/>
  <c r="I174" i="4"/>
  <c r="R171" i="2"/>
  <c r="Q171" i="2"/>
  <c r="S171" i="2" s="1"/>
  <c r="Y170" i="2"/>
  <c r="P89" i="4"/>
  <c r="P178" i="9" l="1"/>
  <c r="Q175" i="9"/>
  <c r="R175" i="9"/>
  <c r="J178" i="9"/>
  <c r="K178" i="9" s="1"/>
  <c r="L177" i="9"/>
  <c r="Y174" i="9"/>
  <c r="S174" i="9"/>
  <c r="I179" i="9"/>
  <c r="E180" i="9"/>
  <c r="F180" i="9" s="1"/>
  <c r="N176" i="9"/>
  <c r="M177" i="9" s="1"/>
  <c r="O176" i="9"/>
  <c r="J174" i="2"/>
  <c r="L173" i="2"/>
  <c r="O173" i="2" s="1"/>
  <c r="E176" i="2"/>
  <c r="F176" i="2" s="1"/>
  <c r="I175" i="2"/>
  <c r="K174" i="2"/>
  <c r="P174" i="2"/>
  <c r="N172" i="2"/>
  <c r="M173" i="2" s="1"/>
  <c r="N173" i="2" s="1"/>
  <c r="M174" i="2" s="1"/>
  <c r="E176" i="4"/>
  <c r="F176" i="4" s="1"/>
  <c r="I175" i="4"/>
  <c r="M90" i="4"/>
  <c r="Y171" i="2"/>
  <c r="R172" i="2"/>
  <c r="Q172" i="2"/>
  <c r="S172" i="2" s="1"/>
  <c r="K90" i="4"/>
  <c r="L178" i="9" l="1"/>
  <c r="J179" i="9"/>
  <c r="O177" i="9"/>
  <c r="N177" i="9"/>
  <c r="M178" i="9" s="1"/>
  <c r="Y175" i="9"/>
  <c r="S175" i="9"/>
  <c r="R176" i="9"/>
  <c r="Q176" i="9"/>
  <c r="I180" i="9"/>
  <c r="E181" i="9"/>
  <c r="F181" i="9" s="1"/>
  <c r="K179" i="9"/>
  <c r="P179" i="9"/>
  <c r="P175" i="2"/>
  <c r="E177" i="2"/>
  <c r="F177" i="2" s="1"/>
  <c r="I176" i="2"/>
  <c r="J175" i="2"/>
  <c r="K175" i="2" s="1"/>
  <c r="L174" i="2"/>
  <c r="O174" i="2" s="1"/>
  <c r="J91" i="4"/>
  <c r="L90" i="4"/>
  <c r="O90" i="4" s="1"/>
  <c r="N90" i="4"/>
  <c r="E177" i="4"/>
  <c r="F177" i="4" s="1"/>
  <c r="I176" i="4"/>
  <c r="Y172" i="2"/>
  <c r="R173" i="2"/>
  <c r="Q173" i="2"/>
  <c r="S173" i="2" s="1"/>
  <c r="P90" i="4"/>
  <c r="Y176" i="9" l="1"/>
  <c r="S176" i="9"/>
  <c r="J180" i="9"/>
  <c r="K180" i="9" s="1"/>
  <c r="L179" i="9"/>
  <c r="R177" i="9"/>
  <c r="Q177" i="9"/>
  <c r="I181" i="9"/>
  <c r="E182" i="9"/>
  <c r="F182" i="9" s="1"/>
  <c r="P180" i="9"/>
  <c r="O178" i="9"/>
  <c r="N178" i="9"/>
  <c r="M179" i="9" s="1"/>
  <c r="J176" i="2"/>
  <c r="L175" i="2"/>
  <c r="O175" i="2" s="1"/>
  <c r="E178" i="2"/>
  <c r="F178" i="2" s="1"/>
  <c r="I177" i="2"/>
  <c r="K176" i="2"/>
  <c r="P176" i="2"/>
  <c r="N174" i="2"/>
  <c r="M175" i="2" s="1"/>
  <c r="N175" i="2" s="1"/>
  <c r="M176" i="2" s="1"/>
  <c r="E178" i="4"/>
  <c r="F178" i="4" s="1"/>
  <c r="I177" i="4"/>
  <c r="M91" i="4"/>
  <c r="Y173" i="2"/>
  <c r="R174" i="2"/>
  <c r="Q174" i="2"/>
  <c r="S174" i="2" s="1"/>
  <c r="K91" i="4"/>
  <c r="J181" i="9" l="1"/>
  <c r="L180" i="9"/>
  <c r="E183" i="9"/>
  <c r="F183" i="9" s="1"/>
  <c r="I182" i="9"/>
  <c r="K181" i="9"/>
  <c r="P181" i="9"/>
  <c r="R178" i="9"/>
  <c r="Q178" i="9"/>
  <c r="S177" i="9"/>
  <c r="Y177" i="9"/>
  <c r="O179" i="9"/>
  <c r="N179" i="9"/>
  <c r="M180" i="9" s="1"/>
  <c r="E179" i="2"/>
  <c r="F179" i="2" s="1"/>
  <c r="I178" i="2"/>
  <c r="J177" i="2"/>
  <c r="L176" i="2"/>
  <c r="O176" i="2" s="1"/>
  <c r="P177" i="2"/>
  <c r="K177" i="2"/>
  <c r="J92" i="4"/>
  <c r="L91" i="4"/>
  <c r="O91" i="4" s="1"/>
  <c r="N91" i="4"/>
  <c r="E179" i="4"/>
  <c r="F179" i="4" s="1"/>
  <c r="I178" i="4"/>
  <c r="Y174" i="2"/>
  <c r="R175" i="2"/>
  <c r="Q175" i="2"/>
  <c r="S175" i="2" s="1"/>
  <c r="P91" i="4"/>
  <c r="Q179" i="9" l="1"/>
  <c r="R179" i="9"/>
  <c r="I183" i="9"/>
  <c r="E184" i="9"/>
  <c r="F184" i="9" s="1"/>
  <c r="Y178" i="9"/>
  <c r="S178" i="9"/>
  <c r="J182" i="9"/>
  <c r="K182" i="9" s="1"/>
  <c r="L181" i="9"/>
  <c r="P182" i="9"/>
  <c r="N180" i="9"/>
  <c r="M181" i="9" s="1"/>
  <c r="O180" i="9"/>
  <c r="P178" i="2"/>
  <c r="J178" i="2"/>
  <c r="K178" i="2" s="1"/>
  <c r="L177" i="2"/>
  <c r="O177" i="2" s="1"/>
  <c r="E180" i="2"/>
  <c r="F180" i="2" s="1"/>
  <c r="I179" i="2"/>
  <c r="N176" i="2"/>
  <c r="M177" i="2" s="1"/>
  <c r="N177" i="2" s="1"/>
  <c r="M178" i="2" s="1"/>
  <c r="E180" i="4"/>
  <c r="F180" i="4" s="1"/>
  <c r="I179" i="4"/>
  <c r="M92" i="4"/>
  <c r="Y175" i="2"/>
  <c r="R176" i="2"/>
  <c r="Q176" i="2"/>
  <c r="S176" i="2" s="1"/>
  <c r="K92" i="4"/>
  <c r="L182" i="9" l="1"/>
  <c r="J183" i="9"/>
  <c r="O181" i="9"/>
  <c r="N181" i="9"/>
  <c r="M182" i="9" s="1"/>
  <c r="I184" i="9"/>
  <c r="E185" i="9"/>
  <c r="F185" i="9" s="1"/>
  <c r="P183" i="9"/>
  <c r="K183" i="9"/>
  <c r="R180" i="9"/>
  <c r="Q180" i="9"/>
  <c r="Y179" i="9"/>
  <c r="S179" i="9"/>
  <c r="J179" i="2"/>
  <c r="L178" i="2"/>
  <c r="O178" i="2" s="1"/>
  <c r="P179" i="2"/>
  <c r="K179" i="2"/>
  <c r="E181" i="2"/>
  <c r="F181" i="2" s="1"/>
  <c r="I180" i="2"/>
  <c r="P180" i="2" s="1"/>
  <c r="J93" i="4"/>
  <c r="L92" i="4"/>
  <c r="O92" i="4" s="1"/>
  <c r="N92" i="4"/>
  <c r="E181" i="4"/>
  <c r="F181" i="4" s="1"/>
  <c r="I180" i="4"/>
  <c r="Y176" i="2"/>
  <c r="R177" i="2"/>
  <c r="Q177" i="2"/>
  <c r="S177" i="2" s="1"/>
  <c r="P92" i="4"/>
  <c r="R181" i="9" l="1"/>
  <c r="Q181" i="9"/>
  <c r="P184" i="9"/>
  <c r="Y180" i="9"/>
  <c r="S180" i="9"/>
  <c r="J184" i="9"/>
  <c r="K184" i="9" s="1"/>
  <c r="L183" i="9"/>
  <c r="I185" i="9"/>
  <c r="E186" i="9"/>
  <c r="F186" i="9" s="1"/>
  <c r="O182" i="9"/>
  <c r="N182" i="9"/>
  <c r="M183" i="9" s="1"/>
  <c r="E182" i="2"/>
  <c r="F182" i="2" s="1"/>
  <c r="I181" i="2"/>
  <c r="J180" i="2"/>
  <c r="K180" i="2" s="1"/>
  <c r="L179" i="2"/>
  <c r="O179" i="2" s="1"/>
  <c r="N178" i="2"/>
  <c r="M179" i="2" s="1"/>
  <c r="N179" i="2" s="1"/>
  <c r="M180" i="2" s="1"/>
  <c r="E182" i="4"/>
  <c r="F182" i="4" s="1"/>
  <c r="I181" i="4"/>
  <c r="M93" i="4"/>
  <c r="Y177" i="2"/>
  <c r="Q178" i="2"/>
  <c r="S178" i="2" s="1"/>
  <c r="R178" i="2"/>
  <c r="K93" i="4"/>
  <c r="J185" i="9" l="1"/>
  <c r="L184" i="9"/>
  <c r="O183" i="9"/>
  <c r="N183" i="9"/>
  <c r="M184" i="9" s="1"/>
  <c r="R182" i="9"/>
  <c r="Q182" i="9"/>
  <c r="S181" i="9"/>
  <c r="Y181" i="9"/>
  <c r="E187" i="9"/>
  <c r="F187" i="9" s="1"/>
  <c r="I186" i="9"/>
  <c r="K185" i="9"/>
  <c r="P185" i="9"/>
  <c r="J181" i="2"/>
  <c r="L180" i="2"/>
  <c r="O180" i="2" s="1"/>
  <c r="K181" i="2"/>
  <c r="P181" i="2"/>
  <c r="E183" i="2"/>
  <c r="F183" i="2" s="1"/>
  <c r="I182" i="2"/>
  <c r="J94" i="4"/>
  <c r="L93" i="4"/>
  <c r="O93" i="4" s="1"/>
  <c r="N93" i="4"/>
  <c r="E183" i="4"/>
  <c r="F183" i="4" s="1"/>
  <c r="I182" i="4"/>
  <c r="Y178" i="2"/>
  <c r="R179" i="2"/>
  <c r="Q179" i="2"/>
  <c r="S179" i="2" s="1"/>
  <c r="P93" i="4"/>
  <c r="J186" i="9" l="1"/>
  <c r="L185" i="9"/>
  <c r="N184" i="9"/>
  <c r="M185" i="9" s="1"/>
  <c r="O184" i="9"/>
  <c r="Y182" i="9"/>
  <c r="S182" i="9"/>
  <c r="Q183" i="9"/>
  <c r="R183" i="9"/>
  <c r="P186" i="9"/>
  <c r="K186" i="9"/>
  <c r="I187" i="9"/>
  <c r="E188" i="9"/>
  <c r="F188" i="9" s="1"/>
  <c r="E184" i="2"/>
  <c r="F184" i="2" s="1"/>
  <c r="I183" i="2"/>
  <c r="P182" i="2"/>
  <c r="J182" i="2"/>
  <c r="K182" i="2" s="1"/>
  <c r="L181" i="2"/>
  <c r="O181" i="2" s="1"/>
  <c r="N180" i="2"/>
  <c r="M181" i="2" s="1"/>
  <c r="N181" i="2" s="1"/>
  <c r="M182" i="2" s="1"/>
  <c r="E184" i="4"/>
  <c r="F184" i="4" s="1"/>
  <c r="I183" i="4"/>
  <c r="M94" i="4"/>
  <c r="Y179" i="2"/>
  <c r="R180" i="2"/>
  <c r="Q180" i="2"/>
  <c r="S180" i="2" s="1"/>
  <c r="K94" i="4"/>
  <c r="Y183" i="9" l="1"/>
  <c r="S183" i="9"/>
  <c r="I188" i="9"/>
  <c r="E189" i="9"/>
  <c r="F189" i="9" s="1"/>
  <c r="K187" i="9"/>
  <c r="P187" i="9"/>
  <c r="O185" i="9"/>
  <c r="N185" i="9"/>
  <c r="M186" i="9" s="1"/>
  <c r="R184" i="9"/>
  <c r="Q184" i="9"/>
  <c r="L186" i="9"/>
  <c r="J187" i="9"/>
  <c r="J183" i="2"/>
  <c r="L182" i="2"/>
  <c r="O182" i="2" s="1"/>
  <c r="P183" i="2"/>
  <c r="K183" i="2"/>
  <c r="E185" i="2"/>
  <c r="F185" i="2" s="1"/>
  <c r="I184" i="2"/>
  <c r="J95" i="4"/>
  <c r="L94" i="4"/>
  <c r="O94" i="4" s="1"/>
  <c r="E185" i="4"/>
  <c r="F185" i="4" s="1"/>
  <c r="I184" i="4"/>
  <c r="R181" i="2"/>
  <c r="Q181" i="2"/>
  <c r="S181" i="2" s="1"/>
  <c r="Y180" i="2"/>
  <c r="P94" i="4"/>
  <c r="I189" i="9" l="1"/>
  <c r="E190" i="9"/>
  <c r="F190" i="9" s="1"/>
  <c r="O186" i="9"/>
  <c r="N186" i="9"/>
  <c r="M187" i="9" s="1"/>
  <c r="P188" i="9"/>
  <c r="K188" i="9"/>
  <c r="Y184" i="9"/>
  <c r="S184" i="9"/>
  <c r="R185" i="9"/>
  <c r="Q185" i="9"/>
  <c r="J188" i="9"/>
  <c r="L187" i="9"/>
  <c r="N94" i="4"/>
  <c r="P184" i="2"/>
  <c r="J184" i="2"/>
  <c r="K184" i="2" s="1"/>
  <c r="L183" i="2"/>
  <c r="O183" i="2" s="1"/>
  <c r="E186" i="2"/>
  <c r="F186" i="2" s="1"/>
  <c r="I185" i="2"/>
  <c r="N182" i="2"/>
  <c r="M183" i="2" s="1"/>
  <c r="N183" i="2" s="1"/>
  <c r="M184" i="2" s="1"/>
  <c r="E186" i="4"/>
  <c r="F186" i="4" s="1"/>
  <c r="I185" i="4"/>
  <c r="M95" i="4"/>
  <c r="R182" i="2"/>
  <c r="Q182" i="2"/>
  <c r="S182" i="2" s="1"/>
  <c r="Y181" i="2"/>
  <c r="K95" i="4"/>
  <c r="J189" i="9" l="1"/>
  <c r="L188" i="9"/>
  <c r="R186" i="9"/>
  <c r="Q186" i="9"/>
  <c r="S185" i="9"/>
  <c r="Y185" i="9"/>
  <c r="E191" i="9"/>
  <c r="F191" i="9" s="1"/>
  <c r="I190" i="9"/>
  <c r="O187" i="9"/>
  <c r="N187" i="9"/>
  <c r="M188" i="9" s="1"/>
  <c r="K189" i="9"/>
  <c r="P189" i="9"/>
  <c r="J185" i="2"/>
  <c r="L184" i="2"/>
  <c r="O184" i="2" s="1"/>
  <c r="P185" i="2"/>
  <c r="K185" i="2"/>
  <c r="E187" i="2"/>
  <c r="F187" i="2" s="1"/>
  <c r="I186" i="2"/>
  <c r="P186" i="2" s="1"/>
  <c r="J96" i="4"/>
  <c r="L95" i="4"/>
  <c r="O95" i="4" s="1"/>
  <c r="N95" i="4"/>
  <c r="E187" i="4"/>
  <c r="F187" i="4" s="1"/>
  <c r="I186" i="4"/>
  <c r="R183" i="2"/>
  <c r="Q183" i="2"/>
  <c r="S183" i="2" s="1"/>
  <c r="Y182" i="2"/>
  <c r="P95" i="4"/>
  <c r="I191" i="9" l="1"/>
  <c r="E192" i="9"/>
  <c r="F192" i="9" s="1"/>
  <c r="K190" i="9"/>
  <c r="P190" i="9"/>
  <c r="Y186" i="9"/>
  <c r="S186" i="9"/>
  <c r="N188" i="9"/>
  <c r="M189" i="9" s="1"/>
  <c r="O188" i="9"/>
  <c r="J190" i="9"/>
  <c r="L189" i="9"/>
  <c r="Q187" i="9"/>
  <c r="R187" i="9"/>
  <c r="J186" i="2"/>
  <c r="K186" i="2" s="1"/>
  <c r="L185" i="2"/>
  <c r="O185" i="2" s="1"/>
  <c r="E188" i="2"/>
  <c r="F188" i="2" s="1"/>
  <c r="I187" i="2"/>
  <c r="N184" i="2"/>
  <c r="M185" i="2" s="1"/>
  <c r="N185" i="2" s="1"/>
  <c r="M186" i="2" s="1"/>
  <c r="E188" i="4"/>
  <c r="F188" i="4" s="1"/>
  <c r="I187" i="4"/>
  <c r="M96" i="4"/>
  <c r="Q184" i="2"/>
  <c r="S184" i="2" s="1"/>
  <c r="R184" i="2"/>
  <c r="Y183" i="2"/>
  <c r="K96" i="4"/>
  <c r="R188" i="9" l="1"/>
  <c r="Q188" i="9"/>
  <c r="Y187" i="9"/>
  <c r="S187" i="9"/>
  <c r="I192" i="9"/>
  <c r="E193" i="9"/>
  <c r="F193" i="9" s="1"/>
  <c r="L190" i="9"/>
  <c r="J191" i="9"/>
  <c r="K191" i="9" s="1"/>
  <c r="O189" i="9"/>
  <c r="N189" i="9"/>
  <c r="M190" i="9" s="1"/>
  <c r="P191" i="9"/>
  <c r="P187" i="2"/>
  <c r="E189" i="2"/>
  <c r="F189" i="2" s="1"/>
  <c r="I188" i="2"/>
  <c r="J187" i="2"/>
  <c r="K187" i="2" s="1"/>
  <c r="L186" i="2"/>
  <c r="O186" i="2" s="1"/>
  <c r="J97" i="4"/>
  <c r="L96" i="4"/>
  <c r="O96" i="4" s="1"/>
  <c r="N96" i="4"/>
  <c r="E189" i="4"/>
  <c r="F189" i="4" s="1"/>
  <c r="I188" i="4"/>
  <c r="R185" i="2"/>
  <c r="Q185" i="2"/>
  <c r="S185" i="2" s="1"/>
  <c r="Y184" i="2"/>
  <c r="P96" i="4"/>
  <c r="J192" i="9" l="1"/>
  <c r="L191" i="9"/>
  <c r="O190" i="9"/>
  <c r="N190" i="9"/>
  <c r="M191" i="9" s="1"/>
  <c r="I193" i="9"/>
  <c r="E194" i="9"/>
  <c r="F194" i="9" s="1"/>
  <c r="Y188" i="9"/>
  <c r="S188" i="9"/>
  <c r="P192" i="9"/>
  <c r="K192" i="9"/>
  <c r="R189" i="9"/>
  <c r="Q189" i="9"/>
  <c r="J188" i="2"/>
  <c r="L187" i="2"/>
  <c r="O187" i="2" s="1"/>
  <c r="P188" i="2"/>
  <c r="K188" i="2"/>
  <c r="E190" i="2"/>
  <c r="F190" i="2" s="1"/>
  <c r="I189" i="2"/>
  <c r="N186" i="2"/>
  <c r="M187" i="2" s="1"/>
  <c r="N187" i="2" s="1"/>
  <c r="M188" i="2" s="1"/>
  <c r="E190" i="4"/>
  <c r="F190" i="4" s="1"/>
  <c r="I189" i="4"/>
  <c r="M97" i="4"/>
  <c r="Y185" i="2"/>
  <c r="R186" i="2"/>
  <c r="Q186" i="2"/>
  <c r="S186" i="2" s="1"/>
  <c r="K97" i="4"/>
  <c r="S189" i="9" l="1"/>
  <c r="Y189" i="9"/>
  <c r="R190" i="9"/>
  <c r="Q190" i="9"/>
  <c r="O191" i="9"/>
  <c r="N191" i="9"/>
  <c r="M192" i="9" s="1"/>
  <c r="E195" i="9"/>
  <c r="F195" i="9" s="1"/>
  <c r="I194" i="9"/>
  <c r="P193" i="9"/>
  <c r="J193" i="9"/>
  <c r="K193" i="9" s="1"/>
  <c r="L192" i="9"/>
  <c r="E191" i="2"/>
  <c r="F191" i="2" s="1"/>
  <c r="I190" i="2"/>
  <c r="P189" i="2"/>
  <c r="J189" i="2"/>
  <c r="K189" i="2" s="1"/>
  <c r="L188" i="2"/>
  <c r="O188" i="2" s="1"/>
  <c r="J98" i="4"/>
  <c r="L97" i="4"/>
  <c r="E191" i="4"/>
  <c r="F191" i="4" s="1"/>
  <c r="I190" i="4"/>
  <c r="Y186" i="2"/>
  <c r="R187" i="2"/>
  <c r="Q187" i="2"/>
  <c r="S187" i="2" s="1"/>
  <c r="P97" i="4"/>
  <c r="J194" i="9" l="1"/>
  <c r="L193" i="9"/>
  <c r="Q191" i="9"/>
  <c r="R191" i="9"/>
  <c r="I195" i="9"/>
  <c r="E196" i="9"/>
  <c r="F196" i="9" s="1"/>
  <c r="P194" i="9"/>
  <c r="K194" i="9"/>
  <c r="N192" i="9"/>
  <c r="M193" i="9" s="1"/>
  <c r="O192" i="9"/>
  <c r="Y190" i="9"/>
  <c r="S190" i="9"/>
  <c r="N97" i="4"/>
  <c r="O97" i="4"/>
  <c r="J190" i="2"/>
  <c r="L189" i="2"/>
  <c r="O189" i="2" s="1"/>
  <c r="P190" i="2"/>
  <c r="K190" i="2"/>
  <c r="E192" i="2"/>
  <c r="F192" i="2" s="1"/>
  <c r="I191" i="2"/>
  <c r="N188" i="2"/>
  <c r="M189" i="2" s="1"/>
  <c r="N189" i="2" s="1"/>
  <c r="M190" i="2" s="1"/>
  <c r="M98" i="4"/>
  <c r="E192" i="4"/>
  <c r="F192" i="4" s="1"/>
  <c r="I191" i="4"/>
  <c r="Y187" i="2"/>
  <c r="R188" i="2"/>
  <c r="Q188" i="2"/>
  <c r="S188" i="2" s="1"/>
  <c r="K98" i="4"/>
  <c r="L194" i="9" l="1"/>
  <c r="J195" i="9"/>
  <c r="Y191" i="9"/>
  <c r="S191" i="9"/>
  <c r="R192" i="9"/>
  <c r="Q192" i="9"/>
  <c r="O193" i="9"/>
  <c r="N193" i="9"/>
  <c r="M194" i="9" s="1"/>
  <c r="I196" i="9"/>
  <c r="E197" i="9"/>
  <c r="F197" i="9" s="1"/>
  <c r="K195" i="9"/>
  <c r="P195" i="9"/>
  <c r="E193" i="2"/>
  <c r="F193" i="2" s="1"/>
  <c r="I192" i="2"/>
  <c r="P191" i="2"/>
  <c r="J191" i="2"/>
  <c r="K191" i="2" s="1"/>
  <c r="L190" i="2"/>
  <c r="O190" i="2" s="1"/>
  <c r="J99" i="4"/>
  <c r="L98" i="4"/>
  <c r="O98" i="4" s="1"/>
  <c r="E193" i="4"/>
  <c r="F193" i="4" s="1"/>
  <c r="I192" i="4"/>
  <c r="N98" i="4"/>
  <c r="Y188" i="2"/>
  <c r="R189" i="2"/>
  <c r="Q189" i="2"/>
  <c r="S189" i="2" s="1"/>
  <c r="P98" i="4"/>
  <c r="R193" i="9" l="1"/>
  <c r="Q193" i="9"/>
  <c r="Y192" i="9"/>
  <c r="S192" i="9"/>
  <c r="J196" i="9"/>
  <c r="K196" i="9" s="1"/>
  <c r="L195" i="9"/>
  <c r="I197" i="9"/>
  <c r="E198" i="9"/>
  <c r="F198" i="9" s="1"/>
  <c r="P196" i="9"/>
  <c r="O194" i="9"/>
  <c r="N194" i="9"/>
  <c r="M195" i="9" s="1"/>
  <c r="J192" i="2"/>
  <c r="L191" i="2"/>
  <c r="O191" i="2" s="1"/>
  <c r="P192" i="2"/>
  <c r="K192" i="2"/>
  <c r="E194" i="2"/>
  <c r="F194" i="2" s="1"/>
  <c r="I193" i="2"/>
  <c r="P193" i="2" s="1"/>
  <c r="N190" i="2"/>
  <c r="M191" i="2" s="1"/>
  <c r="N191" i="2" s="1"/>
  <c r="M192" i="2" s="1"/>
  <c r="M99" i="4"/>
  <c r="E194" i="4"/>
  <c r="F194" i="4" s="1"/>
  <c r="I193" i="4"/>
  <c r="Y189" i="2"/>
  <c r="Q190" i="2"/>
  <c r="S190" i="2" s="1"/>
  <c r="R190" i="2"/>
  <c r="K99" i="4"/>
  <c r="J197" i="9" l="1"/>
  <c r="L196" i="9"/>
  <c r="E199" i="9"/>
  <c r="F199" i="9" s="1"/>
  <c r="I198" i="9"/>
  <c r="O195" i="9"/>
  <c r="N195" i="9"/>
  <c r="M196" i="9" s="1"/>
  <c r="S193" i="9"/>
  <c r="Y193" i="9"/>
  <c r="K197" i="9"/>
  <c r="P197" i="9"/>
  <c r="R194" i="9"/>
  <c r="Q194" i="9"/>
  <c r="E195" i="2"/>
  <c r="F195" i="2" s="1"/>
  <c r="I194" i="2"/>
  <c r="J193" i="2"/>
  <c r="K193" i="2" s="1"/>
  <c r="L192" i="2"/>
  <c r="O192" i="2" s="1"/>
  <c r="E195" i="4"/>
  <c r="F195" i="4" s="1"/>
  <c r="I194" i="4"/>
  <c r="J100" i="4"/>
  <c r="L99" i="4"/>
  <c r="O99" i="4" s="1"/>
  <c r="R191" i="2"/>
  <c r="Q191" i="2"/>
  <c r="S191" i="2" s="1"/>
  <c r="Y190" i="2"/>
  <c r="P99" i="4"/>
  <c r="Y194" i="9" l="1"/>
  <c r="S194" i="9"/>
  <c r="N196" i="9"/>
  <c r="M197" i="9" s="1"/>
  <c r="O196" i="9"/>
  <c r="Q195" i="9"/>
  <c r="R195" i="9"/>
  <c r="K198" i="9"/>
  <c r="P198" i="9"/>
  <c r="I199" i="9"/>
  <c r="E200" i="9"/>
  <c r="F200" i="9" s="1"/>
  <c r="J198" i="9"/>
  <c r="L197" i="9"/>
  <c r="N99" i="4"/>
  <c r="J194" i="2"/>
  <c r="L193" i="2"/>
  <c r="O193" i="2" s="1"/>
  <c r="K194" i="2"/>
  <c r="P194" i="2"/>
  <c r="E196" i="2"/>
  <c r="F196" i="2" s="1"/>
  <c r="I195" i="2"/>
  <c r="N192" i="2"/>
  <c r="M193" i="2" s="1"/>
  <c r="N193" i="2" s="1"/>
  <c r="M194" i="2" s="1"/>
  <c r="M100" i="4"/>
  <c r="E196" i="4"/>
  <c r="F196" i="4" s="1"/>
  <c r="I195" i="4"/>
  <c r="Y191" i="2"/>
  <c r="Q192" i="2"/>
  <c r="S192" i="2" s="1"/>
  <c r="R192" i="2"/>
  <c r="K100" i="4"/>
  <c r="L198" i="9" l="1"/>
  <c r="J199" i="9"/>
  <c r="O197" i="9"/>
  <c r="N197" i="9"/>
  <c r="M198" i="9" s="1"/>
  <c r="Y195" i="9"/>
  <c r="S195" i="9"/>
  <c r="R196" i="9"/>
  <c r="Q196" i="9"/>
  <c r="I200" i="9"/>
  <c r="E201" i="9"/>
  <c r="F201" i="9" s="1"/>
  <c r="P199" i="9"/>
  <c r="K199" i="9"/>
  <c r="J195" i="2"/>
  <c r="L194" i="2"/>
  <c r="O194" i="2" s="1"/>
  <c r="E197" i="2"/>
  <c r="F197" i="2" s="1"/>
  <c r="I196" i="2"/>
  <c r="P196" i="2" s="1"/>
  <c r="P195" i="2"/>
  <c r="K195" i="2"/>
  <c r="E197" i="4"/>
  <c r="F197" i="4" s="1"/>
  <c r="I196" i="4"/>
  <c r="J101" i="4"/>
  <c r="L100" i="4"/>
  <c r="O100" i="4" s="1"/>
  <c r="R193" i="2"/>
  <c r="Q193" i="2"/>
  <c r="S193" i="2" s="1"/>
  <c r="Y192" i="2"/>
  <c r="P100" i="4"/>
  <c r="R197" i="9" l="1"/>
  <c r="Q197" i="9"/>
  <c r="I201" i="9"/>
  <c r="E202" i="9"/>
  <c r="F202" i="9" s="1"/>
  <c r="Y196" i="9"/>
  <c r="S196" i="9"/>
  <c r="J200" i="9"/>
  <c r="K200" i="9" s="1"/>
  <c r="L199" i="9"/>
  <c r="P200" i="9"/>
  <c r="O198" i="9"/>
  <c r="N198" i="9"/>
  <c r="M199" i="9" s="1"/>
  <c r="N100" i="4"/>
  <c r="J196" i="2"/>
  <c r="K196" i="2" s="1"/>
  <c r="L195" i="2"/>
  <c r="O195" i="2" s="1"/>
  <c r="E198" i="2"/>
  <c r="F198" i="2" s="1"/>
  <c r="I197" i="2"/>
  <c r="N194" i="2"/>
  <c r="M195" i="2" s="1"/>
  <c r="N195" i="2" s="1"/>
  <c r="M101" i="4"/>
  <c r="E198" i="4"/>
  <c r="F198" i="4" s="1"/>
  <c r="I197" i="4"/>
  <c r="Q194" i="2"/>
  <c r="S194" i="2" s="1"/>
  <c r="R194" i="2"/>
  <c r="Y193" i="2"/>
  <c r="M196" i="2"/>
  <c r="K101" i="4"/>
  <c r="J201" i="9" l="1"/>
  <c r="L200" i="9"/>
  <c r="O199" i="9"/>
  <c r="N199" i="9"/>
  <c r="M200" i="9" s="1"/>
  <c r="R198" i="9"/>
  <c r="Q198" i="9"/>
  <c r="K201" i="9"/>
  <c r="P201" i="9"/>
  <c r="S197" i="9"/>
  <c r="Y197" i="9"/>
  <c r="E203" i="9"/>
  <c r="F203" i="9" s="1"/>
  <c r="I202" i="9"/>
  <c r="E199" i="2"/>
  <c r="F199" i="2" s="1"/>
  <c r="I198" i="2"/>
  <c r="P197" i="2"/>
  <c r="J197" i="2"/>
  <c r="K197" i="2" s="1"/>
  <c r="L196" i="2"/>
  <c r="O196" i="2" s="1"/>
  <c r="J102" i="4"/>
  <c r="L101" i="4"/>
  <c r="O101" i="4" s="1"/>
  <c r="E199" i="4"/>
  <c r="F199" i="4" s="1"/>
  <c r="I198" i="4"/>
  <c r="N101" i="4"/>
  <c r="R195" i="2"/>
  <c r="Q195" i="2"/>
  <c r="S195" i="2" s="1"/>
  <c r="Y194" i="2"/>
  <c r="P101" i="4"/>
  <c r="P202" i="9" l="1"/>
  <c r="J202" i="9"/>
  <c r="K202" i="9" s="1"/>
  <c r="L201" i="9"/>
  <c r="Q199" i="9"/>
  <c r="R199" i="9"/>
  <c r="N200" i="9"/>
  <c r="M201" i="9" s="1"/>
  <c r="O200" i="9"/>
  <c r="Y198" i="9"/>
  <c r="S198" i="9"/>
  <c r="I203" i="9"/>
  <c r="E204" i="9"/>
  <c r="F204" i="9" s="1"/>
  <c r="J198" i="2"/>
  <c r="K198" i="2" s="1"/>
  <c r="L197" i="2"/>
  <c r="O197" i="2" s="1"/>
  <c r="N196" i="2"/>
  <c r="M197" i="2" s="1"/>
  <c r="N197" i="2" s="1"/>
  <c r="M198" i="2" s="1"/>
  <c r="P198" i="2"/>
  <c r="E200" i="2"/>
  <c r="F200" i="2" s="1"/>
  <c r="I199" i="2"/>
  <c r="M102" i="4"/>
  <c r="E200" i="4"/>
  <c r="F200" i="4" s="1"/>
  <c r="I199" i="4"/>
  <c r="R196" i="2"/>
  <c r="Q196" i="2"/>
  <c r="S196" i="2" s="1"/>
  <c r="Y195" i="2"/>
  <c r="K102" i="4"/>
  <c r="J203" i="9" l="1"/>
  <c r="L202" i="9"/>
  <c r="O201" i="9"/>
  <c r="N201" i="9"/>
  <c r="M202" i="9" s="1"/>
  <c r="Y199" i="9"/>
  <c r="S199" i="9"/>
  <c r="R200" i="9"/>
  <c r="Q200" i="9"/>
  <c r="I204" i="9"/>
  <c r="E205" i="9"/>
  <c r="F205" i="9" s="1"/>
  <c r="K203" i="9"/>
  <c r="P203" i="9"/>
  <c r="E201" i="2"/>
  <c r="F201" i="2" s="1"/>
  <c r="I200" i="2"/>
  <c r="P199" i="2"/>
  <c r="J199" i="2"/>
  <c r="K199" i="2" s="1"/>
  <c r="L198" i="2"/>
  <c r="O198" i="2" s="1"/>
  <c r="E201" i="4"/>
  <c r="F201" i="4" s="1"/>
  <c r="I200" i="4"/>
  <c r="J103" i="4"/>
  <c r="L102" i="4"/>
  <c r="O102" i="4" s="1"/>
  <c r="R197" i="2"/>
  <c r="Q197" i="2"/>
  <c r="S197" i="2" s="1"/>
  <c r="Y196" i="2"/>
  <c r="P102" i="4"/>
  <c r="Y200" i="9" l="1"/>
  <c r="S200" i="9"/>
  <c r="R201" i="9"/>
  <c r="Q201" i="9"/>
  <c r="I205" i="9"/>
  <c r="E206" i="9"/>
  <c r="F206" i="9" s="1"/>
  <c r="O202" i="9"/>
  <c r="N202" i="9"/>
  <c r="M203" i="9" s="1"/>
  <c r="J204" i="9"/>
  <c r="L203" i="9"/>
  <c r="P204" i="9"/>
  <c r="K204" i="9"/>
  <c r="N102" i="4"/>
  <c r="J200" i="2"/>
  <c r="L199" i="2"/>
  <c r="O199" i="2" s="1"/>
  <c r="K200" i="2"/>
  <c r="P200" i="2"/>
  <c r="E202" i="2"/>
  <c r="F202" i="2" s="1"/>
  <c r="I201" i="2"/>
  <c r="N198" i="2"/>
  <c r="M199" i="2" s="1"/>
  <c r="N199" i="2" s="1"/>
  <c r="M200" i="2" s="1"/>
  <c r="M103" i="4"/>
  <c r="E202" i="4"/>
  <c r="F202" i="4" s="1"/>
  <c r="I201" i="4"/>
  <c r="Y197" i="2"/>
  <c r="R198" i="2"/>
  <c r="Q198" i="2"/>
  <c r="S198" i="2" s="1"/>
  <c r="K103" i="4"/>
  <c r="R202" i="9" l="1"/>
  <c r="Q202" i="9"/>
  <c r="I206" i="9"/>
  <c r="E207" i="9"/>
  <c r="F207" i="9" s="1"/>
  <c r="S201" i="9"/>
  <c r="Y201" i="9"/>
  <c r="J205" i="9"/>
  <c r="K205" i="9" s="1"/>
  <c r="L204" i="9"/>
  <c r="O203" i="9"/>
  <c r="N203" i="9"/>
  <c r="M204" i="9" s="1"/>
  <c r="P205" i="9"/>
  <c r="J201" i="2"/>
  <c r="L200" i="2"/>
  <c r="O200" i="2" s="1"/>
  <c r="P201" i="2"/>
  <c r="K201" i="2"/>
  <c r="E203" i="2"/>
  <c r="F203" i="2" s="1"/>
  <c r="I202" i="2"/>
  <c r="E203" i="4"/>
  <c r="F203" i="4" s="1"/>
  <c r="I202" i="4"/>
  <c r="J104" i="4"/>
  <c r="L103" i="4"/>
  <c r="O103" i="4" s="1"/>
  <c r="Y198" i="2"/>
  <c r="R199" i="2"/>
  <c r="Q199" i="2"/>
  <c r="S199" i="2" s="1"/>
  <c r="P103" i="4"/>
  <c r="J206" i="9" l="1"/>
  <c r="L205" i="9"/>
  <c r="I207" i="9"/>
  <c r="E208" i="9"/>
  <c r="F208" i="9" s="1"/>
  <c r="O204" i="9"/>
  <c r="N204" i="9"/>
  <c r="M205" i="9" s="1"/>
  <c r="K206" i="9"/>
  <c r="P206" i="9"/>
  <c r="Y202" i="9"/>
  <c r="S202" i="9"/>
  <c r="R203" i="9"/>
  <c r="Q203" i="9"/>
  <c r="N103" i="4"/>
  <c r="J202" i="2"/>
  <c r="L201" i="2"/>
  <c r="O201" i="2" s="1"/>
  <c r="K202" i="2"/>
  <c r="P202" i="2"/>
  <c r="E204" i="2"/>
  <c r="F204" i="2" s="1"/>
  <c r="I203" i="2"/>
  <c r="N200" i="2"/>
  <c r="M201" i="2" s="1"/>
  <c r="N201" i="2" s="1"/>
  <c r="M202" i="2" s="1"/>
  <c r="M104" i="4"/>
  <c r="E204" i="4"/>
  <c r="F204" i="4" s="1"/>
  <c r="I203" i="4"/>
  <c r="Y199" i="2"/>
  <c r="Q200" i="2"/>
  <c r="S200" i="2" s="1"/>
  <c r="R200" i="2"/>
  <c r="K104" i="4"/>
  <c r="Y203" i="9" l="1"/>
  <c r="S203" i="9"/>
  <c r="L206" i="9"/>
  <c r="J207" i="9"/>
  <c r="I208" i="9"/>
  <c r="E209" i="9"/>
  <c r="F209" i="9" s="1"/>
  <c r="P207" i="9"/>
  <c r="K207" i="9"/>
  <c r="O205" i="9"/>
  <c r="N205" i="9"/>
  <c r="M206" i="9" s="1"/>
  <c r="R204" i="9"/>
  <c r="Q204" i="9"/>
  <c r="P203" i="2"/>
  <c r="J203" i="2"/>
  <c r="K203" i="2" s="1"/>
  <c r="L202" i="2"/>
  <c r="O202" i="2" s="1"/>
  <c r="E205" i="2"/>
  <c r="F205" i="2" s="1"/>
  <c r="I204" i="2"/>
  <c r="P204" i="2" s="1"/>
  <c r="E205" i="4"/>
  <c r="F205" i="4" s="1"/>
  <c r="I204" i="4"/>
  <c r="J105" i="4"/>
  <c r="L104" i="4"/>
  <c r="R201" i="2"/>
  <c r="Q201" i="2"/>
  <c r="S201" i="2" s="1"/>
  <c r="Y200" i="2"/>
  <c r="P104" i="4"/>
  <c r="J208" i="9" l="1"/>
  <c r="L207" i="9"/>
  <c r="Y204" i="9"/>
  <c r="S204" i="9"/>
  <c r="O206" i="9"/>
  <c r="N206" i="9"/>
  <c r="M207" i="9" s="1"/>
  <c r="I209" i="9"/>
  <c r="E210" i="9"/>
  <c r="F210" i="9" s="1"/>
  <c r="K208" i="9"/>
  <c r="P208" i="9"/>
  <c r="R205" i="9"/>
  <c r="Q205" i="9"/>
  <c r="N104" i="4"/>
  <c r="O104" i="4"/>
  <c r="J204" i="2"/>
  <c r="K204" i="2" s="1"/>
  <c r="L203" i="2"/>
  <c r="O203" i="2" s="1"/>
  <c r="E206" i="2"/>
  <c r="F206" i="2" s="1"/>
  <c r="I205" i="2"/>
  <c r="N202" i="2"/>
  <c r="M203" i="2" s="1"/>
  <c r="N203" i="2" s="1"/>
  <c r="M204" i="2" s="1"/>
  <c r="M105" i="4"/>
  <c r="E206" i="4"/>
  <c r="F206" i="4" s="1"/>
  <c r="I205" i="4"/>
  <c r="Y201" i="2"/>
  <c r="Q202" i="2"/>
  <c r="S202" i="2" s="1"/>
  <c r="R202" i="2"/>
  <c r="K105" i="4"/>
  <c r="E211" i="9" l="1"/>
  <c r="F211" i="9" s="1"/>
  <c r="I210" i="9"/>
  <c r="R206" i="9"/>
  <c r="Q206" i="9"/>
  <c r="K209" i="9"/>
  <c r="P209" i="9"/>
  <c r="O207" i="9"/>
  <c r="N207" i="9"/>
  <c r="M208" i="9" s="1"/>
  <c r="Y205" i="9"/>
  <c r="S205" i="9"/>
  <c r="J209" i="9"/>
  <c r="L208" i="9"/>
  <c r="E207" i="2"/>
  <c r="F207" i="2" s="1"/>
  <c r="I206" i="2"/>
  <c r="P205" i="2"/>
  <c r="J205" i="2"/>
  <c r="K205" i="2" s="1"/>
  <c r="L204" i="2"/>
  <c r="O204" i="2" s="1"/>
  <c r="J106" i="4"/>
  <c r="L105" i="4"/>
  <c r="O105" i="4" s="1"/>
  <c r="E207" i="4"/>
  <c r="F207" i="4" s="1"/>
  <c r="I206" i="4"/>
  <c r="N105" i="4"/>
  <c r="R203" i="2"/>
  <c r="Q203" i="2"/>
  <c r="S203" i="2" s="1"/>
  <c r="Y202" i="2"/>
  <c r="P105" i="4"/>
  <c r="J210" i="9" l="1"/>
  <c r="L209" i="9"/>
  <c r="N208" i="9"/>
  <c r="M209" i="9" s="1"/>
  <c r="O208" i="9"/>
  <c r="Q207" i="9"/>
  <c r="R207" i="9"/>
  <c r="P210" i="9"/>
  <c r="K210" i="9"/>
  <c r="Y206" i="9"/>
  <c r="S206" i="9"/>
  <c r="E212" i="9"/>
  <c r="F212" i="9" s="1"/>
  <c r="I211" i="9"/>
  <c r="J206" i="2"/>
  <c r="L205" i="2"/>
  <c r="O205" i="2" s="1"/>
  <c r="P206" i="2"/>
  <c r="K206" i="2"/>
  <c r="E208" i="2"/>
  <c r="F208" i="2" s="1"/>
  <c r="I207" i="2"/>
  <c r="N204" i="2"/>
  <c r="M205" i="2" s="1"/>
  <c r="N205" i="2" s="1"/>
  <c r="M206" i="2" s="1"/>
  <c r="M106" i="4"/>
  <c r="E208" i="4"/>
  <c r="F208" i="4" s="1"/>
  <c r="I207" i="4"/>
  <c r="R204" i="2"/>
  <c r="Q204" i="2"/>
  <c r="S204" i="2" s="1"/>
  <c r="Y203" i="2"/>
  <c r="K106" i="4"/>
  <c r="J211" i="9" l="1"/>
  <c r="L210" i="9"/>
  <c r="K211" i="9"/>
  <c r="P211" i="9"/>
  <c r="Y207" i="9"/>
  <c r="S207" i="9"/>
  <c r="I212" i="9"/>
  <c r="E213" i="9"/>
  <c r="F213" i="9" s="1"/>
  <c r="O209" i="9"/>
  <c r="N209" i="9"/>
  <c r="M210" i="9" s="1"/>
  <c r="R208" i="9"/>
  <c r="Q208" i="9"/>
  <c r="P207" i="2"/>
  <c r="J207" i="2"/>
  <c r="K207" i="2" s="1"/>
  <c r="L206" i="2"/>
  <c r="O206" i="2" s="1"/>
  <c r="E209" i="2"/>
  <c r="F209" i="2" s="1"/>
  <c r="I208" i="2"/>
  <c r="J107" i="4"/>
  <c r="L106" i="4"/>
  <c r="O106" i="4" s="1"/>
  <c r="E209" i="4"/>
  <c r="F209" i="4" s="1"/>
  <c r="I208" i="4"/>
  <c r="N106" i="4"/>
  <c r="R205" i="2"/>
  <c r="Q205" i="2"/>
  <c r="S205" i="2" s="1"/>
  <c r="Y204" i="2"/>
  <c r="P106" i="4"/>
  <c r="I213" i="9" l="1"/>
  <c r="E214" i="9"/>
  <c r="F214" i="9" s="1"/>
  <c r="L211" i="9"/>
  <c r="J212" i="9"/>
  <c r="O210" i="9"/>
  <c r="N210" i="9"/>
  <c r="M211" i="9" s="1"/>
  <c r="P212" i="9"/>
  <c r="K212" i="9"/>
  <c r="Y208" i="9"/>
  <c r="S208" i="9"/>
  <c r="R209" i="9"/>
  <c r="Q209" i="9"/>
  <c r="J208" i="2"/>
  <c r="L207" i="2"/>
  <c r="O207" i="2" s="1"/>
  <c r="E210" i="2"/>
  <c r="F210" i="2" s="1"/>
  <c r="I209" i="2"/>
  <c r="P208" i="2"/>
  <c r="K208" i="2"/>
  <c r="N206" i="2"/>
  <c r="M207" i="2" s="1"/>
  <c r="N207" i="2" s="1"/>
  <c r="M208" i="2" s="1"/>
  <c r="M107" i="4"/>
  <c r="E210" i="4"/>
  <c r="F210" i="4" s="1"/>
  <c r="I209" i="4"/>
  <c r="Y205" i="2"/>
  <c r="R206" i="2"/>
  <c r="Q206" i="2"/>
  <c r="S206" i="2" s="1"/>
  <c r="K107" i="4"/>
  <c r="R210" i="9" l="1"/>
  <c r="Q210" i="9"/>
  <c r="L212" i="9"/>
  <c r="J213" i="9"/>
  <c r="O211" i="9"/>
  <c r="N211" i="9"/>
  <c r="M212" i="9" s="1"/>
  <c r="I214" i="9"/>
  <c r="E215" i="9"/>
  <c r="F215" i="9" s="1"/>
  <c r="S209" i="9"/>
  <c r="Y209" i="9"/>
  <c r="P213" i="9"/>
  <c r="K213" i="9"/>
  <c r="E211" i="2"/>
  <c r="F211" i="2" s="1"/>
  <c r="I210" i="2"/>
  <c r="J209" i="2"/>
  <c r="L208" i="2"/>
  <c r="O208" i="2" s="1"/>
  <c r="K209" i="2"/>
  <c r="P209" i="2"/>
  <c r="E211" i="4"/>
  <c r="F211" i="4" s="1"/>
  <c r="I210" i="4"/>
  <c r="J108" i="4"/>
  <c r="L107" i="4"/>
  <c r="O107" i="4" s="1"/>
  <c r="Y206" i="2"/>
  <c r="R207" i="2"/>
  <c r="Q207" i="2"/>
  <c r="S207" i="2" s="1"/>
  <c r="P107" i="4"/>
  <c r="P214" i="9" l="1"/>
  <c r="R211" i="9"/>
  <c r="Q211" i="9"/>
  <c r="O212" i="9"/>
  <c r="N212" i="9"/>
  <c r="M213" i="9" s="1"/>
  <c r="Y210" i="9"/>
  <c r="S210" i="9"/>
  <c r="E216" i="9"/>
  <c r="F216" i="9" s="1"/>
  <c r="I215" i="9"/>
  <c r="L213" i="9"/>
  <c r="J214" i="9"/>
  <c r="K214" i="9" s="1"/>
  <c r="N107" i="4"/>
  <c r="P210" i="2"/>
  <c r="E212" i="2"/>
  <c r="F212" i="2" s="1"/>
  <c r="I211" i="2"/>
  <c r="J210" i="2"/>
  <c r="K210" i="2" s="1"/>
  <c r="L209" i="2"/>
  <c r="O209" i="2" s="1"/>
  <c r="N208" i="2"/>
  <c r="M209" i="2" s="1"/>
  <c r="N209" i="2" s="1"/>
  <c r="M210" i="2" s="1"/>
  <c r="M108" i="4"/>
  <c r="E212" i="4"/>
  <c r="F212" i="4" s="1"/>
  <c r="I211" i="4"/>
  <c r="Y207" i="2"/>
  <c r="R208" i="2"/>
  <c r="Q208" i="2"/>
  <c r="S208" i="2" s="1"/>
  <c r="K108" i="4"/>
  <c r="L214" i="9" l="1"/>
  <c r="J215" i="9"/>
  <c r="Y211" i="9"/>
  <c r="S211" i="9"/>
  <c r="Q212" i="9"/>
  <c r="R212" i="9"/>
  <c r="N213" i="9"/>
  <c r="M214" i="9" s="1"/>
  <c r="O213" i="9"/>
  <c r="P215" i="9"/>
  <c r="K215" i="9"/>
  <c r="E217" i="9"/>
  <c r="F217" i="9" s="1"/>
  <c r="I216" i="9"/>
  <c r="J211" i="2"/>
  <c r="L210" i="2"/>
  <c r="O210" i="2" s="1"/>
  <c r="K211" i="2"/>
  <c r="P211" i="2"/>
  <c r="E213" i="2"/>
  <c r="F213" i="2" s="1"/>
  <c r="I212" i="2"/>
  <c r="J109" i="4"/>
  <c r="L108" i="4"/>
  <c r="O108" i="4" s="1"/>
  <c r="E213" i="4"/>
  <c r="F213" i="4" s="1"/>
  <c r="I212" i="4"/>
  <c r="N108" i="4"/>
  <c r="Y208" i="2"/>
  <c r="R209" i="2"/>
  <c r="Q209" i="2"/>
  <c r="S209" i="2" s="1"/>
  <c r="P108" i="4"/>
  <c r="P216" i="9" l="1"/>
  <c r="Y212" i="9"/>
  <c r="S212" i="9"/>
  <c r="R213" i="9"/>
  <c r="Q213" i="9"/>
  <c r="E218" i="9"/>
  <c r="F218" i="9" s="1"/>
  <c r="I217" i="9"/>
  <c r="L215" i="9"/>
  <c r="J216" i="9"/>
  <c r="K216" i="9" s="1"/>
  <c r="O214" i="9"/>
  <c r="N214" i="9"/>
  <c r="M215" i="9" s="1"/>
  <c r="E214" i="2"/>
  <c r="F214" i="2" s="1"/>
  <c r="I213" i="2"/>
  <c r="J212" i="2"/>
  <c r="L211" i="2"/>
  <c r="O211" i="2" s="1"/>
  <c r="P212" i="2"/>
  <c r="K212" i="2"/>
  <c r="N210" i="2"/>
  <c r="M211" i="2" s="1"/>
  <c r="N211" i="2" s="1"/>
  <c r="M212" i="2" s="1"/>
  <c r="M109" i="4"/>
  <c r="E214" i="4"/>
  <c r="F214" i="4" s="1"/>
  <c r="I213" i="4"/>
  <c r="Y209" i="2"/>
  <c r="R210" i="2"/>
  <c r="Q210" i="2"/>
  <c r="S210" i="2" s="1"/>
  <c r="K109" i="4"/>
  <c r="J217" i="9" l="1"/>
  <c r="L216" i="9"/>
  <c r="Y213" i="9"/>
  <c r="S213" i="9"/>
  <c r="P217" i="9"/>
  <c r="K217" i="9"/>
  <c r="Q214" i="9"/>
  <c r="R214" i="9"/>
  <c r="I218" i="9"/>
  <c r="E219" i="9"/>
  <c r="F219" i="9" s="1"/>
  <c r="N215" i="9"/>
  <c r="M216" i="9" s="1"/>
  <c r="O215" i="9"/>
  <c r="J213" i="2"/>
  <c r="L212" i="2"/>
  <c r="O212" i="2" s="1"/>
  <c r="P213" i="2"/>
  <c r="K213" i="2"/>
  <c r="E215" i="2"/>
  <c r="F215" i="2" s="1"/>
  <c r="I214" i="2"/>
  <c r="E215" i="4"/>
  <c r="F215" i="4" s="1"/>
  <c r="I214" i="4"/>
  <c r="J110" i="4"/>
  <c r="L109" i="4"/>
  <c r="O109" i="4" s="1"/>
  <c r="Y210" i="2"/>
  <c r="R211" i="2"/>
  <c r="Q211" i="2"/>
  <c r="S211" i="2" s="1"/>
  <c r="P109" i="4"/>
  <c r="R215" i="9" l="1"/>
  <c r="Q215" i="9"/>
  <c r="S214" i="9"/>
  <c r="Y214" i="9"/>
  <c r="I219" i="9"/>
  <c r="E220" i="9"/>
  <c r="F220" i="9" s="1"/>
  <c r="O216" i="9"/>
  <c r="N216" i="9"/>
  <c r="M217" i="9" s="1"/>
  <c r="L217" i="9"/>
  <c r="J218" i="9"/>
  <c r="P218" i="9"/>
  <c r="K218" i="9"/>
  <c r="N109" i="4"/>
  <c r="P214" i="2"/>
  <c r="E216" i="2"/>
  <c r="F216" i="2" s="1"/>
  <c r="I215" i="2"/>
  <c r="J214" i="2"/>
  <c r="K214" i="2" s="1"/>
  <c r="L213" i="2"/>
  <c r="O213" i="2" s="1"/>
  <c r="N212" i="2"/>
  <c r="M213" i="2" s="1"/>
  <c r="N213" i="2" s="1"/>
  <c r="M214" i="2" s="1"/>
  <c r="M110" i="4"/>
  <c r="E216" i="4"/>
  <c r="F216" i="4" s="1"/>
  <c r="I215" i="4"/>
  <c r="R212" i="2"/>
  <c r="Q212" i="2"/>
  <c r="S212" i="2" s="1"/>
  <c r="Y211" i="2"/>
  <c r="K110" i="4"/>
  <c r="R216" i="9" l="1"/>
  <c r="Q216" i="9"/>
  <c r="P219" i="9"/>
  <c r="K219" i="9"/>
  <c r="Y215" i="9"/>
  <c r="S215" i="9"/>
  <c r="I220" i="9"/>
  <c r="E221" i="9"/>
  <c r="F221" i="9" s="1"/>
  <c r="J219" i="9"/>
  <c r="L218" i="9"/>
  <c r="O217" i="9"/>
  <c r="N217" i="9"/>
  <c r="M218" i="9" s="1"/>
  <c r="J215" i="2"/>
  <c r="L214" i="2"/>
  <c r="O214" i="2" s="1"/>
  <c r="E217" i="2"/>
  <c r="F217" i="2" s="1"/>
  <c r="I216" i="2"/>
  <c r="K215" i="2"/>
  <c r="P215" i="2"/>
  <c r="E217" i="4"/>
  <c r="F217" i="4" s="1"/>
  <c r="I216" i="4"/>
  <c r="J111" i="4"/>
  <c r="L110" i="4"/>
  <c r="O110" i="4" s="1"/>
  <c r="Y212" i="2"/>
  <c r="Q213" i="2"/>
  <c r="S213" i="2" s="1"/>
  <c r="R213" i="2"/>
  <c r="P110" i="4"/>
  <c r="R217" i="9" l="1"/>
  <c r="Q217" i="9"/>
  <c r="P220" i="9"/>
  <c r="L219" i="9"/>
  <c r="J220" i="9"/>
  <c r="K220" i="9" s="1"/>
  <c r="S216" i="9"/>
  <c r="Y216" i="9"/>
  <c r="E222" i="9"/>
  <c r="F222" i="9" s="1"/>
  <c r="I221" i="9"/>
  <c r="O218" i="9"/>
  <c r="N218" i="9"/>
  <c r="M219" i="9" s="1"/>
  <c r="N110" i="4"/>
  <c r="E218" i="2"/>
  <c r="F218" i="2" s="1"/>
  <c r="I217" i="2"/>
  <c r="P217" i="2" s="1"/>
  <c r="P216" i="2"/>
  <c r="J216" i="2"/>
  <c r="K216" i="2" s="1"/>
  <c r="L215" i="2"/>
  <c r="O215" i="2" s="1"/>
  <c r="N214" i="2"/>
  <c r="M215" i="2" s="1"/>
  <c r="N215" i="2" s="1"/>
  <c r="M216" i="2" s="1"/>
  <c r="M111" i="4"/>
  <c r="E218" i="4"/>
  <c r="F218" i="4" s="1"/>
  <c r="I217" i="4"/>
  <c r="Q214" i="2"/>
  <c r="S214" i="2" s="1"/>
  <c r="R214" i="2"/>
  <c r="Y213" i="2"/>
  <c r="K111" i="4"/>
  <c r="L220" i="9" l="1"/>
  <c r="J221" i="9"/>
  <c r="K221" i="9" s="1"/>
  <c r="O219" i="9"/>
  <c r="N219" i="9"/>
  <c r="M220" i="9" s="1"/>
  <c r="R218" i="9"/>
  <c r="Q218" i="9"/>
  <c r="Y217" i="9"/>
  <c r="S217" i="9"/>
  <c r="P221" i="9"/>
  <c r="I222" i="9"/>
  <c r="E223" i="9"/>
  <c r="F223" i="9" s="1"/>
  <c r="J217" i="2"/>
  <c r="K217" i="2" s="1"/>
  <c r="L216" i="2"/>
  <c r="O216" i="2" s="1"/>
  <c r="E219" i="2"/>
  <c r="F219" i="2" s="1"/>
  <c r="I218" i="2"/>
  <c r="J112" i="4"/>
  <c r="L111" i="4"/>
  <c r="O111" i="4" s="1"/>
  <c r="E219" i="4"/>
  <c r="F219" i="4" s="1"/>
  <c r="I218" i="4"/>
  <c r="N111" i="4"/>
  <c r="R215" i="2"/>
  <c r="Q215" i="2"/>
  <c r="S215" i="2" s="1"/>
  <c r="Y214" i="2"/>
  <c r="P111" i="4"/>
  <c r="L221" i="9" l="1"/>
  <c r="J222" i="9"/>
  <c r="K222" i="9" s="1"/>
  <c r="S218" i="9"/>
  <c r="Y218" i="9"/>
  <c r="R219" i="9"/>
  <c r="Q219" i="9"/>
  <c r="E224" i="9"/>
  <c r="F224" i="9" s="1"/>
  <c r="I223" i="9"/>
  <c r="P222" i="9"/>
  <c r="O220" i="9"/>
  <c r="N220" i="9"/>
  <c r="M221" i="9" s="1"/>
  <c r="P218" i="2"/>
  <c r="E220" i="2"/>
  <c r="F220" i="2" s="1"/>
  <c r="I219" i="2"/>
  <c r="J218" i="2"/>
  <c r="K218" i="2" s="1"/>
  <c r="L217" i="2"/>
  <c r="O217" i="2" s="1"/>
  <c r="N216" i="2"/>
  <c r="M217" i="2" s="1"/>
  <c r="M112" i="4"/>
  <c r="E220" i="4"/>
  <c r="F220" i="4" s="1"/>
  <c r="I219" i="4"/>
  <c r="R216" i="2"/>
  <c r="Q216" i="2"/>
  <c r="S216" i="2" s="1"/>
  <c r="Y215" i="2"/>
  <c r="K112" i="4"/>
  <c r="L222" i="9" l="1"/>
  <c r="J223" i="9"/>
  <c r="P223" i="9"/>
  <c r="K223" i="9"/>
  <c r="Y219" i="9"/>
  <c r="S219" i="9"/>
  <c r="I224" i="9"/>
  <c r="E225" i="9"/>
  <c r="F225" i="9" s="1"/>
  <c r="Q220" i="9"/>
  <c r="R220" i="9"/>
  <c r="N221" i="9"/>
  <c r="M222" i="9" s="1"/>
  <c r="O221" i="9"/>
  <c r="J219" i="2"/>
  <c r="L218" i="2"/>
  <c r="O218" i="2" s="1"/>
  <c r="K219" i="2"/>
  <c r="P219" i="2"/>
  <c r="N217" i="2"/>
  <c r="M218" i="2" s="1"/>
  <c r="N218" i="2" s="1"/>
  <c r="M219" i="2" s="1"/>
  <c r="E221" i="2"/>
  <c r="F221" i="2" s="1"/>
  <c r="I220" i="2"/>
  <c r="P220" i="2" s="1"/>
  <c r="J113" i="4"/>
  <c r="L112" i="4"/>
  <c r="O112" i="4" s="1"/>
  <c r="E221" i="4"/>
  <c r="F221" i="4" s="1"/>
  <c r="I220" i="4"/>
  <c r="N112" i="4"/>
  <c r="R217" i="2"/>
  <c r="Q217" i="2"/>
  <c r="S217" i="2" s="1"/>
  <c r="Y216" i="2"/>
  <c r="P112" i="4"/>
  <c r="E226" i="9" l="1"/>
  <c r="F226" i="9" s="1"/>
  <c r="I225" i="9"/>
  <c r="J224" i="9"/>
  <c r="L223" i="9"/>
  <c r="K224" i="9"/>
  <c r="P224" i="9"/>
  <c r="R221" i="9"/>
  <c r="Q221" i="9"/>
  <c r="Y220" i="9"/>
  <c r="S220" i="9"/>
  <c r="O222" i="9"/>
  <c r="N222" i="9"/>
  <c r="M223" i="9" s="1"/>
  <c r="E222" i="2"/>
  <c r="F222" i="2" s="1"/>
  <c r="I221" i="2"/>
  <c r="J220" i="2"/>
  <c r="K220" i="2" s="1"/>
  <c r="L219" i="2"/>
  <c r="O219" i="2" s="1"/>
  <c r="M113" i="4"/>
  <c r="E222" i="4"/>
  <c r="F222" i="4" s="1"/>
  <c r="I221" i="4"/>
  <c r="Y217" i="2"/>
  <c r="R218" i="2"/>
  <c r="Q218" i="2"/>
  <c r="S218" i="2" s="1"/>
  <c r="K113" i="4"/>
  <c r="Y221" i="9" l="1"/>
  <c r="S221" i="9"/>
  <c r="J225" i="9"/>
  <c r="L224" i="9"/>
  <c r="N223" i="9"/>
  <c r="M224" i="9" s="1"/>
  <c r="O223" i="9"/>
  <c r="P225" i="9"/>
  <c r="K225" i="9"/>
  <c r="Q222" i="9"/>
  <c r="R222" i="9"/>
  <c r="E227" i="9"/>
  <c r="F227" i="9" s="1"/>
  <c r="I226" i="9"/>
  <c r="E223" i="2"/>
  <c r="F223" i="2" s="1"/>
  <c r="I222" i="2"/>
  <c r="J221" i="2"/>
  <c r="L220" i="2"/>
  <c r="O220" i="2" s="1"/>
  <c r="P221" i="2"/>
  <c r="K221" i="2"/>
  <c r="N219" i="2"/>
  <c r="M220" i="2" s="1"/>
  <c r="N220" i="2" s="1"/>
  <c r="M221" i="2" s="1"/>
  <c r="J114" i="4"/>
  <c r="L113" i="4"/>
  <c r="O113" i="4" s="1"/>
  <c r="E223" i="4"/>
  <c r="F223" i="4" s="1"/>
  <c r="I222" i="4"/>
  <c r="N113" i="4"/>
  <c r="Y218" i="2"/>
  <c r="R219" i="2"/>
  <c r="Q219" i="2"/>
  <c r="S219" i="2" s="1"/>
  <c r="P113" i="4"/>
  <c r="L225" i="9" l="1"/>
  <c r="J226" i="9"/>
  <c r="K226" i="9"/>
  <c r="P226" i="9"/>
  <c r="E228" i="9"/>
  <c r="F228" i="9" s="1"/>
  <c r="I227" i="9"/>
  <c r="R223" i="9"/>
  <c r="Q223" i="9"/>
  <c r="O224" i="9"/>
  <c r="N224" i="9"/>
  <c r="M225" i="9" s="1"/>
  <c r="S222" i="9"/>
  <c r="Y222" i="9"/>
  <c r="P222" i="2"/>
  <c r="J222" i="2"/>
  <c r="K222" i="2" s="1"/>
  <c r="L221" i="2"/>
  <c r="O221" i="2" s="1"/>
  <c r="E224" i="2"/>
  <c r="F224" i="2" s="1"/>
  <c r="I223" i="2"/>
  <c r="M114" i="4"/>
  <c r="E224" i="4"/>
  <c r="F224" i="4" s="1"/>
  <c r="I223" i="4"/>
  <c r="Y219" i="2"/>
  <c r="R220" i="2"/>
  <c r="Q220" i="2"/>
  <c r="S220" i="2" s="1"/>
  <c r="K114" i="4"/>
  <c r="P227" i="9" l="1"/>
  <c r="J227" i="9"/>
  <c r="K227" i="9" s="1"/>
  <c r="L226" i="9"/>
  <c r="S223" i="9"/>
  <c r="Y223" i="9"/>
  <c r="I228" i="9"/>
  <c r="E229" i="9"/>
  <c r="F229" i="9" s="1"/>
  <c r="R224" i="9"/>
  <c r="Q224" i="9"/>
  <c r="O225" i="9"/>
  <c r="N225" i="9"/>
  <c r="M226" i="9" s="1"/>
  <c r="J223" i="2"/>
  <c r="L222" i="2"/>
  <c r="O222" i="2" s="1"/>
  <c r="P223" i="2"/>
  <c r="K223" i="2"/>
  <c r="E225" i="2"/>
  <c r="F225" i="2" s="1"/>
  <c r="I224" i="2"/>
  <c r="N221" i="2"/>
  <c r="M222" i="2" s="1"/>
  <c r="N222" i="2" s="1"/>
  <c r="M223" i="2" s="1"/>
  <c r="J115" i="4"/>
  <c r="L114" i="4"/>
  <c r="O114" i="4" s="1"/>
  <c r="E225" i="4"/>
  <c r="F225" i="4" s="1"/>
  <c r="I224" i="4"/>
  <c r="N114" i="4"/>
  <c r="Y220" i="2"/>
  <c r="R221" i="2"/>
  <c r="Q221" i="2"/>
  <c r="S221" i="2" s="1"/>
  <c r="P114" i="4"/>
  <c r="J228" i="9" l="1"/>
  <c r="L227" i="9"/>
  <c r="I229" i="9"/>
  <c r="E230" i="9"/>
  <c r="F230" i="9" s="1"/>
  <c r="O226" i="9"/>
  <c r="N226" i="9"/>
  <c r="M227" i="9" s="1"/>
  <c r="R225" i="9"/>
  <c r="Q225" i="9"/>
  <c r="S224" i="9"/>
  <c r="Y224" i="9"/>
  <c r="P228" i="9"/>
  <c r="K228" i="9"/>
  <c r="P224" i="2"/>
  <c r="J224" i="2"/>
  <c r="K224" i="2" s="1"/>
  <c r="L223" i="2"/>
  <c r="O223" i="2" s="1"/>
  <c r="E226" i="2"/>
  <c r="F226" i="2" s="1"/>
  <c r="I225" i="2"/>
  <c r="M115" i="4"/>
  <c r="E226" i="4"/>
  <c r="F226" i="4" s="1"/>
  <c r="I225" i="4"/>
  <c r="Y221" i="2"/>
  <c r="R222" i="2"/>
  <c r="Q222" i="2"/>
  <c r="S222" i="2" s="1"/>
  <c r="K115" i="4"/>
  <c r="L228" i="9" l="1"/>
  <c r="J229" i="9"/>
  <c r="R226" i="9"/>
  <c r="Q226" i="9"/>
  <c r="Y225" i="9"/>
  <c r="S225" i="9"/>
  <c r="I230" i="9"/>
  <c r="E231" i="9"/>
  <c r="F231" i="9" s="1"/>
  <c r="K229" i="9"/>
  <c r="P229" i="9"/>
  <c r="O227" i="9"/>
  <c r="N227" i="9"/>
  <c r="M228" i="9" s="1"/>
  <c r="J225" i="2"/>
  <c r="L224" i="2"/>
  <c r="O224" i="2" s="1"/>
  <c r="P225" i="2"/>
  <c r="K225" i="2"/>
  <c r="E227" i="2"/>
  <c r="F227" i="2" s="1"/>
  <c r="I226" i="2"/>
  <c r="N223" i="2"/>
  <c r="M224" i="2" s="1"/>
  <c r="N224" i="2" s="1"/>
  <c r="M225" i="2" s="1"/>
  <c r="J116" i="4"/>
  <c r="L115" i="4"/>
  <c r="O115" i="4" s="1"/>
  <c r="E227" i="4"/>
  <c r="F227" i="4" s="1"/>
  <c r="I226" i="4"/>
  <c r="N115" i="4"/>
  <c r="Y222" i="2"/>
  <c r="R223" i="2"/>
  <c r="Q223" i="2"/>
  <c r="S223" i="2" s="1"/>
  <c r="P115" i="4"/>
  <c r="P230" i="9" l="1"/>
  <c r="R227" i="9"/>
  <c r="Q227" i="9"/>
  <c r="I231" i="9"/>
  <c r="E232" i="9"/>
  <c r="F232" i="9" s="1"/>
  <c r="Y226" i="9"/>
  <c r="S226" i="9"/>
  <c r="L229" i="9"/>
  <c r="J230" i="9"/>
  <c r="K230" i="9" s="1"/>
  <c r="O228" i="9"/>
  <c r="N228" i="9"/>
  <c r="M229" i="9" s="1"/>
  <c r="J226" i="2"/>
  <c r="L225" i="2"/>
  <c r="O225" i="2" s="1"/>
  <c r="E228" i="2"/>
  <c r="F228" i="2" s="1"/>
  <c r="I227" i="2"/>
  <c r="K226" i="2"/>
  <c r="P226" i="2"/>
  <c r="M116" i="4"/>
  <c r="E228" i="4"/>
  <c r="F228" i="4" s="1"/>
  <c r="I227" i="4"/>
  <c r="R224" i="2"/>
  <c r="Q224" i="2"/>
  <c r="S224" i="2" s="1"/>
  <c r="Y223" i="2"/>
  <c r="K116" i="4"/>
  <c r="L230" i="9" l="1"/>
  <c r="J231" i="9"/>
  <c r="K231" i="9" s="1"/>
  <c r="E233" i="9"/>
  <c r="F233" i="9" s="1"/>
  <c r="I232" i="9"/>
  <c r="Y227" i="9"/>
  <c r="S227" i="9"/>
  <c r="R228" i="9"/>
  <c r="Q228" i="9"/>
  <c r="P231" i="9"/>
  <c r="O229" i="9"/>
  <c r="N229" i="9"/>
  <c r="M230" i="9" s="1"/>
  <c r="E229" i="2"/>
  <c r="F229" i="2" s="1"/>
  <c r="I228" i="2"/>
  <c r="P228" i="2" s="1"/>
  <c r="J227" i="2"/>
  <c r="L226" i="2"/>
  <c r="O226" i="2" s="1"/>
  <c r="K227" i="2"/>
  <c r="P227" i="2"/>
  <c r="N225" i="2"/>
  <c r="M226" i="2" s="1"/>
  <c r="N226" i="2" s="1"/>
  <c r="M227" i="2" s="1"/>
  <c r="J117" i="4"/>
  <c r="L116" i="4"/>
  <c r="O116" i="4" s="1"/>
  <c r="E229" i="4"/>
  <c r="F229" i="4" s="1"/>
  <c r="I228" i="4"/>
  <c r="N116" i="4"/>
  <c r="Y224" i="2"/>
  <c r="R225" i="2"/>
  <c r="Q225" i="2"/>
  <c r="S225" i="2" s="1"/>
  <c r="P116" i="4"/>
  <c r="J232" i="9" l="1"/>
  <c r="L231" i="9"/>
  <c r="E234" i="9"/>
  <c r="F234" i="9" s="1"/>
  <c r="I233" i="9"/>
  <c r="Y228" i="9"/>
  <c r="S228" i="9"/>
  <c r="K232" i="9"/>
  <c r="P232" i="9"/>
  <c r="Q229" i="9"/>
  <c r="R229" i="9"/>
  <c r="N230" i="9"/>
  <c r="M231" i="9" s="1"/>
  <c r="O230" i="9"/>
  <c r="J228" i="2"/>
  <c r="K228" i="2" s="1"/>
  <c r="L227" i="2"/>
  <c r="O227" i="2" s="1"/>
  <c r="E230" i="2"/>
  <c r="F230" i="2" s="1"/>
  <c r="I229" i="2"/>
  <c r="M117" i="4"/>
  <c r="E230" i="4"/>
  <c r="F230" i="4" s="1"/>
  <c r="I229" i="4"/>
  <c r="Q226" i="2"/>
  <c r="S226" i="2" s="1"/>
  <c r="R226" i="2"/>
  <c r="Y225" i="2"/>
  <c r="K117" i="4"/>
  <c r="J233" i="9" l="1"/>
  <c r="L232" i="9"/>
  <c r="P233" i="9"/>
  <c r="K233" i="9"/>
  <c r="N231" i="9"/>
  <c r="M232" i="9" s="1"/>
  <c r="O231" i="9"/>
  <c r="Q230" i="9"/>
  <c r="R230" i="9"/>
  <c r="E235" i="9"/>
  <c r="F235" i="9" s="1"/>
  <c r="I234" i="9"/>
  <c r="Y229" i="9"/>
  <c r="S229" i="9"/>
  <c r="P229" i="2"/>
  <c r="J229" i="2"/>
  <c r="K229" i="2" s="1"/>
  <c r="L228" i="2"/>
  <c r="O228" i="2" s="1"/>
  <c r="E231" i="2"/>
  <c r="F231" i="2" s="1"/>
  <c r="I230" i="2"/>
  <c r="N227" i="2"/>
  <c r="M228" i="2" s="1"/>
  <c r="N228" i="2" s="1"/>
  <c r="M229" i="2" s="1"/>
  <c r="J118" i="4"/>
  <c r="L117" i="4"/>
  <c r="O117" i="4" s="1"/>
  <c r="E231" i="4"/>
  <c r="F231" i="4" s="1"/>
  <c r="I230" i="4"/>
  <c r="N117" i="4"/>
  <c r="R227" i="2"/>
  <c r="Q227" i="2"/>
  <c r="S227" i="2" s="1"/>
  <c r="Y226" i="2"/>
  <c r="P117" i="4"/>
  <c r="Q231" i="9" l="1"/>
  <c r="R231" i="9"/>
  <c r="N232" i="9"/>
  <c r="M233" i="9" s="1"/>
  <c r="O232" i="9"/>
  <c r="Y230" i="9"/>
  <c r="S230" i="9"/>
  <c r="J234" i="9"/>
  <c r="K234" i="9" s="1"/>
  <c r="L233" i="9"/>
  <c r="P234" i="9"/>
  <c r="I235" i="9"/>
  <c r="E236" i="9"/>
  <c r="F236" i="9" s="1"/>
  <c r="J230" i="2"/>
  <c r="L229" i="2"/>
  <c r="O229" i="2" s="1"/>
  <c r="P230" i="2"/>
  <c r="K230" i="2"/>
  <c r="E232" i="2"/>
  <c r="F232" i="2" s="1"/>
  <c r="I231" i="2"/>
  <c r="P231" i="2" s="1"/>
  <c r="M118" i="4"/>
  <c r="E232" i="4"/>
  <c r="F232" i="4" s="1"/>
  <c r="I231" i="4"/>
  <c r="Y227" i="2"/>
  <c r="R228" i="2"/>
  <c r="Q228" i="2"/>
  <c r="S228" i="2" s="1"/>
  <c r="K118" i="4"/>
  <c r="J235" i="9" l="1"/>
  <c r="L234" i="9"/>
  <c r="K235" i="9"/>
  <c r="P235" i="9"/>
  <c r="R232" i="9"/>
  <c r="Q232" i="9"/>
  <c r="O233" i="9"/>
  <c r="N233" i="9"/>
  <c r="M234" i="9" s="1"/>
  <c r="I236" i="9"/>
  <c r="E237" i="9"/>
  <c r="F237" i="9" s="1"/>
  <c r="S231" i="9"/>
  <c r="Y231" i="9"/>
  <c r="E233" i="2"/>
  <c r="F233" i="2" s="1"/>
  <c r="I232" i="2"/>
  <c r="J231" i="2"/>
  <c r="K231" i="2" s="1"/>
  <c r="L230" i="2"/>
  <c r="O230" i="2" s="1"/>
  <c r="N229" i="2"/>
  <c r="M230" i="2" s="1"/>
  <c r="E233" i="4"/>
  <c r="F233" i="4" s="1"/>
  <c r="I232" i="4"/>
  <c r="J119" i="4"/>
  <c r="L118" i="4"/>
  <c r="O118" i="4" s="1"/>
  <c r="Y228" i="2"/>
  <c r="R229" i="2"/>
  <c r="Q229" i="2"/>
  <c r="S229" i="2" s="1"/>
  <c r="P118" i="4"/>
  <c r="R233" i="9" l="1"/>
  <c r="Q233" i="9"/>
  <c r="S232" i="9"/>
  <c r="Y232" i="9"/>
  <c r="J236" i="9"/>
  <c r="K236" i="9" s="1"/>
  <c r="L235" i="9"/>
  <c r="I237" i="9"/>
  <c r="E238" i="9"/>
  <c r="F238" i="9" s="1"/>
  <c r="O234" i="9"/>
  <c r="N234" i="9"/>
  <c r="M235" i="9" s="1"/>
  <c r="P236" i="9"/>
  <c r="N118" i="4"/>
  <c r="N230" i="2"/>
  <c r="M231" i="2" s="1"/>
  <c r="J232" i="2"/>
  <c r="L231" i="2"/>
  <c r="O231" i="2" s="1"/>
  <c r="N231" i="2"/>
  <c r="M232" i="2" s="1"/>
  <c r="K232" i="2"/>
  <c r="P232" i="2"/>
  <c r="E234" i="2"/>
  <c r="F234" i="2" s="1"/>
  <c r="I233" i="2"/>
  <c r="M119" i="4"/>
  <c r="E234" i="4"/>
  <c r="F234" i="4" s="1"/>
  <c r="I233" i="4"/>
  <c r="Y229" i="2"/>
  <c r="R230" i="2"/>
  <c r="Q230" i="2"/>
  <c r="S230" i="2" s="1"/>
  <c r="K119" i="4"/>
  <c r="L236" i="9" l="1"/>
  <c r="J237" i="9"/>
  <c r="K237" i="9" s="1"/>
  <c r="I238" i="9"/>
  <c r="E239" i="9"/>
  <c r="F239" i="9" s="1"/>
  <c r="O235" i="9"/>
  <c r="N235" i="9"/>
  <c r="M236" i="9" s="1"/>
  <c r="S233" i="9"/>
  <c r="Y233" i="9"/>
  <c r="P237" i="9"/>
  <c r="R234" i="9"/>
  <c r="Q234" i="9"/>
  <c r="E235" i="2"/>
  <c r="F235" i="2" s="1"/>
  <c r="I234" i="2"/>
  <c r="P233" i="2"/>
  <c r="J233" i="2"/>
  <c r="K233" i="2" s="1"/>
  <c r="L232" i="2"/>
  <c r="O232" i="2" s="1"/>
  <c r="J120" i="4"/>
  <c r="L119" i="4"/>
  <c r="O119" i="4" s="1"/>
  <c r="E235" i="4"/>
  <c r="F235" i="4" s="1"/>
  <c r="I234" i="4"/>
  <c r="N119" i="4"/>
  <c r="Y230" i="2"/>
  <c r="R231" i="2"/>
  <c r="Q231" i="2"/>
  <c r="S231" i="2" s="1"/>
  <c r="P119" i="4"/>
  <c r="L237" i="9" l="1"/>
  <c r="J238" i="9"/>
  <c r="K238" i="9" s="1"/>
  <c r="R235" i="9"/>
  <c r="Q235" i="9"/>
  <c r="Y234" i="9"/>
  <c r="S234" i="9"/>
  <c r="I239" i="9"/>
  <c r="E240" i="9"/>
  <c r="F240" i="9" s="1"/>
  <c r="P238" i="9"/>
  <c r="O236" i="9"/>
  <c r="N236" i="9"/>
  <c r="M237" i="9" s="1"/>
  <c r="J234" i="2"/>
  <c r="L233" i="2"/>
  <c r="O233" i="2" s="1"/>
  <c r="E236" i="2"/>
  <c r="F236" i="2" s="1"/>
  <c r="I235" i="2"/>
  <c r="K234" i="2"/>
  <c r="P234" i="2"/>
  <c r="N232" i="2"/>
  <c r="M233" i="2" s="1"/>
  <c r="N233" i="2" s="1"/>
  <c r="M234" i="2" s="1"/>
  <c r="M120" i="4"/>
  <c r="E236" i="4"/>
  <c r="F236" i="4" s="1"/>
  <c r="I235" i="4"/>
  <c r="Y231" i="2"/>
  <c r="R232" i="2"/>
  <c r="Q232" i="2"/>
  <c r="S232" i="2" s="1"/>
  <c r="K120" i="4"/>
  <c r="L238" i="9" l="1"/>
  <c r="J239" i="9"/>
  <c r="I240" i="9"/>
  <c r="E241" i="9"/>
  <c r="F241" i="9" s="1"/>
  <c r="R236" i="9"/>
  <c r="Q236" i="9"/>
  <c r="K239" i="9"/>
  <c r="P239" i="9"/>
  <c r="Y235" i="9"/>
  <c r="S235" i="9"/>
  <c r="O237" i="9"/>
  <c r="N237" i="9"/>
  <c r="M238" i="9" s="1"/>
  <c r="P235" i="2"/>
  <c r="E237" i="2"/>
  <c r="F237" i="2" s="1"/>
  <c r="I236" i="2"/>
  <c r="P236" i="2" s="1"/>
  <c r="J235" i="2"/>
  <c r="K235" i="2" s="1"/>
  <c r="L234" i="2"/>
  <c r="O234" i="2" s="1"/>
  <c r="E237" i="4"/>
  <c r="F237" i="4" s="1"/>
  <c r="I236" i="4"/>
  <c r="J121" i="4"/>
  <c r="L120" i="4"/>
  <c r="O120" i="4" s="1"/>
  <c r="N120" i="4"/>
  <c r="R233" i="2"/>
  <c r="Q233" i="2"/>
  <c r="S233" i="2" s="1"/>
  <c r="Y232" i="2"/>
  <c r="P120" i="4"/>
  <c r="J240" i="9" l="1"/>
  <c r="L239" i="9"/>
  <c r="Y236" i="9"/>
  <c r="S236" i="9"/>
  <c r="E242" i="9"/>
  <c r="F242" i="9" s="1"/>
  <c r="I241" i="9"/>
  <c r="K240" i="9"/>
  <c r="P240" i="9"/>
  <c r="Q237" i="9"/>
  <c r="R237" i="9"/>
  <c r="O238" i="9"/>
  <c r="N238" i="9"/>
  <c r="M239" i="9" s="1"/>
  <c r="J236" i="2"/>
  <c r="K236" i="2" s="1"/>
  <c r="L235" i="2"/>
  <c r="O235" i="2" s="1"/>
  <c r="E238" i="2"/>
  <c r="F238" i="2" s="1"/>
  <c r="I237" i="2"/>
  <c r="N234" i="2"/>
  <c r="M235" i="2" s="1"/>
  <c r="N235" i="2" s="1"/>
  <c r="M236" i="2" s="1"/>
  <c r="M121" i="4"/>
  <c r="E238" i="4"/>
  <c r="F238" i="4" s="1"/>
  <c r="I237" i="4"/>
  <c r="Y233" i="2"/>
  <c r="Q234" i="2"/>
  <c r="S234" i="2" s="1"/>
  <c r="R234" i="2"/>
  <c r="K121" i="4"/>
  <c r="E243" i="9" l="1"/>
  <c r="F243" i="9" s="1"/>
  <c r="I242" i="9"/>
  <c r="P241" i="9"/>
  <c r="N239" i="9"/>
  <c r="M240" i="9" s="1"/>
  <c r="O239" i="9"/>
  <c r="J241" i="9"/>
  <c r="K241" i="9" s="1"/>
  <c r="L240" i="9"/>
  <c r="Q238" i="9"/>
  <c r="R238" i="9"/>
  <c r="Y237" i="9"/>
  <c r="S237" i="9"/>
  <c r="P237" i="2"/>
  <c r="E239" i="2"/>
  <c r="F239" i="2" s="1"/>
  <c r="I238" i="2"/>
  <c r="J237" i="2"/>
  <c r="K237" i="2" s="1"/>
  <c r="L236" i="2"/>
  <c r="O236" i="2" s="1"/>
  <c r="E239" i="4"/>
  <c r="F239" i="4" s="1"/>
  <c r="I238" i="4"/>
  <c r="J122" i="4"/>
  <c r="L121" i="4"/>
  <c r="O121" i="4" s="1"/>
  <c r="N121" i="4"/>
  <c r="Y234" i="2"/>
  <c r="R235" i="2"/>
  <c r="Q235" i="2"/>
  <c r="S235" i="2" s="1"/>
  <c r="P121" i="4"/>
  <c r="J242" i="9" l="1"/>
  <c r="L241" i="9"/>
  <c r="Q239" i="9"/>
  <c r="R239" i="9"/>
  <c r="K242" i="9"/>
  <c r="P242" i="9"/>
  <c r="N240" i="9"/>
  <c r="M241" i="9" s="1"/>
  <c r="O240" i="9"/>
  <c r="Y238" i="9"/>
  <c r="S238" i="9"/>
  <c r="I243" i="9"/>
  <c r="E244" i="9"/>
  <c r="F244" i="9" s="1"/>
  <c r="J238" i="2"/>
  <c r="L237" i="2"/>
  <c r="O237" i="2" s="1"/>
  <c r="E240" i="2"/>
  <c r="F240" i="2" s="1"/>
  <c r="I239" i="2"/>
  <c r="K238" i="2"/>
  <c r="P238" i="2"/>
  <c r="N236" i="2"/>
  <c r="M237" i="2" s="1"/>
  <c r="N237" i="2" s="1"/>
  <c r="M238" i="2" s="1"/>
  <c r="M122" i="4"/>
  <c r="E240" i="4"/>
  <c r="F240" i="4" s="1"/>
  <c r="I239" i="4"/>
  <c r="R236" i="2"/>
  <c r="Q236" i="2"/>
  <c r="S236" i="2" s="1"/>
  <c r="Y235" i="2"/>
  <c r="K122" i="4"/>
  <c r="J243" i="9" l="1"/>
  <c r="L242" i="9"/>
  <c r="P243" i="9"/>
  <c r="K243" i="9"/>
  <c r="R240" i="9"/>
  <c r="Q240" i="9"/>
  <c r="I244" i="9"/>
  <c r="E245" i="9"/>
  <c r="F245" i="9" s="1"/>
  <c r="O241" i="9"/>
  <c r="N241" i="9"/>
  <c r="M242" i="9" s="1"/>
  <c r="Y239" i="9"/>
  <c r="S239" i="9"/>
  <c r="J239" i="2"/>
  <c r="L238" i="2"/>
  <c r="O238" i="2" s="1"/>
  <c r="E241" i="2"/>
  <c r="F241" i="2" s="1"/>
  <c r="I240" i="2"/>
  <c r="K239" i="2"/>
  <c r="P239" i="2"/>
  <c r="J123" i="4"/>
  <c r="L122" i="4"/>
  <c r="O122" i="4" s="1"/>
  <c r="E241" i="4"/>
  <c r="F241" i="4" s="1"/>
  <c r="I240" i="4"/>
  <c r="N122" i="4"/>
  <c r="R237" i="2"/>
  <c r="Q237" i="2"/>
  <c r="S237" i="2" s="1"/>
  <c r="Y236" i="2"/>
  <c r="P122" i="4"/>
  <c r="I245" i="9" l="1"/>
  <c r="E246" i="9"/>
  <c r="F246" i="9" s="1"/>
  <c r="P244" i="9"/>
  <c r="J244" i="9"/>
  <c r="K244" i="9" s="1"/>
  <c r="L243" i="9"/>
  <c r="S240" i="9"/>
  <c r="Y240" i="9"/>
  <c r="O242" i="9"/>
  <c r="N242" i="9"/>
  <c r="M243" i="9" s="1"/>
  <c r="R241" i="9"/>
  <c r="Q241" i="9"/>
  <c r="P240" i="2"/>
  <c r="E242" i="2"/>
  <c r="F242" i="2" s="1"/>
  <c r="I241" i="2"/>
  <c r="J240" i="2"/>
  <c r="K240" i="2" s="1"/>
  <c r="L239" i="2"/>
  <c r="O239" i="2" s="1"/>
  <c r="N238" i="2"/>
  <c r="M239" i="2" s="1"/>
  <c r="N239" i="2" s="1"/>
  <c r="M240" i="2" s="1"/>
  <c r="M123" i="4"/>
  <c r="E242" i="4"/>
  <c r="F242" i="4" s="1"/>
  <c r="I241" i="4"/>
  <c r="R238" i="2"/>
  <c r="Q238" i="2"/>
  <c r="S238" i="2" s="1"/>
  <c r="Y237" i="2"/>
  <c r="K123" i="4"/>
  <c r="J245" i="9" l="1"/>
  <c r="L244" i="9"/>
  <c r="S241" i="9"/>
  <c r="Y241" i="9"/>
  <c r="I246" i="9"/>
  <c r="E247" i="9"/>
  <c r="F247" i="9" s="1"/>
  <c r="O243" i="9"/>
  <c r="N243" i="9"/>
  <c r="M244" i="9" s="1"/>
  <c r="R242" i="9"/>
  <c r="Q242" i="9"/>
  <c r="K245" i="9"/>
  <c r="P245" i="9"/>
  <c r="J241" i="2"/>
  <c r="L240" i="2"/>
  <c r="O240" i="2" s="1"/>
  <c r="E243" i="2"/>
  <c r="F243" i="2" s="1"/>
  <c r="I242" i="2"/>
  <c r="K241" i="2"/>
  <c r="P241" i="2"/>
  <c r="J124" i="4"/>
  <c r="L123" i="4"/>
  <c r="O123" i="4" s="1"/>
  <c r="E243" i="4"/>
  <c r="F243" i="4" s="1"/>
  <c r="I242" i="4"/>
  <c r="N123" i="4"/>
  <c r="R239" i="2"/>
  <c r="Q239" i="2"/>
  <c r="S239" i="2" s="1"/>
  <c r="Y238" i="2"/>
  <c r="P123" i="4"/>
  <c r="I247" i="9" l="1"/>
  <c r="E248" i="9"/>
  <c r="F248" i="9" s="1"/>
  <c r="P246" i="9"/>
  <c r="K246" i="9"/>
  <c r="O244" i="9"/>
  <c r="N244" i="9"/>
  <c r="M245" i="9" s="1"/>
  <c r="R243" i="9"/>
  <c r="Q243" i="9"/>
  <c r="L245" i="9"/>
  <c r="J246" i="9"/>
  <c r="Y242" i="9"/>
  <c r="S242" i="9"/>
  <c r="J242" i="2"/>
  <c r="L241" i="2"/>
  <c r="O241" i="2" s="1"/>
  <c r="P242" i="2"/>
  <c r="K242" i="2"/>
  <c r="E244" i="2"/>
  <c r="F244" i="2" s="1"/>
  <c r="I243" i="2"/>
  <c r="N240" i="2"/>
  <c r="M241" i="2" s="1"/>
  <c r="N241" i="2" s="1"/>
  <c r="M242" i="2" s="1"/>
  <c r="M124" i="4"/>
  <c r="E244" i="4"/>
  <c r="F244" i="4" s="1"/>
  <c r="I243" i="4"/>
  <c r="Y239" i="2"/>
  <c r="R240" i="2"/>
  <c r="Q240" i="2"/>
  <c r="S240" i="2" s="1"/>
  <c r="K124" i="4"/>
  <c r="Y243" i="9" l="1"/>
  <c r="S243" i="9"/>
  <c r="I248" i="9"/>
  <c r="E249" i="9"/>
  <c r="F249" i="9" s="1"/>
  <c r="R244" i="9"/>
  <c r="Q244" i="9"/>
  <c r="J247" i="9"/>
  <c r="K247" i="9" s="1"/>
  <c r="L246" i="9"/>
  <c r="O245" i="9"/>
  <c r="N245" i="9"/>
  <c r="M246" i="9" s="1"/>
  <c r="P247" i="9"/>
  <c r="J243" i="2"/>
  <c r="L242" i="2"/>
  <c r="O242" i="2" s="1"/>
  <c r="E245" i="2"/>
  <c r="F245" i="2" s="1"/>
  <c r="I244" i="2"/>
  <c r="P243" i="2"/>
  <c r="K243" i="2"/>
  <c r="E245" i="4"/>
  <c r="F245" i="4" s="1"/>
  <c r="I244" i="4"/>
  <c r="J125" i="4"/>
  <c r="L124" i="4"/>
  <c r="O124" i="4" s="1"/>
  <c r="Y240" i="2"/>
  <c r="R241" i="2"/>
  <c r="Q241" i="2"/>
  <c r="S241" i="2" s="1"/>
  <c r="P124" i="4"/>
  <c r="J248" i="9" l="1"/>
  <c r="L247" i="9"/>
  <c r="K248" i="9"/>
  <c r="P248" i="9"/>
  <c r="Y244" i="9"/>
  <c r="S244" i="9"/>
  <c r="O246" i="9"/>
  <c r="N246" i="9"/>
  <c r="M247" i="9" s="1"/>
  <c r="E250" i="9"/>
  <c r="F250" i="9" s="1"/>
  <c r="I249" i="9"/>
  <c r="R245" i="9"/>
  <c r="Q245" i="9"/>
  <c r="N124" i="4"/>
  <c r="E246" i="2"/>
  <c r="F246" i="2" s="1"/>
  <c r="I245" i="2"/>
  <c r="J244" i="2"/>
  <c r="L243" i="2"/>
  <c r="O243" i="2" s="1"/>
  <c r="P244" i="2"/>
  <c r="K244" i="2"/>
  <c r="N242" i="2"/>
  <c r="M243" i="2" s="1"/>
  <c r="N243" i="2" s="1"/>
  <c r="M244" i="2" s="1"/>
  <c r="M125" i="4"/>
  <c r="E246" i="4"/>
  <c r="F246" i="4" s="1"/>
  <c r="I245" i="4"/>
  <c r="R242" i="2"/>
  <c r="Q242" i="2"/>
  <c r="S242" i="2" s="1"/>
  <c r="Y241" i="2"/>
  <c r="K125" i="4"/>
  <c r="Q246" i="9" l="1"/>
  <c r="R246" i="9"/>
  <c r="Y245" i="9"/>
  <c r="S245" i="9"/>
  <c r="N247" i="9"/>
  <c r="M248" i="9" s="1"/>
  <c r="O247" i="9"/>
  <c r="J249" i="9"/>
  <c r="K249" i="9" s="1"/>
  <c r="L248" i="9"/>
  <c r="P249" i="9"/>
  <c r="I250" i="9"/>
  <c r="E251" i="9"/>
  <c r="F251" i="9" s="1"/>
  <c r="J245" i="2"/>
  <c r="L244" i="2"/>
  <c r="O244" i="2" s="1"/>
  <c r="P245" i="2"/>
  <c r="K245" i="2"/>
  <c r="E247" i="2"/>
  <c r="F247" i="2" s="1"/>
  <c r="I246" i="2"/>
  <c r="E247" i="4"/>
  <c r="F247" i="4" s="1"/>
  <c r="I246" i="4"/>
  <c r="J126" i="4"/>
  <c r="L125" i="4"/>
  <c r="O125" i="4" s="1"/>
  <c r="Y242" i="2"/>
  <c r="R243" i="2"/>
  <c r="Q243" i="2"/>
  <c r="S243" i="2" s="1"/>
  <c r="P125" i="4"/>
  <c r="J250" i="9" l="1"/>
  <c r="L249" i="9"/>
  <c r="R247" i="9"/>
  <c r="Q247" i="9"/>
  <c r="O248" i="9"/>
  <c r="N248" i="9"/>
  <c r="M249" i="9" s="1"/>
  <c r="I251" i="9"/>
  <c r="E252" i="9"/>
  <c r="F252" i="9" s="1"/>
  <c r="K250" i="9"/>
  <c r="P250" i="9"/>
  <c r="Y246" i="9"/>
  <c r="S246" i="9"/>
  <c r="N125" i="4"/>
  <c r="P246" i="2"/>
  <c r="E248" i="2"/>
  <c r="F248" i="2" s="1"/>
  <c r="I247" i="2"/>
  <c r="J246" i="2"/>
  <c r="K246" i="2" s="1"/>
  <c r="L245" i="2"/>
  <c r="O245" i="2" s="1"/>
  <c r="N244" i="2"/>
  <c r="M245" i="2" s="1"/>
  <c r="N245" i="2" s="1"/>
  <c r="M246" i="2" s="1"/>
  <c r="M126" i="4"/>
  <c r="E248" i="4"/>
  <c r="F248" i="4" s="1"/>
  <c r="I247" i="4"/>
  <c r="Q244" i="2"/>
  <c r="S244" i="2" s="1"/>
  <c r="R244" i="2"/>
  <c r="Y243" i="2"/>
  <c r="K126" i="4"/>
  <c r="I252" i="9" l="1"/>
  <c r="E253" i="9"/>
  <c r="F253" i="9" s="1"/>
  <c r="R248" i="9"/>
  <c r="Q248" i="9"/>
  <c r="P251" i="9"/>
  <c r="K251" i="9"/>
  <c r="Y247" i="9"/>
  <c r="S247" i="9"/>
  <c r="O249" i="9"/>
  <c r="N249" i="9"/>
  <c r="M250" i="9" s="1"/>
  <c r="J251" i="9"/>
  <c r="L250" i="9"/>
  <c r="J247" i="2"/>
  <c r="L246" i="2"/>
  <c r="O246" i="2" s="1"/>
  <c r="E249" i="2"/>
  <c r="F249" i="2" s="1"/>
  <c r="I248" i="2"/>
  <c r="K247" i="2"/>
  <c r="P247" i="2"/>
  <c r="E249" i="4"/>
  <c r="F249" i="4" s="1"/>
  <c r="I248" i="4"/>
  <c r="J127" i="4"/>
  <c r="L126" i="4"/>
  <c r="O126" i="4" s="1"/>
  <c r="R245" i="2"/>
  <c r="Q245" i="2"/>
  <c r="S245" i="2" s="1"/>
  <c r="Y244" i="2"/>
  <c r="P126" i="4"/>
  <c r="S248" i="9" l="1"/>
  <c r="Y248" i="9"/>
  <c r="I253" i="9"/>
  <c r="E254" i="9"/>
  <c r="F254" i="9" s="1"/>
  <c r="J252" i="9"/>
  <c r="K252" i="9" s="1"/>
  <c r="L251" i="9"/>
  <c r="O250" i="9"/>
  <c r="N250" i="9"/>
  <c r="M251" i="9" s="1"/>
  <c r="R249" i="9"/>
  <c r="Q249" i="9"/>
  <c r="P252" i="9"/>
  <c r="N126" i="4"/>
  <c r="J248" i="2"/>
  <c r="L247" i="2"/>
  <c r="O247" i="2" s="1"/>
  <c r="E250" i="2"/>
  <c r="F250" i="2" s="1"/>
  <c r="I249" i="2"/>
  <c r="K248" i="2"/>
  <c r="P248" i="2"/>
  <c r="N246" i="2"/>
  <c r="M247" i="2" s="1"/>
  <c r="N247" i="2" s="1"/>
  <c r="M248" i="2" s="1"/>
  <c r="M127" i="4"/>
  <c r="E250" i="4"/>
  <c r="F250" i="4" s="1"/>
  <c r="I249" i="4"/>
  <c r="R246" i="2"/>
  <c r="Q246" i="2"/>
  <c r="S246" i="2" s="1"/>
  <c r="Y245" i="2"/>
  <c r="K127" i="4"/>
  <c r="J253" i="9" l="1"/>
  <c r="L252" i="9"/>
  <c r="O251" i="9"/>
  <c r="N251" i="9"/>
  <c r="M252" i="9" s="1"/>
  <c r="I254" i="9"/>
  <c r="E255" i="9"/>
  <c r="F255" i="9" s="1"/>
  <c r="K253" i="9"/>
  <c r="P253" i="9"/>
  <c r="R250" i="9"/>
  <c r="Q250" i="9"/>
  <c r="Y249" i="9"/>
  <c r="S249" i="9"/>
  <c r="E251" i="2"/>
  <c r="F251" i="2" s="1"/>
  <c r="I250" i="2"/>
  <c r="J249" i="2"/>
  <c r="L248" i="2"/>
  <c r="O248" i="2" s="1"/>
  <c r="K249" i="2"/>
  <c r="P249" i="2"/>
  <c r="J128" i="4"/>
  <c r="L127" i="4"/>
  <c r="O127" i="4" s="1"/>
  <c r="E251" i="4"/>
  <c r="F251" i="4" s="1"/>
  <c r="I250" i="4"/>
  <c r="N127" i="4"/>
  <c r="R247" i="2"/>
  <c r="Q247" i="2"/>
  <c r="S247" i="2" s="1"/>
  <c r="Y246" i="2"/>
  <c r="P127" i="4"/>
  <c r="R251" i="9" l="1"/>
  <c r="Q251" i="9"/>
  <c r="P254" i="9"/>
  <c r="O252" i="9"/>
  <c r="N252" i="9"/>
  <c r="M253" i="9" s="1"/>
  <c r="L253" i="9"/>
  <c r="J254" i="9"/>
  <c r="K254" i="9" s="1"/>
  <c r="I255" i="9"/>
  <c r="E256" i="9"/>
  <c r="F256" i="9" s="1"/>
  <c r="Y250" i="9"/>
  <c r="S250" i="9"/>
  <c r="J250" i="2"/>
  <c r="L249" i="2"/>
  <c r="O249" i="2" s="1"/>
  <c r="P250" i="2"/>
  <c r="K250" i="2"/>
  <c r="E252" i="2"/>
  <c r="F252" i="2" s="1"/>
  <c r="I251" i="2"/>
  <c r="N248" i="2"/>
  <c r="M249" i="2" s="1"/>
  <c r="N249" i="2" s="1"/>
  <c r="M250" i="2" s="1"/>
  <c r="M128" i="4"/>
  <c r="E252" i="4"/>
  <c r="F252" i="4" s="1"/>
  <c r="I251" i="4"/>
  <c r="R248" i="2"/>
  <c r="Q248" i="2"/>
  <c r="S248" i="2" s="1"/>
  <c r="Y247" i="2"/>
  <c r="K128" i="4"/>
  <c r="J255" i="9" l="1"/>
  <c r="L254" i="9"/>
  <c r="O253" i="9"/>
  <c r="N253" i="9"/>
  <c r="M254" i="9" s="1"/>
  <c r="R252" i="9"/>
  <c r="Q252" i="9"/>
  <c r="Y251" i="9"/>
  <c r="S251" i="9"/>
  <c r="I256" i="9"/>
  <c r="E257" i="9"/>
  <c r="F257" i="9" s="1"/>
  <c r="K255" i="9"/>
  <c r="P255" i="9"/>
  <c r="E253" i="2"/>
  <c r="F253" i="2" s="1"/>
  <c r="I252" i="2"/>
  <c r="P251" i="2"/>
  <c r="J251" i="2"/>
  <c r="K251" i="2" s="1"/>
  <c r="L250" i="2"/>
  <c r="O250" i="2" s="1"/>
  <c r="J129" i="4"/>
  <c r="L128" i="4"/>
  <c r="O128" i="4" s="1"/>
  <c r="E253" i="4"/>
  <c r="F253" i="4" s="1"/>
  <c r="I252" i="4"/>
  <c r="N128" i="4"/>
  <c r="Y248" i="2"/>
  <c r="R249" i="2"/>
  <c r="Q249" i="2"/>
  <c r="S249" i="2" s="1"/>
  <c r="P128" i="4"/>
  <c r="R253" i="9" l="1"/>
  <c r="Q253" i="9"/>
  <c r="O254" i="9"/>
  <c r="N254" i="9"/>
  <c r="M255" i="9" s="1"/>
  <c r="Y252" i="9"/>
  <c r="S252" i="9"/>
  <c r="J256" i="9"/>
  <c r="K256" i="9" s="1"/>
  <c r="L255" i="9"/>
  <c r="E258" i="9"/>
  <c r="F258" i="9" s="1"/>
  <c r="I257" i="9"/>
  <c r="P256" i="9"/>
  <c r="J252" i="2"/>
  <c r="L251" i="2"/>
  <c r="O251" i="2" s="1"/>
  <c r="K252" i="2"/>
  <c r="P252" i="2"/>
  <c r="E254" i="2"/>
  <c r="F254" i="2" s="1"/>
  <c r="I253" i="2"/>
  <c r="N250" i="2"/>
  <c r="M251" i="2" s="1"/>
  <c r="N251" i="2" s="1"/>
  <c r="M252" i="2" s="1"/>
  <c r="M129" i="4"/>
  <c r="E254" i="4"/>
  <c r="F254" i="4" s="1"/>
  <c r="I253" i="4"/>
  <c r="R250" i="2"/>
  <c r="Q250" i="2"/>
  <c r="S250" i="2" s="1"/>
  <c r="Y249" i="2"/>
  <c r="K129" i="4"/>
  <c r="J257" i="9" l="1"/>
  <c r="L256" i="9"/>
  <c r="N255" i="9"/>
  <c r="M256" i="9" s="1"/>
  <c r="O255" i="9"/>
  <c r="Q254" i="9"/>
  <c r="R254" i="9"/>
  <c r="Y253" i="9"/>
  <c r="S253" i="9"/>
  <c r="P257" i="9"/>
  <c r="K257" i="9"/>
  <c r="I258" i="9"/>
  <c r="E259" i="9"/>
  <c r="F259" i="9" s="1"/>
  <c r="P253" i="2"/>
  <c r="J253" i="2"/>
  <c r="K253" i="2" s="1"/>
  <c r="L252" i="2"/>
  <c r="O252" i="2" s="1"/>
  <c r="E255" i="2"/>
  <c r="F255" i="2" s="1"/>
  <c r="I254" i="2"/>
  <c r="J130" i="4"/>
  <c r="L129" i="4"/>
  <c r="O129" i="4" s="1"/>
  <c r="E255" i="4"/>
  <c r="F255" i="4" s="1"/>
  <c r="I254" i="4"/>
  <c r="N129" i="4"/>
  <c r="R251" i="2"/>
  <c r="Q251" i="2"/>
  <c r="S251" i="2" s="1"/>
  <c r="Y250" i="2"/>
  <c r="P129" i="4"/>
  <c r="Y254" i="9" l="1"/>
  <c r="S254" i="9"/>
  <c r="R255" i="9"/>
  <c r="Q255" i="9"/>
  <c r="K258" i="9"/>
  <c r="P258" i="9"/>
  <c r="O256" i="9"/>
  <c r="N256" i="9"/>
  <c r="M257" i="9" s="1"/>
  <c r="I259" i="9"/>
  <c r="E260" i="9"/>
  <c r="F260" i="9" s="1"/>
  <c r="J258" i="9"/>
  <c r="L257" i="9"/>
  <c r="J254" i="2"/>
  <c r="L253" i="2"/>
  <c r="O253" i="2" s="1"/>
  <c r="E256" i="2"/>
  <c r="F256" i="2" s="1"/>
  <c r="I255" i="2"/>
  <c r="K254" i="2"/>
  <c r="P254" i="2"/>
  <c r="N252" i="2"/>
  <c r="M253" i="2" s="1"/>
  <c r="N253" i="2" s="1"/>
  <c r="M254" i="2" s="1"/>
  <c r="M130" i="4"/>
  <c r="E256" i="4"/>
  <c r="F256" i="4" s="1"/>
  <c r="I255" i="4"/>
  <c r="R252" i="2"/>
  <c r="Q252" i="2"/>
  <c r="S252" i="2" s="1"/>
  <c r="Y251" i="2"/>
  <c r="K130" i="4"/>
  <c r="J259" i="9" l="1"/>
  <c r="L258" i="9"/>
  <c r="O257" i="9"/>
  <c r="N257" i="9"/>
  <c r="M258" i="9" s="1"/>
  <c r="R256" i="9"/>
  <c r="Q256" i="9"/>
  <c r="Y255" i="9"/>
  <c r="S255" i="9"/>
  <c r="I260" i="9"/>
  <c r="E261" i="9"/>
  <c r="F261" i="9" s="1"/>
  <c r="P259" i="9"/>
  <c r="K259" i="9"/>
  <c r="E257" i="2"/>
  <c r="F257" i="2" s="1"/>
  <c r="I256" i="2"/>
  <c r="J255" i="2"/>
  <c r="L254" i="2"/>
  <c r="O254" i="2" s="1"/>
  <c r="P255" i="2"/>
  <c r="K255" i="2"/>
  <c r="J131" i="4"/>
  <c r="L130" i="4"/>
  <c r="O130" i="4" s="1"/>
  <c r="E257" i="4"/>
  <c r="F257" i="4" s="1"/>
  <c r="I256" i="4"/>
  <c r="N130" i="4"/>
  <c r="Y252" i="2"/>
  <c r="R253" i="2"/>
  <c r="Q253" i="2"/>
  <c r="S253" i="2" s="1"/>
  <c r="P130" i="4"/>
  <c r="J260" i="9" l="1"/>
  <c r="L259" i="9"/>
  <c r="S256" i="9"/>
  <c r="Y256" i="9"/>
  <c r="R257" i="9"/>
  <c r="Q257" i="9"/>
  <c r="I261" i="9"/>
  <c r="E262" i="9"/>
  <c r="F262" i="9" s="1"/>
  <c r="O258" i="9"/>
  <c r="N258" i="9"/>
  <c r="M259" i="9" s="1"/>
  <c r="K260" i="9"/>
  <c r="P260" i="9"/>
  <c r="J256" i="2"/>
  <c r="L255" i="2"/>
  <c r="O255" i="2" s="1"/>
  <c r="P256" i="2"/>
  <c r="K256" i="2"/>
  <c r="E258" i="2"/>
  <c r="F258" i="2" s="1"/>
  <c r="I257" i="2"/>
  <c r="N254" i="2"/>
  <c r="M255" i="2" s="1"/>
  <c r="N255" i="2" s="1"/>
  <c r="M256" i="2" s="1"/>
  <c r="M131" i="4"/>
  <c r="E258" i="4"/>
  <c r="F258" i="4" s="1"/>
  <c r="I257" i="4"/>
  <c r="R254" i="2"/>
  <c r="Q254" i="2"/>
  <c r="S254" i="2" s="1"/>
  <c r="Y253" i="2"/>
  <c r="K131" i="4"/>
  <c r="Y257" i="9" l="1"/>
  <c r="S257" i="9"/>
  <c r="I262" i="9"/>
  <c r="E263" i="9"/>
  <c r="F263" i="9" s="1"/>
  <c r="J261" i="9"/>
  <c r="K261" i="9" s="1"/>
  <c r="L260" i="9"/>
  <c r="O259" i="9"/>
  <c r="N259" i="9"/>
  <c r="M260" i="9" s="1"/>
  <c r="P261" i="9"/>
  <c r="R258" i="9"/>
  <c r="Q258" i="9"/>
  <c r="E259" i="2"/>
  <c r="F259" i="2" s="1"/>
  <c r="I258" i="2"/>
  <c r="P257" i="2"/>
  <c r="J257" i="2"/>
  <c r="K257" i="2" s="1"/>
  <c r="L256" i="2"/>
  <c r="O256" i="2" s="1"/>
  <c r="J132" i="4"/>
  <c r="L131" i="4"/>
  <c r="O131" i="4" s="1"/>
  <c r="E259" i="4"/>
  <c r="F259" i="4" s="1"/>
  <c r="I258" i="4"/>
  <c r="N131" i="4"/>
  <c r="Y254" i="2"/>
  <c r="R255" i="2"/>
  <c r="Q255" i="2"/>
  <c r="S255" i="2" s="1"/>
  <c r="P131" i="4"/>
  <c r="L261" i="9" l="1"/>
  <c r="J262" i="9"/>
  <c r="Y258" i="9"/>
  <c r="S258" i="9"/>
  <c r="P262" i="9"/>
  <c r="K262" i="9"/>
  <c r="R259" i="9"/>
  <c r="Q259" i="9"/>
  <c r="O260" i="9"/>
  <c r="N260" i="9"/>
  <c r="M261" i="9" s="1"/>
  <c r="I263" i="9"/>
  <c r="E264" i="9"/>
  <c r="F264" i="9" s="1"/>
  <c r="J258" i="2"/>
  <c r="L257" i="2"/>
  <c r="O257" i="2" s="1"/>
  <c r="P258" i="2"/>
  <c r="K258" i="2"/>
  <c r="E260" i="2"/>
  <c r="F260" i="2" s="1"/>
  <c r="I259" i="2"/>
  <c r="P259" i="2" s="1"/>
  <c r="N256" i="2"/>
  <c r="M257" i="2" s="1"/>
  <c r="N257" i="2" s="1"/>
  <c r="M258" i="2" s="1"/>
  <c r="M132" i="4"/>
  <c r="E260" i="4"/>
  <c r="F260" i="4" s="1"/>
  <c r="I259" i="4"/>
  <c r="Y255" i="2"/>
  <c r="R256" i="2"/>
  <c r="Q256" i="2"/>
  <c r="S256" i="2" s="1"/>
  <c r="K132" i="4"/>
  <c r="Y259" i="9" l="1"/>
  <c r="S259" i="9"/>
  <c r="J263" i="9"/>
  <c r="L262" i="9"/>
  <c r="I264" i="9"/>
  <c r="E265" i="9"/>
  <c r="F265" i="9" s="1"/>
  <c r="K263" i="9"/>
  <c r="P263" i="9"/>
  <c r="R260" i="9"/>
  <c r="Q260" i="9"/>
  <c r="O261" i="9"/>
  <c r="N261" i="9"/>
  <c r="M262" i="9" s="1"/>
  <c r="J259" i="2"/>
  <c r="K259" i="2" s="1"/>
  <c r="L258" i="2"/>
  <c r="O258" i="2" s="1"/>
  <c r="E261" i="2"/>
  <c r="F261" i="2" s="1"/>
  <c r="I260" i="2"/>
  <c r="J133" i="4"/>
  <c r="L132" i="4"/>
  <c r="O132" i="4" s="1"/>
  <c r="E261" i="4"/>
  <c r="F261" i="4" s="1"/>
  <c r="I260" i="4"/>
  <c r="N132" i="4"/>
  <c r="R257" i="2"/>
  <c r="Q257" i="2"/>
  <c r="S257" i="2" s="1"/>
  <c r="Y256" i="2"/>
  <c r="P132" i="4"/>
  <c r="P264" i="9" l="1"/>
  <c r="R261" i="9"/>
  <c r="Q261" i="9"/>
  <c r="E266" i="9"/>
  <c r="F266" i="9" s="1"/>
  <c r="I265" i="9"/>
  <c r="J264" i="9"/>
  <c r="K264" i="9" s="1"/>
  <c r="L263" i="9"/>
  <c r="O262" i="9"/>
  <c r="N262" i="9"/>
  <c r="M263" i="9" s="1"/>
  <c r="Y260" i="9"/>
  <c r="S260" i="9"/>
  <c r="P260" i="2"/>
  <c r="J260" i="2"/>
  <c r="K260" i="2" s="1"/>
  <c r="L259" i="2"/>
  <c r="O259" i="2" s="1"/>
  <c r="E262" i="2"/>
  <c r="F262" i="2" s="1"/>
  <c r="I261" i="2"/>
  <c r="N258" i="2"/>
  <c r="M259" i="2" s="1"/>
  <c r="N259" i="2" s="1"/>
  <c r="M260" i="2" s="1"/>
  <c r="M133" i="4"/>
  <c r="E262" i="4"/>
  <c r="F262" i="4" s="1"/>
  <c r="I261" i="4"/>
  <c r="R258" i="2"/>
  <c r="Q258" i="2"/>
  <c r="S258" i="2" s="1"/>
  <c r="Y257" i="2"/>
  <c r="K133" i="4"/>
  <c r="J265" i="9" l="1"/>
  <c r="L264" i="9"/>
  <c r="P265" i="9"/>
  <c r="K265" i="9"/>
  <c r="N263" i="9"/>
  <c r="M264" i="9" s="1"/>
  <c r="O263" i="9"/>
  <c r="Y261" i="9"/>
  <c r="S261" i="9"/>
  <c r="I266" i="9"/>
  <c r="E267" i="9"/>
  <c r="F267" i="9" s="1"/>
  <c r="Q262" i="9"/>
  <c r="R262" i="9"/>
  <c r="J261" i="2"/>
  <c r="L260" i="2"/>
  <c r="O260" i="2" s="1"/>
  <c r="K261" i="2"/>
  <c r="P261" i="2"/>
  <c r="E263" i="2"/>
  <c r="F263" i="2" s="1"/>
  <c r="I262" i="2"/>
  <c r="J134" i="4"/>
  <c r="L133" i="4"/>
  <c r="O133" i="4" s="1"/>
  <c r="E263" i="4"/>
  <c r="F263" i="4" s="1"/>
  <c r="I262" i="4"/>
  <c r="N133" i="4"/>
  <c r="R259" i="2"/>
  <c r="Q259" i="2"/>
  <c r="S259" i="2" s="1"/>
  <c r="Y258" i="2"/>
  <c r="P133" i="4"/>
  <c r="Y262" i="9" l="1"/>
  <c r="S262" i="9"/>
  <c r="I267" i="9"/>
  <c r="E268" i="9"/>
  <c r="F268" i="9" s="1"/>
  <c r="O264" i="9"/>
  <c r="N264" i="9"/>
  <c r="M265" i="9" s="1"/>
  <c r="R263" i="9"/>
  <c r="Q263" i="9"/>
  <c r="J266" i="9"/>
  <c r="L265" i="9"/>
  <c r="K266" i="9"/>
  <c r="P266" i="9"/>
  <c r="E264" i="2"/>
  <c r="F264" i="2" s="1"/>
  <c r="I263" i="2"/>
  <c r="J262" i="2"/>
  <c r="L261" i="2"/>
  <c r="O261" i="2" s="1"/>
  <c r="P262" i="2"/>
  <c r="K262" i="2"/>
  <c r="N260" i="2"/>
  <c r="M261" i="2" s="1"/>
  <c r="N261" i="2" s="1"/>
  <c r="M262" i="2" s="1"/>
  <c r="M134" i="4"/>
  <c r="E264" i="4"/>
  <c r="F264" i="4" s="1"/>
  <c r="I263" i="4"/>
  <c r="Y259" i="2"/>
  <c r="R260" i="2"/>
  <c r="Q260" i="2"/>
  <c r="S260" i="2" s="1"/>
  <c r="K134" i="4"/>
  <c r="I268" i="9" l="1"/>
  <c r="E269" i="9"/>
  <c r="F269" i="9" s="1"/>
  <c r="Y263" i="9"/>
  <c r="S263" i="9"/>
  <c r="J267" i="9"/>
  <c r="L266" i="9"/>
  <c r="P267" i="9"/>
  <c r="K267" i="9"/>
  <c r="R264" i="9"/>
  <c r="Q264" i="9"/>
  <c r="O265" i="9"/>
  <c r="N265" i="9"/>
  <c r="M266" i="9" s="1"/>
  <c r="J263" i="2"/>
  <c r="L262" i="2"/>
  <c r="O262" i="2" s="1"/>
  <c r="K263" i="2"/>
  <c r="P263" i="2"/>
  <c r="E265" i="2"/>
  <c r="F265" i="2" s="1"/>
  <c r="I264" i="2"/>
  <c r="E265" i="4"/>
  <c r="F265" i="4" s="1"/>
  <c r="I264" i="4"/>
  <c r="J135" i="4"/>
  <c r="L134" i="4"/>
  <c r="O134" i="4" s="1"/>
  <c r="R261" i="2"/>
  <c r="Q261" i="2"/>
  <c r="S261" i="2" s="1"/>
  <c r="Y260" i="2"/>
  <c r="P134" i="4"/>
  <c r="O266" i="9" l="1"/>
  <c r="N266" i="9"/>
  <c r="M267" i="9" s="1"/>
  <c r="I269" i="9"/>
  <c r="E270" i="9"/>
  <c r="F270" i="9" s="1"/>
  <c r="J268" i="9"/>
  <c r="K268" i="9" s="1"/>
  <c r="L267" i="9"/>
  <c r="R265" i="9"/>
  <c r="Q265" i="9"/>
  <c r="S264" i="9"/>
  <c r="Y264" i="9"/>
  <c r="P268" i="9"/>
  <c r="N134" i="4"/>
  <c r="E266" i="2"/>
  <c r="F266" i="2" s="1"/>
  <c r="I265" i="2"/>
  <c r="J264" i="2"/>
  <c r="L263" i="2"/>
  <c r="O263" i="2" s="1"/>
  <c r="K264" i="2"/>
  <c r="P264" i="2"/>
  <c r="N262" i="2"/>
  <c r="M263" i="2" s="1"/>
  <c r="N263" i="2" s="1"/>
  <c r="M264" i="2" s="1"/>
  <c r="M135" i="4"/>
  <c r="E266" i="4"/>
  <c r="F266" i="4" s="1"/>
  <c r="I265" i="4"/>
  <c r="Y261" i="2"/>
  <c r="R262" i="2"/>
  <c r="Q262" i="2"/>
  <c r="S262" i="2" s="1"/>
  <c r="K135" i="4"/>
  <c r="J269" i="9" l="1"/>
  <c r="L268" i="9"/>
  <c r="O267" i="9"/>
  <c r="N267" i="9"/>
  <c r="M268" i="9" s="1"/>
  <c r="K269" i="9"/>
  <c r="P269" i="9"/>
  <c r="Y265" i="9"/>
  <c r="S265" i="9"/>
  <c r="I270" i="9"/>
  <c r="E271" i="9"/>
  <c r="F271" i="9" s="1"/>
  <c r="R266" i="9"/>
  <c r="Q266" i="9"/>
  <c r="J265" i="2"/>
  <c r="L264" i="2"/>
  <c r="O264" i="2" s="1"/>
  <c r="K265" i="2"/>
  <c r="P265" i="2"/>
  <c r="E267" i="2"/>
  <c r="F267" i="2" s="1"/>
  <c r="I266" i="2"/>
  <c r="E267" i="4"/>
  <c r="F267" i="4" s="1"/>
  <c r="I266" i="4"/>
  <c r="J136" i="4"/>
  <c r="L135" i="4"/>
  <c r="O135" i="4" s="1"/>
  <c r="Y262" i="2"/>
  <c r="R263" i="2"/>
  <c r="Q263" i="2"/>
  <c r="S263" i="2" s="1"/>
  <c r="P135" i="4"/>
  <c r="Y266" i="9" l="1"/>
  <c r="S266" i="9"/>
  <c r="I271" i="9"/>
  <c r="E272" i="9"/>
  <c r="F272" i="9" s="1"/>
  <c r="L269" i="9"/>
  <c r="J270" i="9"/>
  <c r="K270" i="9" s="1"/>
  <c r="R267" i="9"/>
  <c r="Q267" i="9"/>
  <c r="O268" i="9"/>
  <c r="N268" i="9"/>
  <c r="M269" i="9" s="1"/>
  <c r="P270" i="9"/>
  <c r="N135" i="4"/>
  <c r="P266" i="2"/>
  <c r="J266" i="2"/>
  <c r="K266" i="2" s="1"/>
  <c r="L265" i="2"/>
  <c r="O265" i="2" s="1"/>
  <c r="E268" i="2"/>
  <c r="F268" i="2" s="1"/>
  <c r="I267" i="2"/>
  <c r="N264" i="2"/>
  <c r="M265" i="2" s="1"/>
  <c r="N265" i="2" s="1"/>
  <c r="M266" i="2" s="1"/>
  <c r="M136" i="4"/>
  <c r="E268" i="4"/>
  <c r="F268" i="4" s="1"/>
  <c r="I267" i="4"/>
  <c r="R264" i="2"/>
  <c r="Q264" i="2"/>
  <c r="S264" i="2" s="1"/>
  <c r="Y263" i="2"/>
  <c r="K136" i="4"/>
  <c r="J271" i="9" l="1"/>
  <c r="L270" i="9"/>
  <c r="O269" i="9"/>
  <c r="N269" i="9"/>
  <c r="M270" i="9" s="1"/>
  <c r="K271" i="9"/>
  <c r="P271" i="9"/>
  <c r="I272" i="9"/>
  <c r="E273" i="9"/>
  <c r="F273" i="9" s="1"/>
  <c r="Y267" i="9"/>
  <c r="S267" i="9"/>
  <c r="R268" i="9"/>
  <c r="Q268" i="9"/>
  <c r="J267" i="2"/>
  <c r="L266" i="2"/>
  <c r="O266" i="2" s="1"/>
  <c r="K267" i="2"/>
  <c r="P267" i="2"/>
  <c r="E269" i="2"/>
  <c r="F269" i="2" s="1"/>
  <c r="I268" i="2"/>
  <c r="E269" i="4"/>
  <c r="F269" i="4" s="1"/>
  <c r="I268" i="4"/>
  <c r="J137" i="4"/>
  <c r="L136" i="4"/>
  <c r="O136" i="4" s="1"/>
  <c r="R265" i="2"/>
  <c r="Q265" i="2"/>
  <c r="S265" i="2" s="1"/>
  <c r="Y264" i="2"/>
  <c r="P136" i="4"/>
  <c r="E274" i="9" l="1"/>
  <c r="F274" i="9" s="1"/>
  <c r="I273" i="9"/>
  <c r="P272" i="9"/>
  <c r="J272" i="9"/>
  <c r="K272" i="9" s="1"/>
  <c r="L271" i="9"/>
  <c r="Y268" i="9"/>
  <c r="S268" i="9"/>
  <c r="R269" i="9"/>
  <c r="Q269" i="9"/>
  <c r="O270" i="9"/>
  <c r="N270" i="9"/>
  <c r="M271" i="9" s="1"/>
  <c r="N136" i="4"/>
  <c r="P268" i="2"/>
  <c r="E270" i="2"/>
  <c r="F270" i="2" s="1"/>
  <c r="I269" i="2"/>
  <c r="J268" i="2"/>
  <c r="K268" i="2" s="1"/>
  <c r="L267" i="2"/>
  <c r="O267" i="2" s="1"/>
  <c r="N266" i="2"/>
  <c r="M267" i="2" s="1"/>
  <c r="N267" i="2" s="1"/>
  <c r="M268" i="2" s="1"/>
  <c r="M137" i="4"/>
  <c r="E270" i="4"/>
  <c r="F270" i="4" s="1"/>
  <c r="I269" i="4"/>
  <c r="Y265" i="2"/>
  <c r="R266" i="2"/>
  <c r="Q266" i="2"/>
  <c r="S266" i="2" s="1"/>
  <c r="K137" i="4"/>
  <c r="J273" i="9" l="1"/>
  <c r="L272" i="9"/>
  <c r="N271" i="9"/>
  <c r="M272" i="9" s="1"/>
  <c r="O271" i="9"/>
  <c r="Q270" i="9"/>
  <c r="R270" i="9"/>
  <c r="Y269" i="9"/>
  <c r="S269" i="9"/>
  <c r="P273" i="9"/>
  <c r="K273" i="9"/>
  <c r="I274" i="9"/>
  <c r="E275" i="9"/>
  <c r="F275" i="9" s="1"/>
  <c r="J269" i="2"/>
  <c r="L268" i="2"/>
  <c r="O268" i="2" s="1"/>
  <c r="E271" i="2"/>
  <c r="F271" i="2" s="1"/>
  <c r="I270" i="2"/>
  <c r="P269" i="2"/>
  <c r="K269" i="2"/>
  <c r="E271" i="4"/>
  <c r="F271" i="4" s="1"/>
  <c r="I270" i="4"/>
  <c r="J138" i="4"/>
  <c r="L137" i="4"/>
  <c r="O137" i="4" s="1"/>
  <c r="N137" i="4"/>
  <c r="R267" i="2"/>
  <c r="Q267" i="2"/>
  <c r="S267" i="2" s="1"/>
  <c r="Y266" i="2"/>
  <c r="P137" i="4"/>
  <c r="I275" i="9" l="1"/>
  <c r="E276" i="9"/>
  <c r="F276" i="9" s="1"/>
  <c r="Y270" i="9"/>
  <c r="S270" i="9"/>
  <c r="K274" i="9"/>
  <c r="P274" i="9"/>
  <c r="O272" i="9"/>
  <c r="N272" i="9"/>
  <c r="M273" i="9" s="1"/>
  <c r="R271" i="9"/>
  <c r="Q271" i="9"/>
  <c r="J274" i="9"/>
  <c r="L273" i="9"/>
  <c r="J270" i="2"/>
  <c r="L269" i="2"/>
  <c r="O269" i="2" s="1"/>
  <c r="E272" i="2"/>
  <c r="F272" i="2" s="1"/>
  <c r="I271" i="2"/>
  <c r="K270" i="2"/>
  <c r="P270" i="2"/>
  <c r="N268" i="2"/>
  <c r="M269" i="2" s="1"/>
  <c r="N269" i="2" s="1"/>
  <c r="M270" i="2" s="1"/>
  <c r="M138" i="4"/>
  <c r="E272" i="4"/>
  <c r="F272" i="4" s="1"/>
  <c r="I271" i="4"/>
  <c r="R268" i="2"/>
  <c r="Q268" i="2"/>
  <c r="S268" i="2" s="1"/>
  <c r="Y267" i="2"/>
  <c r="K138" i="4"/>
  <c r="R272" i="9" l="1"/>
  <c r="Q272" i="9"/>
  <c r="J275" i="9"/>
  <c r="L274" i="9"/>
  <c r="Y271" i="9"/>
  <c r="S271" i="9"/>
  <c r="I276" i="9"/>
  <c r="E277" i="9"/>
  <c r="F277" i="9" s="1"/>
  <c r="O273" i="9"/>
  <c r="N273" i="9"/>
  <c r="M274" i="9" s="1"/>
  <c r="P275" i="9"/>
  <c r="K275" i="9"/>
  <c r="E273" i="2"/>
  <c r="F273" i="2" s="1"/>
  <c r="I272" i="2"/>
  <c r="J271" i="2"/>
  <c r="L270" i="2"/>
  <c r="O270" i="2" s="1"/>
  <c r="P271" i="2"/>
  <c r="K271" i="2"/>
  <c r="J139" i="4"/>
  <c r="L138" i="4"/>
  <c r="O138" i="4" s="1"/>
  <c r="E273" i="4"/>
  <c r="F273" i="4" s="1"/>
  <c r="I272" i="4"/>
  <c r="N138" i="4"/>
  <c r="R269" i="2"/>
  <c r="Q269" i="2"/>
  <c r="S269" i="2" s="1"/>
  <c r="Y268" i="2"/>
  <c r="P138" i="4"/>
  <c r="J276" i="9" l="1"/>
  <c r="L275" i="9"/>
  <c r="I277" i="9"/>
  <c r="E278" i="9"/>
  <c r="F278" i="9" s="1"/>
  <c r="S272" i="9"/>
  <c r="Y272" i="9"/>
  <c r="P276" i="9"/>
  <c r="K276" i="9"/>
  <c r="O274" i="9"/>
  <c r="N274" i="9"/>
  <c r="M275" i="9" s="1"/>
  <c r="R273" i="9"/>
  <c r="Q273" i="9"/>
  <c r="P272" i="2"/>
  <c r="E274" i="2"/>
  <c r="F274" i="2" s="1"/>
  <c r="I273" i="2"/>
  <c r="J272" i="2"/>
  <c r="K272" i="2" s="1"/>
  <c r="L271" i="2"/>
  <c r="O271" i="2" s="1"/>
  <c r="N270" i="2"/>
  <c r="M271" i="2" s="1"/>
  <c r="N271" i="2" s="1"/>
  <c r="M272" i="2" s="1"/>
  <c r="M139" i="4"/>
  <c r="E274" i="4"/>
  <c r="F274" i="4" s="1"/>
  <c r="I273" i="4"/>
  <c r="Y269" i="2"/>
  <c r="Q270" i="2"/>
  <c r="S270" i="2" s="1"/>
  <c r="R270" i="2"/>
  <c r="K139" i="4"/>
  <c r="L276" i="9" l="1"/>
  <c r="J277" i="9"/>
  <c r="K277" i="9"/>
  <c r="P277" i="9"/>
  <c r="Y273" i="9"/>
  <c r="S273" i="9"/>
  <c r="O275" i="9"/>
  <c r="N275" i="9"/>
  <c r="M276" i="9" s="1"/>
  <c r="E279" i="9"/>
  <c r="F279" i="9" s="1"/>
  <c r="I278" i="9"/>
  <c r="R274" i="9"/>
  <c r="Q274" i="9"/>
  <c r="J273" i="2"/>
  <c r="L272" i="2"/>
  <c r="O272" i="2" s="1"/>
  <c r="E275" i="2"/>
  <c r="F275" i="2" s="1"/>
  <c r="I274" i="2"/>
  <c r="P273" i="2"/>
  <c r="K273" i="2"/>
  <c r="J140" i="4"/>
  <c r="L139" i="4"/>
  <c r="O139" i="4" s="1"/>
  <c r="E275" i="4"/>
  <c r="F275" i="4" s="1"/>
  <c r="I274" i="4"/>
  <c r="N139" i="4"/>
  <c r="R271" i="2"/>
  <c r="Q271" i="2"/>
  <c r="S271" i="2" s="1"/>
  <c r="Y270" i="2"/>
  <c r="P139" i="4"/>
  <c r="R275" i="9" l="1"/>
  <c r="Q275" i="9"/>
  <c r="Y274" i="9"/>
  <c r="S274" i="9"/>
  <c r="L277" i="9"/>
  <c r="J278" i="9"/>
  <c r="K278" i="9"/>
  <c r="P278" i="9"/>
  <c r="E280" i="9"/>
  <c r="F280" i="9" s="1"/>
  <c r="I279" i="9"/>
  <c r="O276" i="9"/>
  <c r="N276" i="9"/>
  <c r="M277" i="9" s="1"/>
  <c r="J274" i="2"/>
  <c r="L273" i="2"/>
  <c r="O273" i="2" s="1"/>
  <c r="K274" i="2"/>
  <c r="P274" i="2"/>
  <c r="E276" i="2"/>
  <c r="F276" i="2" s="1"/>
  <c r="I275" i="2"/>
  <c r="P275" i="2" s="1"/>
  <c r="N272" i="2"/>
  <c r="M273" i="2" s="1"/>
  <c r="N273" i="2" s="1"/>
  <c r="M274" i="2" s="1"/>
  <c r="M140" i="4"/>
  <c r="E276" i="4"/>
  <c r="F276" i="4" s="1"/>
  <c r="I275" i="4"/>
  <c r="Y271" i="2"/>
  <c r="R272" i="2"/>
  <c r="Q272" i="2"/>
  <c r="S272" i="2" s="1"/>
  <c r="K140" i="4"/>
  <c r="L278" i="9" l="1"/>
  <c r="J279" i="9"/>
  <c r="N277" i="9"/>
  <c r="M278" i="9" s="1"/>
  <c r="O277" i="9"/>
  <c r="Q276" i="9"/>
  <c r="R276" i="9"/>
  <c r="K279" i="9"/>
  <c r="P279" i="9"/>
  <c r="Y275" i="9"/>
  <c r="S275" i="9"/>
  <c r="E281" i="9"/>
  <c r="F281" i="9" s="1"/>
  <c r="I280" i="9"/>
  <c r="E277" i="2"/>
  <c r="F277" i="2" s="1"/>
  <c r="I276" i="2"/>
  <c r="J275" i="2"/>
  <c r="K275" i="2" s="1"/>
  <c r="L274" i="2"/>
  <c r="O274" i="2" s="1"/>
  <c r="J141" i="4"/>
  <c r="L140" i="4"/>
  <c r="O140" i="4" s="1"/>
  <c r="E277" i="4"/>
  <c r="F277" i="4" s="1"/>
  <c r="I276" i="4"/>
  <c r="N140" i="4"/>
  <c r="R273" i="2"/>
  <c r="Q273" i="2"/>
  <c r="S273" i="2" s="1"/>
  <c r="Y272" i="2"/>
  <c r="P140" i="4"/>
  <c r="Y276" i="9" l="1"/>
  <c r="S276" i="9"/>
  <c r="L279" i="9"/>
  <c r="J280" i="9"/>
  <c r="K280" i="9" s="1"/>
  <c r="I281" i="9"/>
  <c r="E282" i="9"/>
  <c r="F282" i="9" s="1"/>
  <c r="Q277" i="9"/>
  <c r="R277" i="9"/>
  <c r="P280" i="9"/>
  <c r="N278" i="9"/>
  <c r="M279" i="9" s="1"/>
  <c r="O278" i="9"/>
  <c r="P276" i="2"/>
  <c r="E278" i="2"/>
  <c r="F278" i="2" s="1"/>
  <c r="I277" i="2"/>
  <c r="J276" i="2"/>
  <c r="K276" i="2" s="1"/>
  <c r="L275" i="2"/>
  <c r="O275" i="2" s="1"/>
  <c r="N274" i="2"/>
  <c r="M275" i="2" s="1"/>
  <c r="N275" i="2" s="1"/>
  <c r="M276" i="2" s="1"/>
  <c r="E278" i="4"/>
  <c r="F278" i="4" s="1"/>
  <c r="I277" i="4"/>
  <c r="M141" i="4"/>
  <c r="Y273" i="2"/>
  <c r="Q274" i="2"/>
  <c r="S274" i="2" s="1"/>
  <c r="R274" i="2"/>
  <c r="K141" i="4"/>
  <c r="J281" i="9" l="1"/>
  <c r="L280" i="9"/>
  <c r="I282" i="9"/>
  <c r="E283" i="9"/>
  <c r="F283" i="9" s="1"/>
  <c r="R278" i="9"/>
  <c r="Q278" i="9"/>
  <c r="Y277" i="9"/>
  <c r="S277" i="9"/>
  <c r="P281" i="9"/>
  <c r="K281" i="9"/>
  <c r="O279" i="9"/>
  <c r="N279" i="9"/>
  <c r="M280" i="9" s="1"/>
  <c r="J277" i="2"/>
  <c r="L276" i="2"/>
  <c r="O276" i="2" s="1"/>
  <c r="E279" i="2"/>
  <c r="F279" i="2" s="1"/>
  <c r="I278" i="2"/>
  <c r="K277" i="2"/>
  <c r="P277" i="2"/>
  <c r="J142" i="4"/>
  <c r="L141" i="4"/>
  <c r="O141" i="4" s="1"/>
  <c r="N141" i="4"/>
  <c r="E279" i="4"/>
  <c r="F279" i="4" s="1"/>
  <c r="I278" i="4"/>
  <c r="R275" i="2"/>
  <c r="Q275" i="2"/>
  <c r="S275" i="2" s="1"/>
  <c r="Y274" i="2"/>
  <c r="P141" i="4"/>
  <c r="S278" i="9" l="1"/>
  <c r="Y278" i="9"/>
  <c r="E284" i="9"/>
  <c r="F284" i="9" s="1"/>
  <c r="I283" i="9"/>
  <c r="Q279" i="9"/>
  <c r="R279" i="9"/>
  <c r="K282" i="9"/>
  <c r="P282" i="9"/>
  <c r="J282" i="9"/>
  <c r="L281" i="9"/>
  <c r="O280" i="9"/>
  <c r="N280" i="9"/>
  <c r="M281" i="9" s="1"/>
  <c r="J278" i="2"/>
  <c r="L277" i="2"/>
  <c r="O277" i="2" s="1"/>
  <c r="P278" i="2"/>
  <c r="K278" i="2"/>
  <c r="E280" i="2"/>
  <c r="F280" i="2" s="1"/>
  <c r="I279" i="2"/>
  <c r="N276" i="2"/>
  <c r="M277" i="2" s="1"/>
  <c r="N277" i="2" s="1"/>
  <c r="M278" i="2" s="1"/>
  <c r="E280" i="4"/>
  <c r="F280" i="4" s="1"/>
  <c r="I279" i="4"/>
  <c r="M142" i="4"/>
  <c r="Y275" i="2"/>
  <c r="Q276" i="2"/>
  <c r="S276" i="2" s="1"/>
  <c r="R276" i="2"/>
  <c r="K142" i="4"/>
  <c r="J283" i="9" l="1"/>
  <c r="L282" i="9"/>
  <c r="R280" i="9"/>
  <c r="Q280" i="9"/>
  <c r="S279" i="9"/>
  <c r="Y279" i="9"/>
  <c r="K283" i="9"/>
  <c r="P283" i="9"/>
  <c r="I284" i="9"/>
  <c r="E285" i="9"/>
  <c r="F285" i="9" s="1"/>
  <c r="O281" i="9"/>
  <c r="N281" i="9"/>
  <c r="M282" i="9" s="1"/>
  <c r="P279" i="2"/>
  <c r="E281" i="2"/>
  <c r="F281" i="2" s="1"/>
  <c r="I280" i="2"/>
  <c r="J279" i="2"/>
  <c r="K279" i="2" s="1"/>
  <c r="L278" i="2"/>
  <c r="O278" i="2" s="1"/>
  <c r="J143" i="4"/>
  <c r="L142" i="4"/>
  <c r="O142" i="4" s="1"/>
  <c r="N142" i="4"/>
  <c r="E281" i="4"/>
  <c r="F281" i="4" s="1"/>
  <c r="I280" i="4"/>
  <c r="Q277" i="2"/>
  <c r="S277" i="2" s="1"/>
  <c r="R277" i="2"/>
  <c r="Y276" i="2"/>
  <c r="P142" i="4"/>
  <c r="S280" i="9" l="1"/>
  <c r="Y280" i="9"/>
  <c r="O282" i="9"/>
  <c r="N282" i="9"/>
  <c r="M283" i="9" s="1"/>
  <c r="L283" i="9"/>
  <c r="J284" i="9"/>
  <c r="K284" i="9" s="1"/>
  <c r="R281" i="9"/>
  <c r="Q281" i="9"/>
  <c r="I285" i="9"/>
  <c r="E286" i="9"/>
  <c r="F286" i="9" s="1"/>
  <c r="P284" i="9"/>
  <c r="J280" i="2"/>
  <c r="L279" i="2"/>
  <c r="O279" i="2" s="1"/>
  <c r="K280" i="2"/>
  <c r="P280" i="2"/>
  <c r="E282" i="2"/>
  <c r="F282" i="2" s="1"/>
  <c r="I281" i="2"/>
  <c r="N278" i="2"/>
  <c r="M279" i="2" s="1"/>
  <c r="N279" i="2" s="1"/>
  <c r="M280" i="2" s="1"/>
  <c r="E282" i="4"/>
  <c r="F282" i="4" s="1"/>
  <c r="I281" i="4"/>
  <c r="M143" i="4"/>
  <c r="Q278" i="2"/>
  <c r="S278" i="2" s="1"/>
  <c r="R278" i="2"/>
  <c r="Y277" i="2"/>
  <c r="K143" i="4"/>
  <c r="L284" i="9" l="1"/>
  <c r="J285" i="9"/>
  <c r="O283" i="9"/>
  <c r="N283" i="9"/>
  <c r="M284" i="9" s="1"/>
  <c r="R282" i="9"/>
  <c r="Q282" i="9"/>
  <c r="Y281" i="9"/>
  <c r="S281" i="9"/>
  <c r="I286" i="9"/>
  <c r="E287" i="9"/>
  <c r="F287" i="9" s="1"/>
  <c r="P285" i="9"/>
  <c r="K285" i="9"/>
  <c r="P281" i="2"/>
  <c r="E283" i="2"/>
  <c r="F283" i="2" s="1"/>
  <c r="I282" i="2"/>
  <c r="J281" i="2"/>
  <c r="K281" i="2" s="1"/>
  <c r="L280" i="2"/>
  <c r="O280" i="2" s="1"/>
  <c r="J144" i="4"/>
  <c r="L143" i="4"/>
  <c r="O143" i="4" s="1"/>
  <c r="E283" i="4"/>
  <c r="F283" i="4" s="1"/>
  <c r="I282" i="4"/>
  <c r="R279" i="2"/>
  <c r="Q279" i="2"/>
  <c r="S279" i="2" s="1"/>
  <c r="Y278" i="2"/>
  <c r="P143" i="4"/>
  <c r="L285" i="9" l="1"/>
  <c r="J286" i="9"/>
  <c r="K286" i="9" s="1"/>
  <c r="Y282" i="9"/>
  <c r="S282" i="9"/>
  <c r="R283" i="9"/>
  <c r="Q283" i="9"/>
  <c r="I287" i="9"/>
  <c r="E288" i="9"/>
  <c r="F288" i="9" s="1"/>
  <c r="P286" i="9"/>
  <c r="O284" i="9"/>
  <c r="N284" i="9"/>
  <c r="M285" i="9" s="1"/>
  <c r="N143" i="4"/>
  <c r="J282" i="2"/>
  <c r="L281" i="2"/>
  <c r="O281" i="2" s="1"/>
  <c r="K282" i="2"/>
  <c r="P282" i="2"/>
  <c r="E284" i="2"/>
  <c r="F284" i="2" s="1"/>
  <c r="I283" i="2"/>
  <c r="P283" i="2" s="1"/>
  <c r="N280" i="2"/>
  <c r="M281" i="2" s="1"/>
  <c r="N281" i="2" s="1"/>
  <c r="M282" i="2" s="1"/>
  <c r="E284" i="4"/>
  <c r="F284" i="4" s="1"/>
  <c r="I283" i="4"/>
  <c r="M144" i="4"/>
  <c r="R280" i="2"/>
  <c r="Q280" i="2"/>
  <c r="S280" i="2" s="1"/>
  <c r="Y279" i="2"/>
  <c r="K144" i="4"/>
  <c r="J287" i="9" l="1"/>
  <c r="L286" i="9"/>
  <c r="K287" i="9"/>
  <c r="P287" i="9"/>
  <c r="Y283" i="9"/>
  <c r="S283" i="9"/>
  <c r="E289" i="9"/>
  <c r="F289" i="9" s="1"/>
  <c r="I288" i="9"/>
  <c r="Q284" i="9"/>
  <c r="R284" i="9"/>
  <c r="N285" i="9"/>
  <c r="M286" i="9" s="1"/>
  <c r="O285" i="9"/>
  <c r="J283" i="2"/>
  <c r="K283" i="2" s="1"/>
  <c r="L282" i="2"/>
  <c r="O282" i="2" s="1"/>
  <c r="E285" i="2"/>
  <c r="F285" i="2" s="1"/>
  <c r="I284" i="2"/>
  <c r="J145" i="4"/>
  <c r="L144" i="4"/>
  <c r="O144" i="4" s="1"/>
  <c r="N144" i="4"/>
  <c r="E285" i="4"/>
  <c r="F285" i="4" s="1"/>
  <c r="I284" i="4"/>
  <c r="R281" i="2"/>
  <c r="Q281" i="2"/>
  <c r="S281" i="2" s="1"/>
  <c r="Y280" i="2"/>
  <c r="P144" i="4"/>
  <c r="E290" i="9" l="1"/>
  <c r="F290" i="9" s="1"/>
  <c r="I289" i="9"/>
  <c r="L287" i="9"/>
  <c r="J288" i="9"/>
  <c r="N286" i="9"/>
  <c r="M287" i="9" s="1"/>
  <c r="O286" i="9"/>
  <c r="P288" i="9"/>
  <c r="K288" i="9"/>
  <c r="Q285" i="9"/>
  <c r="R285" i="9"/>
  <c r="Y284" i="9"/>
  <c r="S284" i="9"/>
  <c r="P284" i="2"/>
  <c r="J284" i="2"/>
  <c r="K284" i="2" s="1"/>
  <c r="L283" i="2"/>
  <c r="O283" i="2" s="1"/>
  <c r="E286" i="2"/>
  <c r="F286" i="2" s="1"/>
  <c r="I285" i="2"/>
  <c r="N282" i="2"/>
  <c r="M283" i="2" s="1"/>
  <c r="N283" i="2" s="1"/>
  <c r="M284" i="2" s="1"/>
  <c r="E286" i="4"/>
  <c r="F286" i="4" s="1"/>
  <c r="I285" i="4"/>
  <c r="M145" i="4"/>
  <c r="Y281" i="2"/>
  <c r="Q282" i="2"/>
  <c r="S282" i="2" s="1"/>
  <c r="R282" i="2"/>
  <c r="K145" i="4"/>
  <c r="Q286" i="9" l="1"/>
  <c r="R286" i="9"/>
  <c r="N287" i="9"/>
  <c r="M288" i="9" s="1"/>
  <c r="O287" i="9"/>
  <c r="J289" i="9"/>
  <c r="L288" i="9"/>
  <c r="K289" i="9"/>
  <c r="P289" i="9"/>
  <c r="Y285" i="9"/>
  <c r="S285" i="9"/>
  <c r="I290" i="9"/>
  <c r="E291" i="9"/>
  <c r="F291" i="9" s="1"/>
  <c r="J285" i="2"/>
  <c r="L284" i="2"/>
  <c r="O284" i="2" s="1"/>
  <c r="K285" i="2"/>
  <c r="P285" i="2"/>
  <c r="E287" i="2"/>
  <c r="F287" i="2" s="1"/>
  <c r="I286" i="2"/>
  <c r="J146" i="4"/>
  <c r="L145" i="4"/>
  <c r="O145" i="4" s="1"/>
  <c r="N145" i="4"/>
  <c r="E287" i="4"/>
  <c r="F287" i="4" s="1"/>
  <c r="I286" i="4"/>
  <c r="Y282" i="2"/>
  <c r="Q283" i="2"/>
  <c r="S283" i="2" s="1"/>
  <c r="R283" i="2"/>
  <c r="P145" i="4"/>
  <c r="O288" i="9" l="1"/>
  <c r="N288" i="9"/>
  <c r="M289" i="9" s="1"/>
  <c r="R287" i="9"/>
  <c r="Q287" i="9"/>
  <c r="Y286" i="9"/>
  <c r="S286" i="9"/>
  <c r="J290" i="9"/>
  <c r="K290" i="9" s="1"/>
  <c r="L289" i="9"/>
  <c r="I291" i="9"/>
  <c r="E292" i="9"/>
  <c r="F292" i="9" s="1"/>
  <c r="P290" i="9"/>
  <c r="E288" i="2"/>
  <c r="F288" i="2" s="1"/>
  <c r="I287" i="2"/>
  <c r="P286" i="2"/>
  <c r="J286" i="2"/>
  <c r="K286" i="2" s="1"/>
  <c r="L285" i="2"/>
  <c r="O285" i="2" s="1"/>
  <c r="N284" i="2"/>
  <c r="M285" i="2" s="1"/>
  <c r="E288" i="4"/>
  <c r="F288" i="4" s="1"/>
  <c r="I287" i="4"/>
  <c r="M146" i="4"/>
  <c r="R284" i="2"/>
  <c r="Q284" i="2"/>
  <c r="S284" i="2" s="1"/>
  <c r="Y283" i="2"/>
  <c r="K146" i="4"/>
  <c r="J291" i="9" l="1"/>
  <c r="L290" i="9"/>
  <c r="O289" i="9"/>
  <c r="N289" i="9"/>
  <c r="M290" i="9" s="1"/>
  <c r="I292" i="9"/>
  <c r="E293" i="9"/>
  <c r="F293" i="9" s="1"/>
  <c r="S287" i="9"/>
  <c r="Y287" i="9"/>
  <c r="K291" i="9"/>
  <c r="P291" i="9"/>
  <c r="R288" i="9"/>
  <c r="Q288" i="9"/>
  <c r="J287" i="2"/>
  <c r="L286" i="2"/>
  <c r="O286" i="2" s="1"/>
  <c r="P287" i="2"/>
  <c r="K287" i="2"/>
  <c r="N285" i="2"/>
  <c r="M286" i="2" s="1"/>
  <c r="N286" i="2" s="1"/>
  <c r="M287" i="2" s="1"/>
  <c r="E289" i="2"/>
  <c r="F289" i="2" s="1"/>
  <c r="I288" i="2"/>
  <c r="J147" i="4"/>
  <c r="L146" i="4"/>
  <c r="E289" i="4"/>
  <c r="F289" i="4" s="1"/>
  <c r="I288" i="4"/>
  <c r="Y284" i="2"/>
  <c r="Q285" i="2"/>
  <c r="S285" i="2" s="1"/>
  <c r="R285" i="2"/>
  <c r="P146" i="4"/>
  <c r="P292" i="9" l="1"/>
  <c r="S288" i="9"/>
  <c r="Y288" i="9"/>
  <c r="O290" i="9"/>
  <c r="N290" i="9"/>
  <c r="M291" i="9" s="1"/>
  <c r="I293" i="9"/>
  <c r="E294" i="9"/>
  <c r="F294" i="9" s="1"/>
  <c r="R289" i="9"/>
  <c r="Q289" i="9"/>
  <c r="J292" i="9"/>
  <c r="K292" i="9" s="1"/>
  <c r="L291" i="9"/>
  <c r="N146" i="4"/>
  <c r="O146" i="4"/>
  <c r="P288" i="2"/>
  <c r="E290" i="2"/>
  <c r="F290" i="2" s="1"/>
  <c r="I289" i="2"/>
  <c r="J288" i="2"/>
  <c r="K288" i="2" s="1"/>
  <c r="L287" i="2"/>
  <c r="O287" i="2" s="1"/>
  <c r="M147" i="4"/>
  <c r="E290" i="4"/>
  <c r="F290" i="4" s="1"/>
  <c r="I289" i="4"/>
  <c r="R286" i="2"/>
  <c r="Q286" i="2"/>
  <c r="S286" i="2" s="1"/>
  <c r="Y285" i="2"/>
  <c r="K147" i="4"/>
  <c r="L292" i="9" l="1"/>
  <c r="J293" i="9"/>
  <c r="I294" i="9"/>
  <c r="E295" i="9"/>
  <c r="F295" i="9" s="1"/>
  <c r="P293" i="9"/>
  <c r="K293" i="9"/>
  <c r="R290" i="9"/>
  <c r="Q290" i="9"/>
  <c r="O291" i="9"/>
  <c r="N291" i="9"/>
  <c r="M292" i="9" s="1"/>
  <c r="Y289" i="9"/>
  <c r="S289" i="9"/>
  <c r="J289" i="2"/>
  <c r="L288" i="2"/>
  <c r="O288" i="2" s="1"/>
  <c r="E291" i="2"/>
  <c r="F291" i="2" s="1"/>
  <c r="I290" i="2"/>
  <c r="P289" i="2"/>
  <c r="K289" i="2"/>
  <c r="N287" i="2"/>
  <c r="M288" i="2" s="1"/>
  <c r="N288" i="2" s="1"/>
  <c r="M289" i="2" s="1"/>
  <c r="E291" i="4"/>
  <c r="F291" i="4" s="1"/>
  <c r="I290" i="4"/>
  <c r="J148" i="4"/>
  <c r="L147" i="4"/>
  <c r="O147" i="4" s="1"/>
  <c r="Y286" i="2"/>
  <c r="Q287" i="2"/>
  <c r="S287" i="2" s="1"/>
  <c r="R287" i="2"/>
  <c r="P147" i="4"/>
  <c r="P294" i="9" l="1"/>
  <c r="Y290" i="9"/>
  <c r="S290" i="9"/>
  <c r="J294" i="9"/>
  <c r="K294" i="9" s="1"/>
  <c r="L293" i="9"/>
  <c r="I295" i="9"/>
  <c r="E296" i="9"/>
  <c r="F296" i="9" s="1"/>
  <c r="R291" i="9"/>
  <c r="Q291" i="9"/>
  <c r="O292" i="9"/>
  <c r="N292" i="9"/>
  <c r="M293" i="9" s="1"/>
  <c r="N147" i="4"/>
  <c r="P290" i="2"/>
  <c r="E292" i="2"/>
  <c r="F292" i="2" s="1"/>
  <c r="I291" i="2"/>
  <c r="P291" i="2" s="1"/>
  <c r="J290" i="2"/>
  <c r="K290" i="2" s="1"/>
  <c r="L289" i="2"/>
  <c r="O289" i="2" s="1"/>
  <c r="M148" i="4"/>
  <c r="E292" i="4"/>
  <c r="F292" i="4" s="1"/>
  <c r="I291" i="4"/>
  <c r="Q288" i="2"/>
  <c r="S288" i="2" s="1"/>
  <c r="R288" i="2"/>
  <c r="Y287" i="2"/>
  <c r="K148" i="4"/>
  <c r="J295" i="9" l="1"/>
  <c r="L294" i="9"/>
  <c r="E297" i="9"/>
  <c r="F297" i="9" s="1"/>
  <c r="I296" i="9"/>
  <c r="K295" i="9"/>
  <c r="P295" i="9"/>
  <c r="O293" i="9"/>
  <c r="N293" i="9"/>
  <c r="M294" i="9" s="1"/>
  <c r="R292" i="9"/>
  <c r="Q292" i="9"/>
  <c r="Y291" i="9"/>
  <c r="S291" i="9"/>
  <c r="J291" i="2"/>
  <c r="K291" i="2" s="1"/>
  <c r="L290" i="2"/>
  <c r="O290" i="2" s="1"/>
  <c r="E293" i="2"/>
  <c r="F293" i="2" s="1"/>
  <c r="I292" i="2"/>
  <c r="N289" i="2"/>
  <c r="M290" i="2" s="1"/>
  <c r="N290" i="2" s="1"/>
  <c r="J149" i="4"/>
  <c r="L148" i="4"/>
  <c r="O148" i="4" s="1"/>
  <c r="E293" i="4"/>
  <c r="F293" i="4" s="1"/>
  <c r="I292" i="4"/>
  <c r="N148" i="4"/>
  <c r="M291" i="2"/>
  <c r="Q289" i="2"/>
  <c r="S289" i="2" s="1"/>
  <c r="R289" i="2"/>
  <c r="Y288" i="2"/>
  <c r="P148" i="4"/>
  <c r="L295" i="9" l="1"/>
  <c r="J296" i="9"/>
  <c r="I297" i="9"/>
  <c r="E298" i="9"/>
  <c r="F298" i="9" s="1"/>
  <c r="Q293" i="9"/>
  <c r="R293" i="9"/>
  <c r="Y292" i="9"/>
  <c r="S292" i="9"/>
  <c r="N294" i="9"/>
  <c r="M295" i="9" s="1"/>
  <c r="O294" i="9"/>
  <c r="P296" i="9"/>
  <c r="K296" i="9"/>
  <c r="E294" i="2"/>
  <c r="F294" i="2" s="1"/>
  <c r="I293" i="2"/>
  <c r="P292" i="2"/>
  <c r="J292" i="2"/>
  <c r="K292" i="2" s="1"/>
  <c r="L291" i="2"/>
  <c r="O291" i="2" s="1"/>
  <c r="M149" i="4"/>
  <c r="E294" i="4"/>
  <c r="F294" i="4" s="1"/>
  <c r="I293" i="4"/>
  <c r="R290" i="2"/>
  <c r="Q290" i="2"/>
  <c r="S290" i="2" s="1"/>
  <c r="Y289" i="2"/>
  <c r="K149" i="4"/>
  <c r="Y293" i="9" l="1"/>
  <c r="S293" i="9"/>
  <c r="R294" i="9"/>
  <c r="Q294" i="9"/>
  <c r="J297" i="9"/>
  <c r="K297" i="9" s="1"/>
  <c r="L296" i="9"/>
  <c r="I298" i="9"/>
  <c r="E299" i="9"/>
  <c r="F299" i="9" s="1"/>
  <c r="P297" i="9"/>
  <c r="O295" i="9"/>
  <c r="N295" i="9"/>
  <c r="M296" i="9" s="1"/>
  <c r="J293" i="2"/>
  <c r="L292" i="2"/>
  <c r="O292" i="2" s="1"/>
  <c r="N291" i="2"/>
  <c r="M292" i="2" s="1"/>
  <c r="N292" i="2" s="1"/>
  <c r="K293" i="2"/>
  <c r="P293" i="2"/>
  <c r="E295" i="2"/>
  <c r="F295" i="2" s="1"/>
  <c r="I294" i="2"/>
  <c r="J150" i="4"/>
  <c r="L149" i="4"/>
  <c r="O149" i="4" s="1"/>
  <c r="E295" i="4"/>
  <c r="F295" i="4" s="1"/>
  <c r="I294" i="4"/>
  <c r="N149" i="4"/>
  <c r="R291" i="2"/>
  <c r="Q291" i="2"/>
  <c r="S291" i="2" s="1"/>
  <c r="Y290" i="2"/>
  <c r="M293" i="2"/>
  <c r="P149" i="4"/>
  <c r="J298" i="9" l="1"/>
  <c r="L297" i="9"/>
  <c r="P298" i="9"/>
  <c r="K298" i="9"/>
  <c r="I299" i="9"/>
  <c r="E300" i="9"/>
  <c r="F300" i="9" s="1"/>
  <c r="R295" i="9"/>
  <c r="Q295" i="9"/>
  <c r="O296" i="9"/>
  <c r="N296" i="9"/>
  <c r="M297" i="9" s="1"/>
  <c r="Y294" i="9"/>
  <c r="S294" i="9"/>
  <c r="E296" i="2"/>
  <c r="F296" i="2" s="1"/>
  <c r="I295" i="2"/>
  <c r="P294" i="2"/>
  <c r="J294" i="2"/>
  <c r="K294" i="2" s="1"/>
  <c r="L293" i="2"/>
  <c r="O293" i="2" s="1"/>
  <c r="M150" i="4"/>
  <c r="E296" i="4"/>
  <c r="F296" i="4" s="1"/>
  <c r="I295" i="4"/>
  <c r="Q292" i="2"/>
  <c r="S292" i="2" s="1"/>
  <c r="R292" i="2"/>
  <c r="Y291" i="2"/>
  <c r="K150" i="4"/>
  <c r="S295" i="9" l="1"/>
  <c r="Y295" i="9"/>
  <c r="J299" i="9"/>
  <c r="K299" i="9" s="1"/>
  <c r="L298" i="9"/>
  <c r="N297" i="9"/>
  <c r="M298" i="9" s="1"/>
  <c r="O297" i="9"/>
  <c r="I300" i="9"/>
  <c r="E301" i="9"/>
  <c r="F301" i="9" s="1"/>
  <c r="P299" i="9"/>
  <c r="Q296" i="9"/>
  <c r="R296" i="9"/>
  <c r="J295" i="2"/>
  <c r="L294" i="2"/>
  <c r="O294" i="2" s="1"/>
  <c r="N293" i="2"/>
  <c r="M294" i="2" s="1"/>
  <c r="N294" i="2" s="1"/>
  <c r="P295" i="2"/>
  <c r="K295" i="2"/>
  <c r="E297" i="2"/>
  <c r="F297" i="2" s="1"/>
  <c r="I296" i="2"/>
  <c r="P296" i="2" s="1"/>
  <c r="J151" i="4"/>
  <c r="L150" i="4"/>
  <c r="O150" i="4" s="1"/>
  <c r="E297" i="4"/>
  <c r="F297" i="4" s="1"/>
  <c r="I296" i="4"/>
  <c r="N150" i="4"/>
  <c r="Q293" i="2"/>
  <c r="S293" i="2" s="1"/>
  <c r="R293" i="2"/>
  <c r="Y292" i="2"/>
  <c r="M295" i="2"/>
  <c r="P150" i="4"/>
  <c r="J300" i="9" l="1"/>
  <c r="L299" i="9"/>
  <c r="R297" i="9"/>
  <c r="Q297" i="9"/>
  <c r="K300" i="9"/>
  <c r="P300" i="9"/>
  <c r="O298" i="9"/>
  <c r="N298" i="9"/>
  <c r="M299" i="9" s="1"/>
  <c r="Y296" i="9"/>
  <c r="S296" i="9"/>
  <c r="I301" i="9"/>
  <c r="E302" i="9"/>
  <c r="F302" i="9" s="1"/>
  <c r="E298" i="2"/>
  <c r="F298" i="2" s="1"/>
  <c r="I297" i="2"/>
  <c r="J296" i="2"/>
  <c r="K296" i="2" s="1"/>
  <c r="L295" i="2"/>
  <c r="O295" i="2" s="1"/>
  <c r="N295" i="2"/>
  <c r="M151" i="4"/>
  <c r="E298" i="4"/>
  <c r="F298" i="4" s="1"/>
  <c r="AE1" i="4" s="1"/>
  <c r="I297" i="4"/>
  <c r="R294" i="2"/>
  <c r="Q294" i="2"/>
  <c r="S294" i="2" s="1"/>
  <c r="M296" i="2"/>
  <c r="Y293" i="2"/>
  <c r="K151" i="4"/>
  <c r="R298" i="9" l="1"/>
  <c r="Q298" i="9"/>
  <c r="L300" i="9"/>
  <c r="J301" i="9"/>
  <c r="I302" i="9"/>
  <c r="E303" i="9"/>
  <c r="F303" i="9" s="1"/>
  <c r="P301" i="9"/>
  <c r="K301" i="9"/>
  <c r="O299" i="9"/>
  <c r="N299" i="9"/>
  <c r="M300" i="9" s="1"/>
  <c r="Y297" i="9"/>
  <c r="S297" i="9"/>
  <c r="P297" i="2"/>
  <c r="J297" i="2"/>
  <c r="K297" i="2" s="1"/>
  <c r="L296" i="2"/>
  <c r="O296" i="2" s="1"/>
  <c r="E299" i="2"/>
  <c r="F299" i="2" s="1"/>
  <c r="I298" i="2"/>
  <c r="E299" i="4"/>
  <c r="F299" i="4" s="1"/>
  <c r="I298" i="4"/>
  <c r="J152" i="4"/>
  <c r="L151" i="4"/>
  <c r="O151" i="4" s="1"/>
  <c r="Q295" i="2"/>
  <c r="S295" i="2" s="1"/>
  <c r="R295" i="2"/>
  <c r="Y294" i="2"/>
  <c r="P151" i="4"/>
  <c r="I303" i="9" l="1"/>
  <c r="E304" i="9"/>
  <c r="F304" i="9" s="1"/>
  <c r="O300" i="9"/>
  <c r="N300" i="9"/>
  <c r="M301" i="9" s="1"/>
  <c r="K302" i="9"/>
  <c r="P302" i="9"/>
  <c r="S298" i="9"/>
  <c r="Y298" i="9"/>
  <c r="J302" i="9"/>
  <c r="L301" i="9"/>
  <c r="R299" i="9"/>
  <c r="Q299" i="9"/>
  <c r="N151" i="4"/>
  <c r="J298" i="2"/>
  <c r="L297" i="2"/>
  <c r="O297" i="2" s="1"/>
  <c r="N296" i="2"/>
  <c r="M297" i="2" s="1"/>
  <c r="N297" i="2" s="1"/>
  <c r="K298" i="2"/>
  <c r="P298" i="2"/>
  <c r="E300" i="2"/>
  <c r="F300" i="2" s="1"/>
  <c r="I299" i="2"/>
  <c r="M152" i="4"/>
  <c r="E300" i="4"/>
  <c r="F300" i="4" s="1"/>
  <c r="I299" i="4"/>
  <c r="R296" i="2"/>
  <c r="Q296" i="2"/>
  <c r="S296" i="2" s="1"/>
  <c r="M298" i="2"/>
  <c r="Y295" i="2"/>
  <c r="K152" i="4"/>
  <c r="Y299" i="9" l="1"/>
  <c r="S299" i="9"/>
  <c r="O301" i="9"/>
  <c r="N301" i="9"/>
  <c r="M302" i="9" s="1"/>
  <c r="J303" i="9"/>
  <c r="K303" i="9" s="1"/>
  <c r="L302" i="9"/>
  <c r="R300" i="9"/>
  <c r="Q300" i="9"/>
  <c r="E305" i="9"/>
  <c r="F305" i="9" s="1"/>
  <c r="I304" i="9"/>
  <c r="P303" i="9"/>
  <c r="P299" i="2"/>
  <c r="E301" i="2"/>
  <c r="F301" i="2" s="1"/>
  <c r="I300" i="2"/>
  <c r="J299" i="2"/>
  <c r="K299" i="2" s="1"/>
  <c r="L298" i="2"/>
  <c r="O298" i="2" s="1"/>
  <c r="J153" i="4"/>
  <c r="L152" i="4"/>
  <c r="O152" i="4" s="1"/>
  <c r="E301" i="4"/>
  <c r="F301" i="4" s="1"/>
  <c r="I300" i="4"/>
  <c r="N152" i="4"/>
  <c r="R297" i="2"/>
  <c r="Q297" i="2"/>
  <c r="S297" i="2" s="1"/>
  <c r="Y296" i="2"/>
  <c r="P152" i="4"/>
  <c r="J304" i="9" l="1"/>
  <c r="L303" i="9"/>
  <c r="Y300" i="9"/>
  <c r="S300" i="9"/>
  <c r="N302" i="9"/>
  <c r="M303" i="9" s="1"/>
  <c r="O302" i="9"/>
  <c r="Q301" i="9"/>
  <c r="R301" i="9"/>
  <c r="P304" i="9"/>
  <c r="K304" i="9"/>
  <c r="I305" i="9"/>
  <c r="E306" i="9"/>
  <c r="F306" i="9" s="1"/>
  <c r="J300" i="2"/>
  <c r="L299" i="2"/>
  <c r="O299" i="2" s="1"/>
  <c r="E302" i="2"/>
  <c r="F302" i="2" s="1"/>
  <c r="I301" i="2"/>
  <c r="K300" i="2"/>
  <c r="P300" i="2"/>
  <c r="N298" i="2"/>
  <c r="M299" i="2" s="1"/>
  <c r="N299" i="2" s="1"/>
  <c r="M300" i="2" s="1"/>
  <c r="M153" i="4"/>
  <c r="E302" i="4"/>
  <c r="F302" i="4" s="1"/>
  <c r="I301" i="4"/>
  <c r="R298" i="2"/>
  <c r="Q298" i="2"/>
  <c r="S298" i="2" s="1"/>
  <c r="Y297" i="2"/>
  <c r="K153" i="4"/>
  <c r="R302" i="9" l="1"/>
  <c r="Q302" i="9"/>
  <c r="P305" i="9"/>
  <c r="Y301" i="9"/>
  <c r="S301" i="9"/>
  <c r="I306" i="9"/>
  <c r="E307" i="9"/>
  <c r="F307" i="9" s="1"/>
  <c r="O303" i="9"/>
  <c r="N303" i="9"/>
  <c r="M304" i="9" s="1"/>
  <c r="J305" i="9"/>
  <c r="K305" i="9" s="1"/>
  <c r="L304" i="9"/>
  <c r="E303" i="2"/>
  <c r="F303" i="2" s="1"/>
  <c r="I302" i="2"/>
  <c r="J301" i="2"/>
  <c r="L300" i="2"/>
  <c r="O300" i="2" s="1"/>
  <c r="P301" i="2"/>
  <c r="K301" i="2"/>
  <c r="J154" i="4"/>
  <c r="L153" i="4"/>
  <c r="O153" i="4" s="1"/>
  <c r="E303" i="4"/>
  <c r="F303" i="4" s="1"/>
  <c r="I302" i="4"/>
  <c r="N153" i="4"/>
  <c r="R299" i="2"/>
  <c r="Q299" i="2"/>
  <c r="S299" i="2" s="1"/>
  <c r="Y298" i="2"/>
  <c r="P153" i="4"/>
  <c r="J306" i="9" l="1"/>
  <c r="L305" i="9"/>
  <c r="I307" i="9"/>
  <c r="E308" i="9"/>
  <c r="F308" i="9" s="1"/>
  <c r="P306" i="9"/>
  <c r="K306" i="9"/>
  <c r="Y302" i="9"/>
  <c r="S302" i="9"/>
  <c r="O304" i="9"/>
  <c r="N304" i="9"/>
  <c r="M305" i="9" s="1"/>
  <c r="R303" i="9"/>
  <c r="Q303" i="9"/>
  <c r="P302" i="2"/>
  <c r="E304" i="2"/>
  <c r="F304" i="2" s="1"/>
  <c r="I303" i="2"/>
  <c r="J302" i="2"/>
  <c r="K302" i="2" s="1"/>
  <c r="L301" i="2"/>
  <c r="O301" i="2" s="1"/>
  <c r="N300" i="2"/>
  <c r="M301" i="2" s="1"/>
  <c r="N301" i="2" s="1"/>
  <c r="M302" i="2" s="1"/>
  <c r="M154" i="4"/>
  <c r="E304" i="4"/>
  <c r="F304" i="4" s="1"/>
  <c r="I303" i="4"/>
  <c r="Q300" i="2"/>
  <c r="S300" i="2" s="1"/>
  <c r="R300" i="2"/>
  <c r="Y299" i="2"/>
  <c r="K154" i="4"/>
  <c r="J307" i="9" l="1"/>
  <c r="L306" i="9"/>
  <c r="I308" i="9"/>
  <c r="E309" i="9"/>
  <c r="F309" i="9" s="1"/>
  <c r="O305" i="9"/>
  <c r="N305" i="9"/>
  <c r="M306" i="9" s="1"/>
  <c r="S303" i="9"/>
  <c r="Y303" i="9"/>
  <c r="K307" i="9"/>
  <c r="P307" i="9"/>
  <c r="R304" i="9"/>
  <c r="Q304" i="9"/>
  <c r="J303" i="2"/>
  <c r="L302" i="2"/>
  <c r="O302" i="2" s="1"/>
  <c r="E305" i="2"/>
  <c r="F305" i="2" s="1"/>
  <c r="I304" i="2"/>
  <c r="K303" i="2"/>
  <c r="P303" i="2"/>
  <c r="J155" i="4"/>
  <c r="L154" i="4"/>
  <c r="O154" i="4" s="1"/>
  <c r="E305" i="4"/>
  <c r="F305" i="4" s="1"/>
  <c r="I304" i="4"/>
  <c r="N154" i="4"/>
  <c r="Q301" i="2"/>
  <c r="S301" i="2" s="1"/>
  <c r="R301" i="2"/>
  <c r="Y300" i="2"/>
  <c r="P154" i="4"/>
  <c r="R305" i="9" l="1"/>
  <c r="Q305" i="9"/>
  <c r="Y304" i="9"/>
  <c r="S304" i="9"/>
  <c r="I309" i="9"/>
  <c r="E310" i="9"/>
  <c r="F310" i="9" s="1"/>
  <c r="K308" i="9"/>
  <c r="P308" i="9"/>
  <c r="O306" i="9"/>
  <c r="N306" i="9"/>
  <c r="M307" i="9" s="1"/>
  <c r="J308" i="9"/>
  <c r="L307" i="9"/>
  <c r="J304" i="2"/>
  <c r="L303" i="2"/>
  <c r="O303" i="2" s="1"/>
  <c r="K304" i="2"/>
  <c r="P304" i="2"/>
  <c r="E306" i="2"/>
  <c r="F306" i="2" s="1"/>
  <c r="I305" i="2"/>
  <c r="P305" i="2" s="1"/>
  <c r="N302" i="2"/>
  <c r="M303" i="2" s="1"/>
  <c r="N303" i="2" s="1"/>
  <c r="M304" i="2" s="1"/>
  <c r="M155" i="4"/>
  <c r="E306" i="4"/>
  <c r="F306" i="4" s="1"/>
  <c r="I305" i="4"/>
  <c r="Q302" i="2"/>
  <c r="S302" i="2" s="1"/>
  <c r="R302" i="2"/>
  <c r="Y301" i="2"/>
  <c r="K155" i="4"/>
  <c r="O307" i="9" l="1"/>
  <c r="N307" i="9"/>
  <c r="M308" i="9" s="1"/>
  <c r="I310" i="9"/>
  <c r="E311" i="9"/>
  <c r="F311" i="9" s="1"/>
  <c r="Y305" i="9"/>
  <c r="S305" i="9"/>
  <c r="L308" i="9"/>
  <c r="J309" i="9"/>
  <c r="K309" i="9" s="1"/>
  <c r="P309" i="9"/>
  <c r="R306" i="9"/>
  <c r="Q306" i="9"/>
  <c r="J305" i="2"/>
  <c r="K305" i="2" s="1"/>
  <c r="L304" i="2"/>
  <c r="O304" i="2" s="1"/>
  <c r="E307" i="2"/>
  <c r="F307" i="2" s="1"/>
  <c r="I306" i="2"/>
  <c r="J156" i="4"/>
  <c r="L155" i="4"/>
  <c r="O155" i="4" s="1"/>
  <c r="E307" i="4"/>
  <c r="F307" i="4" s="1"/>
  <c r="I306" i="4"/>
  <c r="N155" i="4"/>
  <c r="R303" i="2"/>
  <c r="Q303" i="2"/>
  <c r="S303" i="2" s="1"/>
  <c r="Y302" i="2"/>
  <c r="P155" i="4"/>
  <c r="J310" i="9" l="1"/>
  <c r="L309" i="9"/>
  <c r="I311" i="9"/>
  <c r="E312" i="9"/>
  <c r="F312" i="9" s="1"/>
  <c r="K310" i="9"/>
  <c r="P310" i="9"/>
  <c r="O308" i="9"/>
  <c r="N308" i="9"/>
  <c r="M309" i="9" s="1"/>
  <c r="Y306" i="9"/>
  <c r="S306" i="9"/>
  <c r="R307" i="9"/>
  <c r="Q307" i="9"/>
  <c r="J306" i="2"/>
  <c r="L305" i="2"/>
  <c r="O305" i="2" s="1"/>
  <c r="K306" i="2"/>
  <c r="P306" i="2"/>
  <c r="E308" i="2"/>
  <c r="F308" i="2" s="1"/>
  <c r="I307" i="2"/>
  <c r="N304" i="2"/>
  <c r="M305" i="2" s="1"/>
  <c r="N305" i="2" s="1"/>
  <c r="M306" i="2" s="1"/>
  <c r="M156" i="4"/>
  <c r="E308" i="4"/>
  <c r="F308" i="4" s="1"/>
  <c r="I307" i="4"/>
  <c r="R304" i="2"/>
  <c r="Q304" i="2"/>
  <c r="S304" i="2" s="1"/>
  <c r="Y303" i="2"/>
  <c r="K156" i="4"/>
  <c r="R308" i="9" l="1"/>
  <c r="Q308" i="9"/>
  <c r="J311" i="9"/>
  <c r="L310" i="9"/>
  <c r="K311" i="9"/>
  <c r="P311" i="9"/>
  <c r="Y307" i="9"/>
  <c r="S307" i="9"/>
  <c r="E313" i="9"/>
  <c r="F313" i="9" s="1"/>
  <c r="I312" i="9"/>
  <c r="O309" i="9"/>
  <c r="N309" i="9"/>
  <c r="M310" i="9" s="1"/>
  <c r="J307" i="2"/>
  <c r="L306" i="2"/>
  <c r="O306" i="2" s="1"/>
  <c r="E309" i="2"/>
  <c r="F309" i="2" s="1"/>
  <c r="I308" i="2"/>
  <c r="P307" i="2"/>
  <c r="K307" i="2"/>
  <c r="J157" i="4"/>
  <c r="L156" i="4"/>
  <c r="O156" i="4" s="1"/>
  <c r="E309" i="4"/>
  <c r="F309" i="4" s="1"/>
  <c r="I308" i="4"/>
  <c r="N156" i="4"/>
  <c r="Y304" i="2"/>
  <c r="R305" i="2"/>
  <c r="Q305" i="2"/>
  <c r="S305" i="2" s="1"/>
  <c r="P156" i="4"/>
  <c r="N310" i="9" l="1"/>
  <c r="M311" i="9" s="1"/>
  <c r="O310" i="9"/>
  <c r="J312" i="9"/>
  <c r="K312" i="9" s="1"/>
  <c r="L311" i="9"/>
  <c r="Y308" i="9"/>
  <c r="S308" i="9"/>
  <c r="Q309" i="9"/>
  <c r="R309" i="9"/>
  <c r="P312" i="9"/>
  <c r="I313" i="9"/>
  <c r="E314" i="9"/>
  <c r="F314" i="9" s="1"/>
  <c r="E310" i="2"/>
  <c r="F310" i="2" s="1"/>
  <c r="I309" i="2"/>
  <c r="J308" i="2"/>
  <c r="L307" i="2"/>
  <c r="O307" i="2" s="1"/>
  <c r="K308" i="2"/>
  <c r="P308" i="2"/>
  <c r="N306" i="2"/>
  <c r="M307" i="2" s="1"/>
  <c r="N307" i="2" s="1"/>
  <c r="M308" i="2" s="1"/>
  <c r="M157" i="4"/>
  <c r="E310" i="4"/>
  <c r="F310" i="4" s="1"/>
  <c r="I309" i="4"/>
  <c r="Q306" i="2"/>
  <c r="S306" i="2" s="1"/>
  <c r="R306" i="2"/>
  <c r="Y305" i="2"/>
  <c r="K157" i="4"/>
  <c r="J313" i="9" l="1"/>
  <c r="K313" i="9" s="1"/>
  <c r="L312" i="9"/>
  <c r="I314" i="9"/>
  <c r="E315" i="9"/>
  <c r="F315" i="9" s="1"/>
  <c r="Y309" i="9"/>
  <c r="S309" i="9"/>
  <c r="R310" i="9"/>
  <c r="Q310" i="9"/>
  <c r="O311" i="9"/>
  <c r="N311" i="9"/>
  <c r="M312" i="9" s="1"/>
  <c r="P313" i="9"/>
  <c r="P309" i="2"/>
  <c r="J309" i="2"/>
  <c r="K309" i="2" s="1"/>
  <c r="L308" i="2"/>
  <c r="O308" i="2" s="1"/>
  <c r="E311" i="2"/>
  <c r="F311" i="2" s="1"/>
  <c r="I310" i="2"/>
  <c r="J158" i="4"/>
  <c r="L157" i="4"/>
  <c r="O157" i="4" s="1"/>
  <c r="E311" i="4"/>
  <c r="F311" i="4" s="1"/>
  <c r="I310" i="4"/>
  <c r="N157" i="4"/>
  <c r="R307" i="2"/>
  <c r="Q307" i="2"/>
  <c r="S307" i="2" s="1"/>
  <c r="Y306" i="2"/>
  <c r="P157" i="4"/>
  <c r="L313" i="9" l="1"/>
  <c r="J314" i="9"/>
  <c r="K314" i="9" s="1"/>
  <c r="Y310" i="9"/>
  <c r="S310" i="9"/>
  <c r="R311" i="9"/>
  <c r="Q311" i="9"/>
  <c r="I315" i="9"/>
  <c r="E316" i="9"/>
  <c r="F316" i="9" s="1"/>
  <c r="P314" i="9"/>
  <c r="O312" i="9"/>
  <c r="N312" i="9"/>
  <c r="M313" i="9" s="1"/>
  <c r="J310" i="2"/>
  <c r="L309" i="2"/>
  <c r="O309" i="2" s="1"/>
  <c r="E312" i="2"/>
  <c r="F312" i="2" s="1"/>
  <c r="I311" i="2"/>
  <c r="K310" i="2"/>
  <c r="P310" i="2"/>
  <c r="N308" i="2"/>
  <c r="M309" i="2" s="1"/>
  <c r="N309" i="2" s="1"/>
  <c r="M310" i="2" s="1"/>
  <c r="M158" i="4"/>
  <c r="E312" i="4"/>
  <c r="F312" i="4" s="1"/>
  <c r="I311" i="4"/>
  <c r="Q308" i="2"/>
  <c r="S308" i="2" s="1"/>
  <c r="R308" i="2"/>
  <c r="Y307" i="2"/>
  <c r="K158" i="4"/>
  <c r="L314" i="9" l="1"/>
  <c r="J315" i="9"/>
  <c r="S311" i="9"/>
  <c r="Y311" i="9"/>
  <c r="K315" i="9"/>
  <c r="P315" i="9"/>
  <c r="I316" i="9"/>
  <c r="E317" i="9"/>
  <c r="F317" i="9" s="1"/>
  <c r="R312" i="9"/>
  <c r="Q312" i="9"/>
  <c r="N313" i="9"/>
  <c r="M314" i="9" s="1"/>
  <c r="O313" i="9"/>
  <c r="P311" i="2"/>
  <c r="E313" i="2"/>
  <c r="F313" i="2" s="1"/>
  <c r="I312" i="2"/>
  <c r="J311" i="2"/>
  <c r="K311" i="2" s="1"/>
  <c r="L310" i="2"/>
  <c r="O310" i="2" s="1"/>
  <c r="J159" i="4"/>
  <c r="L158" i="4"/>
  <c r="O158" i="4" s="1"/>
  <c r="E313" i="4"/>
  <c r="F313" i="4" s="1"/>
  <c r="I312" i="4"/>
  <c r="N158" i="4"/>
  <c r="R309" i="2"/>
  <c r="Q309" i="2"/>
  <c r="S309" i="2" s="1"/>
  <c r="Y308" i="2"/>
  <c r="P158" i="4"/>
  <c r="P316" i="9" l="1"/>
  <c r="L315" i="9"/>
  <c r="J316" i="9"/>
  <c r="K316" i="9" s="1"/>
  <c r="I317" i="9"/>
  <c r="E318" i="9"/>
  <c r="F318" i="9" s="1"/>
  <c r="Y312" i="9"/>
  <c r="S312" i="9"/>
  <c r="R313" i="9"/>
  <c r="Q313" i="9"/>
  <c r="O314" i="9"/>
  <c r="N314" i="9"/>
  <c r="M315" i="9" s="1"/>
  <c r="J312" i="2"/>
  <c r="L311" i="2"/>
  <c r="O311" i="2" s="1"/>
  <c r="K312" i="2"/>
  <c r="P312" i="2"/>
  <c r="E314" i="2"/>
  <c r="F314" i="2" s="1"/>
  <c r="I313" i="2"/>
  <c r="P313" i="2" s="1"/>
  <c r="N310" i="2"/>
  <c r="M311" i="2" s="1"/>
  <c r="N311" i="2" s="1"/>
  <c r="M312" i="2" s="1"/>
  <c r="M159" i="4"/>
  <c r="E314" i="4"/>
  <c r="F314" i="4" s="1"/>
  <c r="I313" i="4"/>
  <c r="Y309" i="2"/>
  <c r="Q310" i="2"/>
  <c r="S310" i="2" s="1"/>
  <c r="R310" i="2"/>
  <c r="K159" i="4"/>
  <c r="L316" i="9" l="1"/>
  <c r="J317" i="9"/>
  <c r="I318" i="9"/>
  <c r="E319" i="9"/>
  <c r="F319" i="9" s="1"/>
  <c r="Y313" i="9"/>
  <c r="S313" i="9"/>
  <c r="K317" i="9"/>
  <c r="P317" i="9"/>
  <c r="R314" i="9"/>
  <c r="Q314" i="9"/>
  <c r="O315" i="9"/>
  <c r="N315" i="9"/>
  <c r="M316" i="9" s="1"/>
  <c r="J313" i="2"/>
  <c r="K313" i="2" s="1"/>
  <c r="L312" i="2"/>
  <c r="O312" i="2" s="1"/>
  <c r="E315" i="2"/>
  <c r="F315" i="2" s="1"/>
  <c r="I314" i="2"/>
  <c r="J160" i="4"/>
  <c r="L159" i="4"/>
  <c r="O159" i="4" s="1"/>
  <c r="E315" i="4"/>
  <c r="F315" i="4" s="1"/>
  <c r="I314" i="4"/>
  <c r="N159" i="4"/>
  <c r="Q311" i="2"/>
  <c r="S311" i="2" s="1"/>
  <c r="R311" i="2"/>
  <c r="Y310" i="2"/>
  <c r="P159" i="4"/>
  <c r="E320" i="9" l="1"/>
  <c r="F320" i="9" s="1"/>
  <c r="I319" i="9"/>
  <c r="R315" i="9"/>
  <c r="Q315" i="9"/>
  <c r="Y314" i="9"/>
  <c r="S314" i="9"/>
  <c r="J318" i="9"/>
  <c r="K318" i="9" s="1"/>
  <c r="L317" i="9"/>
  <c r="P318" i="9"/>
  <c r="O316" i="9"/>
  <c r="N316" i="9"/>
  <c r="M317" i="9" s="1"/>
  <c r="E316" i="2"/>
  <c r="F316" i="2" s="1"/>
  <c r="I315" i="2"/>
  <c r="J314" i="2"/>
  <c r="L313" i="2"/>
  <c r="O313" i="2" s="1"/>
  <c r="K314" i="2"/>
  <c r="P314" i="2"/>
  <c r="N312" i="2"/>
  <c r="M313" i="2" s="1"/>
  <c r="N313" i="2" s="1"/>
  <c r="M314" i="2" s="1"/>
  <c r="M160" i="4"/>
  <c r="E316" i="4"/>
  <c r="F316" i="4" s="1"/>
  <c r="I315" i="4"/>
  <c r="R312" i="2"/>
  <c r="Q312" i="2"/>
  <c r="S312" i="2" s="1"/>
  <c r="Y311" i="2"/>
  <c r="K160" i="4"/>
  <c r="J319" i="9" l="1"/>
  <c r="L318" i="9"/>
  <c r="N317" i="9"/>
  <c r="M318" i="9" s="1"/>
  <c r="O317" i="9"/>
  <c r="Y315" i="9"/>
  <c r="S315" i="9"/>
  <c r="Q316" i="9"/>
  <c r="R316" i="9"/>
  <c r="P319" i="9"/>
  <c r="K319" i="9"/>
  <c r="I320" i="9"/>
  <c r="E321" i="9"/>
  <c r="F321" i="9" s="1"/>
  <c r="J315" i="2"/>
  <c r="L314" i="2"/>
  <c r="O314" i="2" s="1"/>
  <c r="K315" i="2"/>
  <c r="P315" i="2"/>
  <c r="E317" i="2"/>
  <c r="F317" i="2" s="1"/>
  <c r="I316" i="2"/>
  <c r="J161" i="4"/>
  <c r="L160" i="4"/>
  <c r="O160" i="4" s="1"/>
  <c r="E317" i="4"/>
  <c r="F317" i="4" s="1"/>
  <c r="I316" i="4"/>
  <c r="N160" i="4"/>
  <c r="Y312" i="2"/>
  <c r="R313" i="2"/>
  <c r="Q313" i="2"/>
  <c r="S313" i="2" s="1"/>
  <c r="P160" i="4"/>
  <c r="Y316" i="9" l="1"/>
  <c r="S316" i="9"/>
  <c r="R317" i="9"/>
  <c r="Q317" i="9"/>
  <c r="E322" i="9"/>
  <c r="F322" i="9" s="1"/>
  <c r="I321" i="9"/>
  <c r="P320" i="9"/>
  <c r="K320" i="9"/>
  <c r="L319" i="9"/>
  <c r="J320" i="9"/>
  <c r="O318" i="9"/>
  <c r="N318" i="9"/>
  <c r="M319" i="9" s="1"/>
  <c r="P316" i="2"/>
  <c r="E318" i="2"/>
  <c r="F318" i="2" s="1"/>
  <c r="I317" i="2"/>
  <c r="J316" i="2"/>
  <c r="K316" i="2" s="1"/>
  <c r="L315" i="2"/>
  <c r="O315" i="2" s="1"/>
  <c r="N314" i="2"/>
  <c r="M315" i="2" s="1"/>
  <c r="M161" i="4"/>
  <c r="E318" i="4"/>
  <c r="F318" i="4" s="1"/>
  <c r="I317" i="4"/>
  <c r="Q314" i="2"/>
  <c r="S314" i="2" s="1"/>
  <c r="R314" i="2"/>
  <c r="Y313" i="2"/>
  <c r="K161" i="4"/>
  <c r="P321" i="9" l="1"/>
  <c r="J321" i="9"/>
  <c r="K321" i="9" s="1"/>
  <c r="L320" i="9"/>
  <c r="E323" i="9"/>
  <c r="F323" i="9" s="1"/>
  <c r="I322" i="9"/>
  <c r="R318" i="9"/>
  <c r="Q318" i="9"/>
  <c r="Y317" i="9"/>
  <c r="S317" i="9"/>
  <c r="O319" i="9"/>
  <c r="N319" i="9"/>
  <c r="M320" i="9" s="1"/>
  <c r="J317" i="2"/>
  <c r="L316" i="2"/>
  <c r="O316" i="2" s="1"/>
  <c r="E319" i="2"/>
  <c r="F319" i="2" s="1"/>
  <c r="I318" i="2"/>
  <c r="N315" i="2"/>
  <c r="M316" i="2" s="1"/>
  <c r="N316" i="2" s="1"/>
  <c r="M317" i="2" s="1"/>
  <c r="K317" i="2"/>
  <c r="P317" i="2"/>
  <c r="J162" i="4"/>
  <c r="L161" i="4"/>
  <c r="O161" i="4" s="1"/>
  <c r="E319" i="4"/>
  <c r="F319" i="4" s="1"/>
  <c r="I318" i="4"/>
  <c r="N161" i="4"/>
  <c r="R315" i="2"/>
  <c r="Q315" i="2"/>
  <c r="S315" i="2" s="1"/>
  <c r="Y314" i="2"/>
  <c r="P161" i="4"/>
  <c r="L321" i="9" l="1"/>
  <c r="J322" i="9"/>
  <c r="P322" i="9"/>
  <c r="K322" i="9"/>
  <c r="O320" i="9"/>
  <c r="N320" i="9"/>
  <c r="M321" i="9" s="1"/>
  <c r="S318" i="9"/>
  <c r="Y318" i="9"/>
  <c r="E324" i="9"/>
  <c r="F324" i="9" s="1"/>
  <c r="I323" i="9"/>
  <c r="R319" i="9"/>
  <c r="Q319" i="9"/>
  <c r="P318" i="2"/>
  <c r="E320" i="2"/>
  <c r="F320" i="2" s="1"/>
  <c r="I319" i="2"/>
  <c r="J318" i="2"/>
  <c r="K318" i="2" s="1"/>
  <c r="L317" i="2"/>
  <c r="O317" i="2" s="1"/>
  <c r="M162" i="4"/>
  <c r="E320" i="4"/>
  <c r="F320" i="4" s="1"/>
  <c r="I319" i="4"/>
  <c r="Y315" i="2"/>
  <c r="Q316" i="2"/>
  <c r="S316" i="2" s="1"/>
  <c r="R316" i="2"/>
  <c r="K162" i="4"/>
  <c r="S319" i="9" l="1"/>
  <c r="Y319" i="9"/>
  <c r="P323" i="9"/>
  <c r="R320" i="9"/>
  <c r="Q320" i="9"/>
  <c r="L322" i="9"/>
  <c r="J323" i="9"/>
  <c r="K323" i="9" s="1"/>
  <c r="I324" i="9"/>
  <c r="E325" i="9"/>
  <c r="F325" i="9" s="1"/>
  <c r="O321" i="9"/>
  <c r="N321" i="9"/>
  <c r="M322" i="9" s="1"/>
  <c r="J319" i="2"/>
  <c r="L318" i="2"/>
  <c r="O318" i="2" s="1"/>
  <c r="P319" i="2"/>
  <c r="K319" i="2"/>
  <c r="E321" i="2"/>
  <c r="F321" i="2" s="1"/>
  <c r="I320" i="2"/>
  <c r="N317" i="2"/>
  <c r="M318" i="2" s="1"/>
  <c r="N318" i="2" s="1"/>
  <c r="M319" i="2" s="1"/>
  <c r="J163" i="4"/>
  <c r="L162" i="4"/>
  <c r="O162" i="4" s="1"/>
  <c r="E321" i="4"/>
  <c r="F321" i="4" s="1"/>
  <c r="I320" i="4"/>
  <c r="N162" i="4"/>
  <c r="Y316" i="2"/>
  <c r="Q317" i="2"/>
  <c r="S317" i="2" s="1"/>
  <c r="R317" i="2"/>
  <c r="P162" i="4"/>
  <c r="L323" i="9" l="1"/>
  <c r="J324" i="9"/>
  <c r="Y320" i="9"/>
  <c r="S320" i="9"/>
  <c r="R321" i="9"/>
  <c r="Q321" i="9"/>
  <c r="O322" i="9"/>
  <c r="N322" i="9"/>
  <c r="M323" i="9" s="1"/>
  <c r="E326" i="9"/>
  <c r="F326" i="9" s="1"/>
  <c r="I325" i="9"/>
  <c r="P324" i="9"/>
  <c r="K324" i="9"/>
  <c r="E322" i="2"/>
  <c r="F322" i="2" s="1"/>
  <c r="I321" i="2"/>
  <c r="J320" i="2"/>
  <c r="L319" i="2"/>
  <c r="O319" i="2" s="1"/>
  <c r="P320" i="2"/>
  <c r="K320" i="2"/>
  <c r="M163" i="4"/>
  <c r="E322" i="4"/>
  <c r="F322" i="4" s="1"/>
  <c r="I321" i="4"/>
  <c r="Q318" i="2"/>
  <c r="S318" i="2" s="1"/>
  <c r="R318" i="2"/>
  <c r="Y317" i="2"/>
  <c r="K163" i="4"/>
  <c r="J325" i="9" l="1"/>
  <c r="L324" i="9"/>
  <c r="R322" i="9"/>
  <c r="Q322" i="9"/>
  <c r="K325" i="9"/>
  <c r="P325" i="9"/>
  <c r="Y321" i="9"/>
  <c r="S321" i="9"/>
  <c r="E327" i="9"/>
  <c r="F327" i="9" s="1"/>
  <c r="I326" i="9"/>
  <c r="N323" i="9"/>
  <c r="M324" i="9" s="1"/>
  <c r="O323" i="9"/>
  <c r="J321" i="2"/>
  <c r="L320" i="2"/>
  <c r="O320" i="2" s="1"/>
  <c r="K321" i="2"/>
  <c r="P321" i="2"/>
  <c r="E323" i="2"/>
  <c r="F323" i="2" s="1"/>
  <c r="I322" i="2"/>
  <c r="N319" i="2"/>
  <c r="M320" i="2" s="1"/>
  <c r="N320" i="2" s="1"/>
  <c r="M321" i="2" s="1"/>
  <c r="J164" i="4"/>
  <c r="L163" i="4"/>
  <c r="O163" i="4" s="1"/>
  <c r="E323" i="4"/>
  <c r="F323" i="4" s="1"/>
  <c r="I322" i="4"/>
  <c r="N163" i="4"/>
  <c r="R319" i="2"/>
  <c r="Q319" i="2"/>
  <c r="S319" i="2" s="1"/>
  <c r="Y318" i="2"/>
  <c r="P163" i="4"/>
  <c r="J326" i="9" l="1"/>
  <c r="L325" i="9"/>
  <c r="Y322" i="9"/>
  <c r="S322" i="9"/>
  <c r="O324" i="9"/>
  <c r="N324" i="9"/>
  <c r="M325" i="9" s="1"/>
  <c r="R323" i="9"/>
  <c r="Q323" i="9"/>
  <c r="K326" i="9"/>
  <c r="P326" i="9"/>
  <c r="E328" i="9"/>
  <c r="F328" i="9" s="1"/>
  <c r="I327" i="9"/>
  <c r="E324" i="2"/>
  <c r="F324" i="2" s="1"/>
  <c r="I323" i="2"/>
  <c r="J322" i="2"/>
  <c r="L321" i="2"/>
  <c r="O321" i="2" s="1"/>
  <c r="K322" i="2"/>
  <c r="P322" i="2"/>
  <c r="E324" i="4"/>
  <c r="F324" i="4" s="1"/>
  <c r="I323" i="4"/>
  <c r="M164" i="4"/>
  <c r="Y319" i="2"/>
  <c r="R320" i="2"/>
  <c r="Q320" i="2"/>
  <c r="S320" i="2" s="1"/>
  <c r="K164" i="4"/>
  <c r="Q324" i="9" l="1"/>
  <c r="R324" i="9"/>
  <c r="P327" i="9"/>
  <c r="K327" i="9"/>
  <c r="E329" i="9"/>
  <c r="F329" i="9" s="1"/>
  <c r="I328" i="9"/>
  <c r="Y323" i="9"/>
  <c r="S323" i="9"/>
  <c r="N325" i="9"/>
  <c r="M326" i="9" s="1"/>
  <c r="O325" i="9"/>
  <c r="J327" i="9"/>
  <c r="L326" i="9"/>
  <c r="J323" i="2"/>
  <c r="L322" i="2"/>
  <c r="O322" i="2" s="1"/>
  <c r="P323" i="2"/>
  <c r="K323" i="2"/>
  <c r="E325" i="2"/>
  <c r="F325" i="2" s="1"/>
  <c r="I324" i="2"/>
  <c r="N321" i="2"/>
  <c r="M322" i="2" s="1"/>
  <c r="N322" i="2" s="1"/>
  <c r="M323" i="2" s="1"/>
  <c r="J165" i="4"/>
  <c r="L164" i="4"/>
  <c r="E325" i="4"/>
  <c r="F325" i="4" s="1"/>
  <c r="I324" i="4"/>
  <c r="Y320" i="2"/>
  <c r="R321" i="2"/>
  <c r="Q321" i="2"/>
  <c r="S321" i="2" s="1"/>
  <c r="P164" i="4"/>
  <c r="I329" i="9" l="1"/>
  <c r="E330" i="9"/>
  <c r="F330" i="9" s="1"/>
  <c r="J328" i="9"/>
  <c r="L327" i="9"/>
  <c r="P328" i="9"/>
  <c r="K328" i="9"/>
  <c r="R325" i="9"/>
  <c r="Q325" i="9"/>
  <c r="N326" i="9"/>
  <c r="M327" i="9" s="1"/>
  <c r="O326" i="9"/>
  <c r="S324" i="9"/>
  <c r="Y324" i="9"/>
  <c r="N164" i="4"/>
  <c r="O164" i="4"/>
  <c r="P324" i="2"/>
  <c r="E326" i="2"/>
  <c r="F326" i="2" s="1"/>
  <c r="I325" i="2"/>
  <c r="J324" i="2"/>
  <c r="K324" i="2" s="1"/>
  <c r="L323" i="2"/>
  <c r="O323" i="2" s="1"/>
  <c r="M165" i="4"/>
  <c r="E326" i="4"/>
  <c r="F326" i="4" s="1"/>
  <c r="I325" i="4"/>
  <c r="Q322" i="2"/>
  <c r="S322" i="2" s="1"/>
  <c r="R322" i="2"/>
  <c r="Y321" i="2"/>
  <c r="K165" i="4"/>
  <c r="S325" i="9" l="1"/>
  <c r="Y325" i="9"/>
  <c r="J329" i="9"/>
  <c r="L328" i="9"/>
  <c r="R326" i="9"/>
  <c r="Q326" i="9"/>
  <c r="I330" i="9"/>
  <c r="E331" i="9"/>
  <c r="F331" i="9" s="1"/>
  <c r="O327" i="9"/>
  <c r="N327" i="9"/>
  <c r="M328" i="9" s="1"/>
  <c r="P329" i="9"/>
  <c r="K329" i="9"/>
  <c r="J325" i="2"/>
  <c r="L324" i="2"/>
  <c r="O324" i="2" s="1"/>
  <c r="K325" i="2"/>
  <c r="P325" i="2"/>
  <c r="E327" i="2"/>
  <c r="F327" i="2" s="1"/>
  <c r="I326" i="2"/>
  <c r="N323" i="2"/>
  <c r="M324" i="2" s="1"/>
  <c r="N324" i="2" s="1"/>
  <c r="M325" i="2" s="1"/>
  <c r="J166" i="4"/>
  <c r="L165" i="4"/>
  <c r="O165" i="4" s="1"/>
  <c r="E327" i="4"/>
  <c r="F327" i="4" s="1"/>
  <c r="I326" i="4"/>
  <c r="N165" i="4"/>
  <c r="Q323" i="2"/>
  <c r="S323" i="2" s="1"/>
  <c r="R323" i="2"/>
  <c r="Y322" i="2"/>
  <c r="P165" i="4"/>
  <c r="S326" i="9" l="1"/>
  <c r="Y326" i="9"/>
  <c r="O328" i="9"/>
  <c r="N328" i="9"/>
  <c r="M329" i="9" s="1"/>
  <c r="P330" i="9"/>
  <c r="K330" i="9"/>
  <c r="I331" i="9"/>
  <c r="E332" i="9"/>
  <c r="F332" i="9" s="1"/>
  <c r="J330" i="9"/>
  <c r="L329" i="9"/>
  <c r="R327" i="9"/>
  <c r="Q327" i="9"/>
  <c r="P326" i="2"/>
  <c r="J326" i="2"/>
  <c r="K326" i="2" s="1"/>
  <c r="L325" i="2"/>
  <c r="O325" i="2" s="1"/>
  <c r="E328" i="2"/>
  <c r="F328" i="2" s="1"/>
  <c r="I327" i="2"/>
  <c r="M166" i="4"/>
  <c r="E328" i="4"/>
  <c r="F328" i="4" s="1"/>
  <c r="I327" i="4"/>
  <c r="R324" i="2"/>
  <c r="Q324" i="2"/>
  <c r="S324" i="2" s="1"/>
  <c r="Y323" i="2"/>
  <c r="K166" i="4"/>
  <c r="L330" i="9" l="1"/>
  <c r="J331" i="9"/>
  <c r="K331" i="9" s="1"/>
  <c r="I332" i="9"/>
  <c r="E333" i="9"/>
  <c r="F333" i="9" s="1"/>
  <c r="Y327" i="9"/>
  <c r="S327" i="9"/>
  <c r="O329" i="9"/>
  <c r="N329" i="9"/>
  <c r="M330" i="9" s="1"/>
  <c r="P331" i="9"/>
  <c r="R328" i="9"/>
  <c r="Q328" i="9"/>
  <c r="J327" i="2"/>
  <c r="L326" i="2"/>
  <c r="O326" i="2" s="1"/>
  <c r="K327" i="2"/>
  <c r="P327" i="2"/>
  <c r="E329" i="2"/>
  <c r="F329" i="2" s="1"/>
  <c r="I328" i="2"/>
  <c r="N325" i="2"/>
  <c r="M326" i="2" s="1"/>
  <c r="N326" i="2" s="1"/>
  <c r="M327" i="2" s="1"/>
  <c r="J167" i="4"/>
  <c r="L166" i="4"/>
  <c r="O166" i="4" s="1"/>
  <c r="E329" i="4"/>
  <c r="F329" i="4" s="1"/>
  <c r="I328" i="4"/>
  <c r="N166" i="4"/>
  <c r="Q325" i="2"/>
  <c r="S325" i="2" s="1"/>
  <c r="R325" i="2"/>
  <c r="Y324" i="2"/>
  <c r="P166" i="4"/>
  <c r="L331" i="9" l="1"/>
  <c r="J332" i="9"/>
  <c r="Y328" i="9"/>
  <c r="S328" i="9"/>
  <c r="P332" i="9"/>
  <c r="K332" i="9"/>
  <c r="R329" i="9"/>
  <c r="Q329" i="9"/>
  <c r="I333" i="9"/>
  <c r="E334" i="9"/>
  <c r="F334" i="9" s="1"/>
  <c r="O330" i="9"/>
  <c r="N330" i="9"/>
  <c r="M331" i="9" s="1"/>
  <c r="J328" i="2"/>
  <c r="L327" i="2"/>
  <c r="O327" i="2" s="1"/>
  <c r="K328" i="2"/>
  <c r="P328" i="2"/>
  <c r="E330" i="2"/>
  <c r="F330" i="2" s="1"/>
  <c r="I329" i="2"/>
  <c r="P329" i="2" s="1"/>
  <c r="M167" i="4"/>
  <c r="E330" i="4"/>
  <c r="F330" i="4" s="1"/>
  <c r="I329" i="4"/>
  <c r="Q326" i="2"/>
  <c r="S326" i="2" s="1"/>
  <c r="R326" i="2"/>
  <c r="Y325" i="2"/>
  <c r="K167" i="4"/>
  <c r="Y329" i="9" l="1"/>
  <c r="S329" i="9"/>
  <c r="J333" i="9"/>
  <c r="K333" i="9" s="1"/>
  <c r="L332" i="9"/>
  <c r="R330" i="9"/>
  <c r="Q330" i="9"/>
  <c r="E335" i="9"/>
  <c r="F335" i="9" s="1"/>
  <c r="I334" i="9"/>
  <c r="P333" i="9"/>
  <c r="O331" i="9"/>
  <c r="N331" i="9"/>
  <c r="M332" i="9" s="1"/>
  <c r="E331" i="2"/>
  <c r="F331" i="2" s="1"/>
  <c r="I330" i="2"/>
  <c r="J329" i="2"/>
  <c r="K329" i="2" s="1"/>
  <c r="L328" i="2"/>
  <c r="O328" i="2" s="1"/>
  <c r="N327" i="2"/>
  <c r="M328" i="2" s="1"/>
  <c r="N328" i="2" s="1"/>
  <c r="M329" i="2" s="1"/>
  <c r="J168" i="4"/>
  <c r="L167" i="4"/>
  <c r="O167" i="4" s="1"/>
  <c r="E331" i="4"/>
  <c r="F331" i="4" s="1"/>
  <c r="I330" i="4"/>
  <c r="N167" i="4"/>
  <c r="Q327" i="2"/>
  <c r="S327" i="2" s="1"/>
  <c r="R327" i="2"/>
  <c r="Y326" i="2"/>
  <c r="P167" i="4"/>
  <c r="J334" i="9" l="1"/>
  <c r="L333" i="9"/>
  <c r="K334" i="9"/>
  <c r="P334" i="9"/>
  <c r="Y330" i="9"/>
  <c r="S330" i="9"/>
  <c r="E336" i="9"/>
  <c r="F336" i="9" s="1"/>
  <c r="I335" i="9"/>
  <c r="N332" i="9"/>
  <c r="M333" i="9" s="1"/>
  <c r="O332" i="9"/>
  <c r="Q331" i="9"/>
  <c r="R331" i="9"/>
  <c r="P330" i="2"/>
  <c r="J330" i="2"/>
  <c r="K330" i="2" s="1"/>
  <c r="L329" i="2"/>
  <c r="O329" i="2" s="1"/>
  <c r="E332" i="2"/>
  <c r="F332" i="2" s="1"/>
  <c r="I331" i="2"/>
  <c r="M168" i="4"/>
  <c r="E332" i="4"/>
  <c r="F332" i="4" s="1"/>
  <c r="I331" i="4"/>
  <c r="Q328" i="2"/>
  <c r="S328" i="2" s="1"/>
  <c r="R328" i="2"/>
  <c r="Y327" i="2"/>
  <c r="K168" i="4"/>
  <c r="P335" i="9" l="1"/>
  <c r="I336" i="9"/>
  <c r="E337" i="9"/>
  <c r="F337" i="9" s="1"/>
  <c r="Q332" i="9"/>
  <c r="R332" i="9"/>
  <c r="Y331" i="9"/>
  <c r="S331" i="9"/>
  <c r="J335" i="9"/>
  <c r="K335" i="9" s="1"/>
  <c r="L334" i="9"/>
  <c r="N333" i="9"/>
  <c r="M334" i="9" s="1"/>
  <c r="O333" i="9"/>
  <c r="J331" i="2"/>
  <c r="L330" i="2"/>
  <c r="O330" i="2" s="1"/>
  <c r="E333" i="2"/>
  <c r="F333" i="2" s="1"/>
  <c r="I332" i="2"/>
  <c r="K331" i="2"/>
  <c r="P331" i="2"/>
  <c r="N329" i="2"/>
  <c r="M330" i="2" s="1"/>
  <c r="N330" i="2" s="1"/>
  <c r="M331" i="2" s="1"/>
  <c r="E333" i="4"/>
  <c r="F333" i="4" s="1"/>
  <c r="I332" i="4"/>
  <c r="J169" i="4"/>
  <c r="L168" i="4"/>
  <c r="O168" i="4" s="1"/>
  <c r="R329" i="2"/>
  <c r="Q329" i="2"/>
  <c r="S329" i="2" s="1"/>
  <c r="Y328" i="2"/>
  <c r="P168" i="4"/>
  <c r="J336" i="9" l="1"/>
  <c r="L335" i="9"/>
  <c r="Y332" i="9"/>
  <c r="S332" i="9"/>
  <c r="I337" i="9"/>
  <c r="E338" i="9"/>
  <c r="F338" i="9" s="1"/>
  <c r="K336" i="9"/>
  <c r="P336" i="9"/>
  <c r="O334" i="9"/>
  <c r="N334" i="9"/>
  <c r="M335" i="9" s="1"/>
  <c r="R333" i="9"/>
  <c r="Q333" i="9"/>
  <c r="N168" i="4"/>
  <c r="E334" i="2"/>
  <c r="F334" i="2" s="1"/>
  <c r="I333" i="2"/>
  <c r="J332" i="2"/>
  <c r="L331" i="2"/>
  <c r="O331" i="2" s="1"/>
  <c r="K332" i="2"/>
  <c r="P332" i="2"/>
  <c r="M169" i="4"/>
  <c r="E334" i="4"/>
  <c r="F334" i="4" s="1"/>
  <c r="I333" i="4"/>
  <c r="Q330" i="2"/>
  <c r="S330" i="2" s="1"/>
  <c r="R330" i="2"/>
  <c r="Y329" i="2"/>
  <c r="K169" i="4"/>
  <c r="P337" i="9" l="1"/>
  <c r="E339" i="9"/>
  <c r="F339" i="9" s="1"/>
  <c r="I338" i="9"/>
  <c r="O335" i="9"/>
  <c r="N335" i="9"/>
  <c r="M336" i="9" s="1"/>
  <c r="J337" i="9"/>
  <c r="K337" i="9" s="1"/>
  <c r="L336" i="9"/>
  <c r="S333" i="9"/>
  <c r="Y333" i="9"/>
  <c r="R334" i="9"/>
  <c r="Q334" i="9"/>
  <c r="P333" i="2"/>
  <c r="J333" i="2"/>
  <c r="K333" i="2" s="1"/>
  <c r="L332" i="2"/>
  <c r="O332" i="2" s="1"/>
  <c r="E335" i="2"/>
  <c r="F335" i="2" s="1"/>
  <c r="I334" i="2"/>
  <c r="N331" i="2"/>
  <c r="M332" i="2" s="1"/>
  <c r="N332" i="2" s="1"/>
  <c r="M333" i="2" s="1"/>
  <c r="J170" i="4"/>
  <c r="L169" i="4"/>
  <c r="O169" i="4" s="1"/>
  <c r="E335" i="4"/>
  <c r="F335" i="4" s="1"/>
  <c r="I334" i="4"/>
  <c r="N169" i="4"/>
  <c r="R331" i="2"/>
  <c r="Q331" i="2"/>
  <c r="S331" i="2" s="1"/>
  <c r="Y330" i="2"/>
  <c r="P169" i="4"/>
  <c r="J338" i="9" l="1"/>
  <c r="K338" i="9" s="1"/>
  <c r="L337" i="9"/>
  <c r="S334" i="9"/>
  <c r="Y334" i="9"/>
  <c r="P338" i="9"/>
  <c r="I339" i="9"/>
  <c r="E340" i="9"/>
  <c r="F340" i="9" s="1"/>
  <c r="R335" i="9"/>
  <c r="Q335" i="9"/>
  <c r="O336" i="9"/>
  <c r="N336" i="9"/>
  <c r="M337" i="9" s="1"/>
  <c r="J334" i="2"/>
  <c r="L333" i="2"/>
  <c r="O333" i="2" s="1"/>
  <c r="K334" i="2"/>
  <c r="P334" i="2"/>
  <c r="E336" i="2"/>
  <c r="F336" i="2" s="1"/>
  <c r="I335" i="2"/>
  <c r="M170" i="4"/>
  <c r="E336" i="4"/>
  <c r="F336" i="4" s="1"/>
  <c r="I335" i="4"/>
  <c r="Y331" i="2"/>
  <c r="Q332" i="2"/>
  <c r="S332" i="2" s="1"/>
  <c r="R332" i="2"/>
  <c r="K170" i="4"/>
  <c r="J339" i="9" l="1"/>
  <c r="L338" i="9"/>
  <c r="I340" i="9"/>
  <c r="E341" i="9"/>
  <c r="F341" i="9" s="1"/>
  <c r="R336" i="9"/>
  <c r="Q336" i="9"/>
  <c r="K339" i="9"/>
  <c r="P339" i="9"/>
  <c r="Y335" i="9"/>
  <c r="S335" i="9"/>
  <c r="O337" i="9"/>
  <c r="N337" i="9"/>
  <c r="M338" i="9" s="1"/>
  <c r="P335" i="2"/>
  <c r="J335" i="2"/>
  <c r="K335" i="2" s="1"/>
  <c r="L334" i="2"/>
  <c r="O334" i="2" s="1"/>
  <c r="E337" i="2"/>
  <c r="F337" i="2" s="1"/>
  <c r="I336" i="2"/>
  <c r="N333" i="2"/>
  <c r="M334" i="2" s="1"/>
  <c r="N334" i="2" s="1"/>
  <c r="M335" i="2" s="1"/>
  <c r="J171" i="4"/>
  <c r="L170" i="4"/>
  <c r="O170" i="4" s="1"/>
  <c r="E337" i="4"/>
  <c r="F337" i="4" s="1"/>
  <c r="I336" i="4"/>
  <c r="N170" i="4"/>
  <c r="Y332" i="2"/>
  <c r="R333" i="2"/>
  <c r="Q333" i="2"/>
  <c r="S333" i="2" s="1"/>
  <c r="P170" i="4"/>
  <c r="J340" i="9" l="1"/>
  <c r="L339" i="9"/>
  <c r="K340" i="9"/>
  <c r="P340" i="9"/>
  <c r="I341" i="9"/>
  <c r="E342" i="9"/>
  <c r="F342" i="9" s="1"/>
  <c r="O338" i="9"/>
  <c r="N338" i="9"/>
  <c r="M339" i="9" s="1"/>
  <c r="Y336" i="9"/>
  <c r="S336" i="9"/>
  <c r="R337" i="9"/>
  <c r="Q337" i="9"/>
  <c r="J336" i="2"/>
  <c r="L335" i="2"/>
  <c r="O335" i="2" s="1"/>
  <c r="K336" i="2"/>
  <c r="P336" i="2"/>
  <c r="E338" i="2"/>
  <c r="F338" i="2" s="1"/>
  <c r="I337" i="2"/>
  <c r="M171" i="4"/>
  <c r="E338" i="4"/>
  <c r="F338" i="4" s="1"/>
  <c r="I337" i="4"/>
  <c r="Y333" i="2"/>
  <c r="R334" i="2"/>
  <c r="Q334" i="2"/>
  <c r="S334" i="2" s="1"/>
  <c r="K171" i="4"/>
  <c r="R338" i="9" l="1"/>
  <c r="Q338" i="9"/>
  <c r="I342" i="9"/>
  <c r="E343" i="9"/>
  <c r="F343" i="9" s="1"/>
  <c r="P341" i="9"/>
  <c r="L340" i="9"/>
  <c r="J341" i="9"/>
  <c r="K341" i="9" s="1"/>
  <c r="Y337" i="9"/>
  <c r="S337" i="9"/>
  <c r="N339" i="9"/>
  <c r="M340" i="9" s="1"/>
  <c r="O339" i="9"/>
  <c r="E339" i="2"/>
  <c r="F339" i="2" s="1"/>
  <c r="I338" i="2"/>
  <c r="P337" i="2"/>
  <c r="J337" i="2"/>
  <c r="K337" i="2" s="1"/>
  <c r="L336" i="2"/>
  <c r="O336" i="2" s="1"/>
  <c r="N335" i="2"/>
  <c r="M336" i="2" s="1"/>
  <c r="J172" i="4"/>
  <c r="L171" i="4"/>
  <c r="O171" i="4" s="1"/>
  <c r="E339" i="4"/>
  <c r="F339" i="4" s="1"/>
  <c r="I338" i="4"/>
  <c r="N171" i="4"/>
  <c r="R335" i="2"/>
  <c r="Q335" i="2"/>
  <c r="S335" i="2" s="1"/>
  <c r="Y334" i="2"/>
  <c r="P171" i="4"/>
  <c r="J342" i="9" l="1"/>
  <c r="L341" i="9"/>
  <c r="I343" i="9"/>
  <c r="E344" i="9"/>
  <c r="F344" i="9" s="1"/>
  <c r="O340" i="9"/>
  <c r="N340" i="9"/>
  <c r="M341" i="9" s="1"/>
  <c r="P342" i="9"/>
  <c r="K342" i="9"/>
  <c r="R339" i="9"/>
  <c r="Q339" i="9"/>
  <c r="Y338" i="9"/>
  <c r="S338" i="9"/>
  <c r="J338" i="2"/>
  <c r="L337" i="2"/>
  <c r="O337" i="2" s="1"/>
  <c r="N336" i="2"/>
  <c r="M337" i="2" s="1"/>
  <c r="N337" i="2" s="1"/>
  <c r="M338" i="2" s="1"/>
  <c r="K338" i="2"/>
  <c r="P338" i="2"/>
  <c r="E340" i="2"/>
  <c r="F340" i="2" s="1"/>
  <c r="I339" i="2"/>
  <c r="M172" i="4"/>
  <c r="E340" i="4"/>
  <c r="F340" i="4" s="1"/>
  <c r="I339" i="4"/>
  <c r="Q336" i="2"/>
  <c r="S336" i="2" s="1"/>
  <c r="R336" i="2"/>
  <c r="Y335" i="2"/>
  <c r="K172" i="4"/>
  <c r="R340" i="9" l="1"/>
  <c r="Q340" i="9"/>
  <c r="I344" i="9"/>
  <c r="E345" i="9"/>
  <c r="F345" i="9" s="1"/>
  <c r="Y339" i="9"/>
  <c r="S339" i="9"/>
  <c r="O341" i="9"/>
  <c r="N341" i="9"/>
  <c r="M342" i="9" s="1"/>
  <c r="L342" i="9"/>
  <c r="J343" i="9"/>
  <c r="P343" i="9"/>
  <c r="K343" i="9"/>
  <c r="P339" i="2"/>
  <c r="E341" i="2"/>
  <c r="F341" i="2" s="1"/>
  <c r="I340" i="2"/>
  <c r="J339" i="2"/>
  <c r="K339" i="2" s="1"/>
  <c r="L338" i="2"/>
  <c r="O338" i="2" s="1"/>
  <c r="J173" i="4"/>
  <c r="L172" i="4"/>
  <c r="O172" i="4" s="1"/>
  <c r="E341" i="4"/>
  <c r="F341" i="4" s="1"/>
  <c r="I340" i="4"/>
  <c r="N172" i="4"/>
  <c r="R337" i="2"/>
  <c r="Q337" i="2"/>
  <c r="S337" i="2" s="1"/>
  <c r="Y336" i="2"/>
  <c r="P172" i="4"/>
  <c r="P344" i="9" l="1"/>
  <c r="E346" i="9"/>
  <c r="F346" i="9" s="1"/>
  <c r="I345" i="9"/>
  <c r="Y340" i="9"/>
  <c r="S340" i="9"/>
  <c r="R341" i="9"/>
  <c r="Q341" i="9"/>
  <c r="L343" i="9"/>
  <c r="J344" i="9"/>
  <c r="K344" i="9" s="1"/>
  <c r="O342" i="9"/>
  <c r="N342" i="9"/>
  <c r="M343" i="9" s="1"/>
  <c r="J340" i="2"/>
  <c r="L339" i="2"/>
  <c r="O339" i="2" s="1"/>
  <c r="P340" i="2"/>
  <c r="K340" i="2"/>
  <c r="E342" i="2"/>
  <c r="F342" i="2" s="1"/>
  <c r="I341" i="2"/>
  <c r="N338" i="2"/>
  <c r="M339" i="2" s="1"/>
  <c r="N339" i="2" s="1"/>
  <c r="M340" i="2" s="1"/>
  <c r="M173" i="4"/>
  <c r="E342" i="4"/>
  <c r="F342" i="4" s="1"/>
  <c r="I341" i="4"/>
  <c r="Y337" i="2"/>
  <c r="R338" i="2"/>
  <c r="Q338" i="2"/>
  <c r="S338" i="2" s="1"/>
  <c r="K173" i="4"/>
  <c r="L344" i="9" l="1"/>
  <c r="J345" i="9"/>
  <c r="Y341" i="9"/>
  <c r="S341" i="9"/>
  <c r="R342" i="9"/>
  <c r="Q342" i="9"/>
  <c r="K345" i="9"/>
  <c r="P345" i="9"/>
  <c r="E347" i="9"/>
  <c r="F347" i="9" s="1"/>
  <c r="I346" i="9"/>
  <c r="O343" i="9"/>
  <c r="N343" i="9"/>
  <c r="M344" i="9" s="1"/>
  <c r="E343" i="2"/>
  <c r="F343" i="2" s="1"/>
  <c r="I342" i="2"/>
  <c r="P341" i="2"/>
  <c r="J341" i="2"/>
  <c r="K341" i="2" s="1"/>
  <c r="L340" i="2"/>
  <c r="O340" i="2" s="1"/>
  <c r="J174" i="4"/>
  <c r="L173" i="4"/>
  <c r="O173" i="4" s="1"/>
  <c r="E343" i="4"/>
  <c r="F343" i="4" s="1"/>
  <c r="I342" i="4"/>
  <c r="N173" i="4"/>
  <c r="R339" i="2"/>
  <c r="Q339" i="2"/>
  <c r="S339" i="2" s="1"/>
  <c r="Y338" i="2"/>
  <c r="P173" i="4"/>
  <c r="Y342" i="9" l="1"/>
  <c r="S342" i="9"/>
  <c r="Q343" i="9"/>
  <c r="R343" i="9"/>
  <c r="P346" i="9"/>
  <c r="L345" i="9"/>
  <c r="J346" i="9"/>
  <c r="K346" i="9" s="1"/>
  <c r="E348" i="9"/>
  <c r="F348" i="9" s="1"/>
  <c r="I347" i="9"/>
  <c r="N344" i="9"/>
  <c r="M345" i="9" s="1"/>
  <c r="O344" i="9"/>
  <c r="J342" i="2"/>
  <c r="L341" i="2"/>
  <c r="O341" i="2" s="1"/>
  <c r="K342" i="2"/>
  <c r="P342" i="2"/>
  <c r="E344" i="2"/>
  <c r="F344" i="2" s="1"/>
  <c r="I343" i="2"/>
  <c r="N340" i="2"/>
  <c r="M341" i="2" s="1"/>
  <c r="N341" i="2" s="1"/>
  <c r="M342" i="2" s="1"/>
  <c r="M174" i="4"/>
  <c r="E344" i="4"/>
  <c r="F344" i="4" s="1"/>
  <c r="I343" i="4"/>
  <c r="Q340" i="2"/>
  <c r="S340" i="2" s="1"/>
  <c r="R340" i="2"/>
  <c r="Y339" i="2"/>
  <c r="K174" i="4"/>
  <c r="L346" i="9" l="1"/>
  <c r="J347" i="9"/>
  <c r="O345" i="9"/>
  <c r="N345" i="9"/>
  <c r="M346" i="9" s="1"/>
  <c r="R344" i="9"/>
  <c r="Q344" i="9"/>
  <c r="S343" i="9"/>
  <c r="Y343" i="9"/>
  <c r="P347" i="9"/>
  <c r="K347" i="9"/>
  <c r="I348" i="9"/>
  <c r="E349" i="9"/>
  <c r="F349" i="9" s="1"/>
  <c r="P343" i="2"/>
  <c r="J343" i="2"/>
  <c r="K343" i="2" s="1"/>
  <c r="L342" i="2"/>
  <c r="O342" i="2" s="1"/>
  <c r="E345" i="2"/>
  <c r="F345" i="2" s="1"/>
  <c r="I344" i="2"/>
  <c r="J175" i="4"/>
  <c r="L174" i="4"/>
  <c r="O174" i="4" s="1"/>
  <c r="E345" i="4"/>
  <c r="F345" i="4" s="1"/>
  <c r="I344" i="4"/>
  <c r="N174" i="4"/>
  <c r="Q341" i="2"/>
  <c r="S341" i="2" s="1"/>
  <c r="R341" i="2"/>
  <c r="Y340" i="2"/>
  <c r="P174" i="4"/>
  <c r="Q345" i="9" l="1"/>
  <c r="R345" i="9"/>
  <c r="Y344" i="9"/>
  <c r="S344" i="9"/>
  <c r="I349" i="9"/>
  <c r="E350" i="9"/>
  <c r="F350" i="9" s="1"/>
  <c r="K348" i="9"/>
  <c r="P348" i="9"/>
  <c r="J348" i="9"/>
  <c r="L347" i="9"/>
  <c r="O346" i="9"/>
  <c r="N346" i="9"/>
  <c r="M347" i="9" s="1"/>
  <c r="J344" i="2"/>
  <c r="L343" i="2"/>
  <c r="O343" i="2" s="1"/>
  <c r="K344" i="2"/>
  <c r="P344" i="2"/>
  <c r="E346" i="2"/>
  <c r="F346" i="2" s="1"/>
  <c r="I345" i="2"/>
  <c r="N342" i="2"/>
  <c r="M343" i="2" s="1"/>
  <c r="N343" i="2" s="1"/>
  <c r="M175" i="4"/>
  <c r="E346" i="4"/>
  <c r="F346" i="4" s="1"/>
  <c r="I345" i="4"/>
  <c r="Q342" i="2"/>
  <c r="S342" i="2" s="1"/>
  <c r="R342" i="2"/>
  <c r="M344" i="2"/>
  <c r="Y341" i="2"/>
  <c r="K175" i="4"/>
  <c r="L348" i="9" l="1"/>
  <c r="J349" i="9"/>
  <c r="K349" i="9"/>
  <c r="P349" i="9"/>
  <c r="Q346" i="9"/>
  <c r="R346" i="9"/>
  <c r="I350" i="9"/>
  <c r="E351" i="9"/>
  <c r="F351" i="9" s="1"/>
  <c r="O347" i="9"/>
  <c r="N347" i="9"/>
  <c r="M348" i="9" s="1"/>
  <c r="S345" i="9"/>
  <c r="Y345" i="9"/>
  <c r="P345" i="2"/>
  <c r="J345" i="2"/>
  <c r="K345" i="2" s="1"/>
  <c r="L344" i="2"/>
  <c r="O344" i="2" s="1"/>
  <c r="N344" i="2"/>
  <c r="M345" i="2" s="1"/>
  <c r="E347" i="2"/>
  <c r="F347" i="2" s="1"/>
  <c r="I346" i="2"/>
  <c r="J176" i="4"/>
  <c r="L175" i="4"/>
  <c r="O175" i="4" s="1"/>
  <c r="E347" i="4"/>
  <c r="F347" i="4" s="1"/>
  <c r="I346" i="4"/>
  <c r="N175" i="4"/>
  <c r="R343" i="2"/>
  <c r="Q343" i="2"/>
  <c r="S343" i="2" s="1"/>
  <c r="Y342" i="2"/>
  <c r="P175" i="4"/>
  <c r="Y346" i="9" l="1"/>
  <c r="S346" i="9"/>
  <c r="P350" i="9"/>
  <c r="L349" i="9"/>
  <c r="J350" i="9"/>
  <c r="K350" i="9" s="1"/>
  <c r="I351" i="9"/>
  <c r="E352" i="9"/>
  <c r="F352" i="9" s="1"/>
  <c r="R347" i="9"/>
  <c r="Q347" i="9"/>
  <c r="N348" i="9"/>
  <c r="M349" i="9" s="1"/>
  <c r="O348" i="9"/>
  <c r="J346" i="2"/>
  <c r="L345" i="2"/>
  <c r="O345" i="2" s="1"/>
  <c r="E348" i="2"/>
  <c r="F348" i="2" s="1"/>
  <c r="I347" i="2"/>
  <c r="P346" i="2"/>
  <c r="K346" i="2"/>
  <c r="M176" i="4"/>
  <c r="E348" i="4"/>
  <c r="F348" i="4" s="1"/>
  <c r="I347" i="4"/>
  <c r="R344" i="2"/>
  <c r="Q344" i="2"/>
  <c r="S344" i="2" s="1"/>
  <c r="Y343" i="2"/>
  <c r="K176" i="4"/>
  <c r="L350" i="9" l="1"/>
  <c r="J351" i="9"/>
  <c r="K351" i="9" s="1"/>
  <c r="P351" i="9"/>
  <c r="O349" i="9"/>
  <c r="N349" i="9"/>
  <c r="M350" i="9" s="1"/>
  <c r="I352" i="9"/>
  <c r="E353" i="9"/>
  <c r="F353" i="9" s="1"/>
  <c r="Y347" i="9"/>
  <c r="S347" i="9"/>
  <c r="R348" i="9"/>
  <c r="Q348" i="9"/>
  <c r="J347" i="2"/>
  <c r="L346" i="2"/>
  <c r="O346" i="2" s="1"/>
  <c r="K347" i="2"/>
  <c r="P347" i="2"/>
  <c r="E349" i="2"/>
  <c r="F349" i="2" s="1"/>
  <c r="I348" i="2"/>
  <c r="N345" i="2"/>
  <c r="M346" i="2" s="1"/>
  <c r="N346" i="2" s="1"/>
  <c r="M347" i="2" s="1"/>
  <c r="J177" i="4"/>
  <c r="L176" i="4"/>
  <c r="O176" i="4" s="1"/>
  <c r="E349" i="4"/>
  <c r="F349" i="4" s="1"/>
  <c r="I348" i="4"/>
  <c r="N176" i="4"/>
  <c r="R345" i="2"/>
  <c r="Q345" i="2"/>
  <c r="S345" i="2" s="1"/>
  <c r="Y344" i="2"/>
  <c r="P176" i="4"/>
  <c r="L351" i="9" l="1"/>
  <c r="J352" i="9"/>
  <c r="I353" i="9"/>
  <c r="E354" i="9"/>
  <c r="F354" i="9" s="1"/>
  <c r="K352" i="9"/>
  <c r="P352" i="9"/>
  <c r="R349" i="9"/>
  <c r="Q349" i="9"/>
  <c r="Y348" i="9"/>
  <c r="S348" i="9"/>
  <c r="O350" i="9"/>
  <c r="N350" i="9"/>
  <c r="M351" i="9" s="1"/>
  <c r="J348" i="2"/>
  <c r="L347" i="2"/>
  <c r="O347" i="2" s="1"/>
  <c r="P348" i="2"/>
  <c r="K348" i="2"/>
  <c r="E350" i="2"/>
  <c r="F350" i="2" s="1"/>
  <c r="I349" i="2"/>
  <c r="M177" i="4"/>
  <c r="E350" i="4"/>
  <c r="F350" i="4" s="1"/>
  <c r="I349" i="4"/>
  <c r="R346" i="2"/>
  <c r="Q346" i="2"/>
  <c r="S346" i="2" s="1"/>
  <c r="Y345" i="2"/>
  <c r="K177" i="4"/>
  <c r="P353" i="9" l="1"/>
  <c r="Y349" i="9"/>
  <c r="S349" i="9"/>
  <c r="J353" i="9"/>
  <c r="K353" i="9" s="1"/>
  <c r="L352" i="9"/>
  <c r="E355" i="9"/>
  <c r="F355" i="9" s="1"/>
  <c r="I354" i="9"/>
  <c r="R350" i="9"/>
  <c r="Q350" i="9"/>
  <c r="O351" i="9"/>
  <c r="N351" i="9"/>
  <c r="M352" i="9" s="1"/>
  <c r="E351" i="2"/>
  <c r="F351" i="2" s="1"/>
  <c r="I350" i="2"/>
  <c r="J349" i="2"/>
  <c r="L348" i="2"/>
  <c r="O348" i="2" s="1"/>
  <c r="P349" i="2"/>
  <c r="K349" i="2"/>
  <c r="N347" i="2"/>
  <c r="M348" i="2" s="1"/>
  <c r="N348" i="2" s="1"/>
  <c r="M349" i="2" s="1"/>
  <c r="J178" i="4"/>
  <c r="L177" i="4"/>
  <c r="O177" i="4" s="1"/>
  <c r="E351" i="4"/>
  <c r="F351" i="4" s="1"/>
  <c r="I350" i="4"/>
  <c r="N177" i="4"/>
  <c r="R347" i="2"/>
  <c r="Q347" i="2"/>
  <c r="S347" i="2" s="1"/>
  <c r="Y346" i="2"/>
  <c r="P177" i="4"/>
  <c r="J354" i="9" l="1"/>
  <c r="L353" i="9"/>
  <c r="N352" i="9"/>
  <c r="M353" i="9" s="1"/>
  <c r="O352" i="9"/>
  <c r="Q351" i="9"/>
  <c r="R351" i="9"/>
  <c r="I355" i="9"/>
  <c r="E356" i="9"/>
  <c r="F356" i="9" s="1"/>
  <c r="Y350" i="9"/>
  <c r="S350" i="9"/>
  <c r="P354" i="9"/>
  <c r="K354" i="9"/>
  <c r="J350" i="2"/>
  <c r="L349" i="2"/>
  <c r="O349" i="2" s="1"/>
  <c r="P350" i="2"/>
  <c r="K350" i="2"/>
  <c r="E352" i="2"/>
  <c r="F352" i="2" s="1"/>
  <c r="I351" i="2"/>
  <c r="M178" i="4"/>
  <c r="E352" i="4"/>
  <c r="F352" i="4" s="1"/>
  <c r="I351" i="4"/>
  <c r="Y347" i="2"/>
  <c r="Q348" i="2"/>
  <c r="S348" i="2" s="1"/>
  <c r="R348" i="2"/>
  <c r="K178" i="4"/>
  <c r="P355" i="9" l="1"/>
  <c r="Y351" i="9"/>
  <c r="S351" i="9"/>
  <c r="R352" i="9"/>
  <c r="Q352" i="9"/>
  <c r="O353" i="9"/>
  <c r="N353" i="9"/>
  <c r="M354" i="9" s="1"/>
  <c r="E357" i="9"/>
  <c r="F357" i="9" s="1"/>
  <c r="I356" i="9"/>
  <c r="L354" i="9"/>
  <c r="J355" i="9"/>
  <c r="K355" i="9" s="1"/>
  <c r="P351" i="2"/>
  <c r="J351" i="2"/>
  <c r="K351" i="2" s="1"/>
  <c r="L350" i="2"/>
  <c r="O350" i="2" s="1"/>
  <c r="E353" i="2"/>
  <c r="F353" i="2" s="1"/>
  <c r="I352" i="2"/>
  <c r="N349" i="2"/>
  <c r="M350" i="2" s="1"/>
  <c r="N350" i="2" s="1"/>
  <c r="M351" i="2" s="1"/>
  <c r="J179" i="4"/>
  <c r="L178" i="4"/>
  <c r="O178" i="4" s="1"/>
  <c r="E353" i="4"/>
  <c r="F353" i="4" s="1"/>
  <c r="I352" i="4"/>
  <c r="N178" i="4"/>
  <c r="Y348" i="2"/>
  <c r="R349" i="2"/>
  <c r="Q349" i="2"/>
  <c r="S349" i="2" s="1"/>
  <c r="P178" i="4"/>
  <c r="J356" i="9" l="1"/>
  <c r="L355" i="9"/>
  <c r="Y352" i="9"/>
  <c r="S352" i="9"/>
  <c r="P356" i="9"/>
  <c r="K356" i="9"/>
  <c r="R353" i="9"/>
  <c r="Q353" i="9"/>
  <c r="O354" i="9"/>
  <c r="N354" i="9"/>
  <c r="M355" i="9" s="1"/>
  <c r="I357" i="9"/>
  <c r="E358" i="9"/>
  <c r="F358" i="9" s="1"/>
  <c r="J352" i="2"/>
  <c r="L351" i="2"/>
  <c r="O351" i="2" s="1"/>
  <c r="P352" i="2"/>
  <c r="K352" i="2"/>
  <c r="E354" i="2"/>
  <c r="F354" i="2" s="1"/>
  <c r="I353" i="2"/>
  <c r="M179" i="4"/>
  <c r="E354" i="4"/>
  <c r="F354" i="4" s="1"/>
  <c r="I353" i="4"/>
  <c r="Q350" i="2"/>
  <c r="S350" i="2" s="1"/>
  <c r="R350" i="2"/>
  <c r="Y349" i="2"/>
  <c r="K179" i="4"/>
  <c r="L356" i="9" l="1"/>
  <c r="J357" i="9"/>
  <c r="S353" i="9"/>
  <c r="Y353" i="9"/>
  <c r="K357" i="9"/>
  <c r="P357" i="9"/>
  <c r="O355" i="9"/>
  <c r="N355" i="9"/>
  <c r="M356" i="9" s="1"/>
  <c r="E359" i="9"/>
  <c r="F359" i="9" s="1"/>
  <c r="I358" i="9"/>
  <c r="R354" i="9"/>
  <c r="Q354" i="9"/>
  <c r="P353" i="2"/>
  <c r="E355" i="2"/>
  <c r="F355" i="2" s="1"/>
  <c r="I354" i="2"/>
  <c r="J353" i="2"/>
  <c r="K353" i="2" s="1"/>
  <c r="L352" i="2"/>
  <c r="O352" i="2" s="1"/>
  <c r="N351" i="2"/>
  <c r="M352" i="2" s="1"/>
  <c r="N352" i="2" s="1"/>
  <c r="M353" i="2" s="1"/>
  <c r="J180" i="4"/>
  <c r="L179" i="4"/>
  <c r="O179" i="4" s="1"/>
  <c r="E355" i="4"/>
  <c r="F355" i="4" s="1"/>
  <c r="I354" i="4"/>
  <c r="N179" i="4"/>
  <c r="R351" i="2"/>
  <c r="Q351" i="2"/>
  <c r="S351" i="2" s="1"/>
  <c r="Y350" i="2"/>
  <c r="P179" i="4"/>
  <c r="R355" i="9" l="1"/>
  <c r="Q355" i="9"/>
  <c r="J358" i="9"/>
  <c r="L357" i="9"/>
  <c r="S354" i="9"/>
  <c r="Y354" i="9"/>
  <c r="K358" i="9"/>
  <c r="P358" i="9"/>
  <c r="I359" i="9"/>
  <c r="E360" i="9"/>
  <c r="F360" i="9" s="1"/>
  <c r="O356" i="9"/>
  <c r="N356" i="9"/>
  <c r="M357" i="9" s="1"/>
  <c r="J354" i="2"/>
  <c r="L353" i="2"/>
  <c r="O353" i="2" s="1"/>
  <c r="K354" i="2"/>
  <c r="P354" i="2"/>
  <c r="E356" i="2"/>
  <c r="F356" i="2" s="1"/>
  <c r="I355" i="2"/>
  <c r="M180" i="4"/>
  <c r="E356" i="4"/>
  <c r="F356" i="4" s="1"/>
  <c r="I355" i="4"/>
  <c r="Y351" i="2"/>
  <c r="Q352" i="2"/>
  <c r="S352" i="2" s="1"/>
  <c r="R352" i="2"/>
  <c r="K180" i="4"/>
  <c r="L358" i="9" l="1"/>
  <c r="J359" i="9"/>
  <c r="R356" i="9"/>
  <c r="Q356" i="9"/>
  <c r="E361" i="9"/>
  <c r="F361" i="9" s="1"/>
  <c r="I360" i="9"/>
  <c r="Y355" i="9"/>
  <c r="S355" i="9"/>
  <c r="O357" i="9"/>
  <c r="N357" i="9"/>
  <c r="M358" i="9" s="1"/>
  <c r="K359" i="9"/>
  <c r="P359" i="9"/>
  <c r="P355" i="2"/>
  <c r="E357" i="2"/>
  <c r="F357" i="2" s="1"/>
  <c r="I356" i="2"/>
  <c r="J355" i="2"/>
  <c r="K355" i="2" s="1"/>
  <c r="L354" i="2"/>
  <c r="O354" i="2" s="1"/>
  <c r="N353" i="2"/>
  <c r="M354" i="2" s="1"/>
  <c r="J181" i="4"/>
  <c r="L180" i="4"/>
  <c r="O180" i="4" s="1"/>
  <c r="E357" i="4"/>
  <c r="F357" i="4" s="1"/>
  <c r="I356" i="4"/>
  <c r="N180" i="4"/>
  <c r="R353" i="2"/>
  <c r="Q353" i="2"/>
  <c r="S353" i="2" s="1"/>
  <c r="Y352" i="2"/>
  <c r="P180" i="4"/>
  <c r="Y356" i="9" l="1"/>
  <c r="S356" i="9"/>
  <c r="P360" i="9"/>
  <c r="L359" i="9"/>
  <c r="J360" i="9"/>
  <c r="K360" i="9" s="1"/>
  <c r="I361" i="9"/>
  <c r="E362" i="9"/>
  <c r="F362" i="9" s="1"/>
  <c r="Q357" i="9"/>
  <c r="R357" i="9"/>
  <c r="N358" i="9"/>
  <c r="M359" i="9" s="1"/>
  <c r="O358" i="9"/>
  <c r="N354" i="2"/>
  <c r="M355" i="2" s="1"/>
  <c r="J356" i="2"/>
  <c r="L355" i="2"/>
  <c r="O355" i="2" s="1"/>
  <c r="E358" i="2"/>
  <c r="F358" i="2" s="1"/>
  <c r="I357" i="2"/>
  <c r="K356" i="2"/>
  <c r="P356" i="2"/>
  <c r="M181" i="4"/>
  <c r="E358" i="4"/>
  <c r="F358" i="4" s="1"/>
  <c r="I357" i="4"/>
  <c r="Y353" i="2"/>
  <c r="Q354" i="2"/>
  <c r="S354" i="2" s="1"/>
  <c r="R354" i="2"/>
  <c r="K181" i="4"/>
  <c r="L360" i="9" l="1"/>
  <c r="J361" i="9"/>
  <c r="K361" i="9"/>
  <c r="P361" i="9"/>
  <c r="O359" i="9"/>
  <c r="N359" i="9"/>
  <c r="M360" i="9" s="1"/>
  <c r="E363" i="9"/>
  <c r="F363" i="9" s="1"/>
  <c r="I362" i="9"/>
  <c r="R358" i="9"/>
  <c r="Q358" i="9"/>
  <c r="Y357" i="9"/>
  <c r="S357" i="9"/>
  <c r="P357" i="2"/>
  <c r="J357" i="2"/>
  <c r="K357" i="2" s="1"/>
  <c r="L356" i="2"/>
  <c r="O356" i="2" s="1"/>
  <c r="E359" i="2"/>
  <c r="F359" i="2" s="1"/>
  <c r="I358" i="2"/>
  <c r="N355" i="2"/>
  <c r="M356" i="2" s="1"/>
  <c r="N356" i="2" s="1"/>
  <c r="M357" i="2" s="1"/>
  <c r="J182" i="4"/>
  <c r="L181" i="4"/>
  <c r="O181" i="4" s="1"/>
  <c r="E359" i="4"/>
  <c r="F359" i="4" s="1"/>
  <c r="I358" i="4"/>
  <c r="N181" i="4"/>
  <c r="Y354" i="2"/>
  <c r="Q355" i="2"/>
  <c r="S355" i="2" s="1"/>
  <c r="R355" i="2"/>
  <c r="P181" i="4"/>
  <c r="P362" i="9" l="1"/>
  <c r="J362" i="9"/>
  <c r="K362" i="9" s="1"/>
  <c r="L361" i="9"/>
  <c r="E364" i="9"/>
  <c r="F364" i="9" s="1"/>
  <c r="I363" i="9"/>
  <c r="Y358" i="9"/>
  <c r="S358" i="9"/>
  <c r="Q359" i="9"/>
  <c r="R359" i="9"/>
  <c r="N360" i="9"/>
  <c r="M361" i="9" s="1"/>
  <c r="O360" i="9"/>
  <c r="J358" i="2"/>
  <c r="L357" i="2"/>
  <c r="O357" i="2" s="1"/>
  <c r="P358" i="2"/>
  <c r="K358" i="2"/>
  <c r="E360" i="2"/>
  <c r="F360" i="2" s="1"/>
  <c r="I359" i="2"/>
  <c r="M182" i="4"/>
  <c r="E360" i="4"/>
  <c r="F360" i="4" s="1"/>
  <c r="I359" i="4"/>
  <c r="R356" i="2"/>
  <c r="Q356" i="2"/>
  <c r="S356" i="2" s="1"/>
  <c r="Y355" i="2"/>
  <c r="K182" i="4"/>
  <c r="J363" i="9" l="1"/>
  <c r="L362" i="9"/>
  <c r="R360" i="9"/>
  <c r="Q360" i="9"/>
  <c r="E365" i="9"/>
  <c r="F365" i="9" s="1"/>
  <c r="I364" i="9"/>
  <c r="P363" i="9"/>
  <c r="K363" i="9"/>
  <c r="O361" i="9"/>
  <c r="N361" i="9"/>
  <c r="M362" i="9" s="1"/>
  <c r="S359" i="9"/>
  <c r="Y359" i="9"/>
  <c r="J359" i="2"/>
  <c r="L358" i="2"/>
  <c r="O358" i="2" s="1"/>
  <c r="P359" i="2"/>
  <c r="K359" i="2"/>
  <c r="E361" i="2"/>
  <c r="F361" i="2" s="1"/>
  <c r="I360" i="2"/>
  <c r="N357" i="2"/>
  <c r="M358" i="2" s="1"/>
  <c r="N358" i="2" s="1"/>
  <c r="M359" i="2" s="1"/>
  <c r="J183" i="4"/>
  <c r="L182" i="4"/>
  <c r="O182" i="4" s="1"/>
  <c r="E361" i="4"/>
  <c r="F361" i="4" s="1"/>
  <c r="I360" i="4"/>
  <c r="N182" i="4"/>
  <c r="Y356" i="2"/>
  <c r="R357" i="2"/>
  <c r="Q357" i="2"/>
  <c r="S357" i="2" s="1"/>
  <c r="P182" i="4"/>
  <c r="I365" i="9" l="1"/>
  <c r="E366" i="9"/>
  <c r="F366" i="9" s="1"/>
  <c r="Y360" i="9"/>
  <c r="S360" i="9"/>
  <c r="O362" i="9"/>
  <c r="N362" i="9"/>
  <c r="M363" i="9" s="1"/>
  <c r="J364" i="9"/>
  <c r="K364" i="9" s="1"/>
  <c r="L363" i="9"/>
  <c r="P364" i="9"/>
  <c r="R361" i="9"/>
  <c r="Q361" i="9"/>
  <c r="J360" i="2"/>
  <c r="L359" i="2"/>
  <c r="O359" i="2" s="1"/>
  <c r="P360" i="2"/>
  <c r="K360" i="2"/>
  <c r="E362" i="2"/>
  <c r="F362" i="2" s="1"/>
  <c r="I361" i="2"/>
  <c r="M183" i="4"/>
  <c r="E362" i="4"/>
  <c r="F362" i="4" s="1"/>
  <c r="I361" i="4"/>
  <c r="Y357" i="2"/>
  <c r="Q358" i="2"/>
  <c r="S358" i="2" s="1"/>
  <c r="R358" i="2"/>
  <c r="K183" i="4"/>
  <c r="J365" i="9" l="1"/>
  <c r="L364" i="9"/>
  <c r="O363" i="9"/>
  <c r="N363" i="9"/>
  <c r="M364" i="9" s="1"/>
  <c r="R362" i="9"/>
  <c r="Q362" i="9"/>
  <c r="I366" i="9"/>
  <c r="E367" i="9"/>
  <c r="F367" i="9" s="1"/>
  <c r="S361" i="9"/>
  <c r="Y361" i="9"/>
  <c r="K365" i="9"/>
  <c r="P365" i="9"/>
  <c r="P361" i="2"/>
  <c r="E363" i="2"/>
  <c r="F363" i="2" s="1"/>
  <c r="I362" i="2"/>
  <c r="J361" i="2"/>
  <c r="K361" i="2" s="1"/>
  <c r="L360" i="2"/>
  <c r="O360" i="2" s="1"/>
  <c r="N359" i="2"/>
  <c r="M360" i="2" s="1"/>
  <c r="N360" i="2" s="1"/>
  <c r="M361" i="2" s="1"/>
  <c r="J184" i="4"/>
  <c r="L183" i="4"/>
  <c r="O183" i="4" s="1"/>
  <c r="E363" i="4"/>
  <c r="F363" i="4" s="1"/>
  <c r="I362" i="4"/>
  <c r="N183" i="4"/>
  <c r="R359" i="2"/>
  <c r="Q359" i="2"/>
  <c r="S359" i="2" s="1"/>
  <c r="Y358" i="2"/>
  <c r="P183" i="4"/>
  <c r="I367" i="9" l="1"/>
  <c r="E368" i="9"/>
  <c r="F368" i="9" s="1"/>
  <c r="P366" i="9"/>
  <c r="J366" i="9"/>
  <c r="K366" i="9" s="1"/>
  <c r="L365" i="9"/>
  <c r="S362" i="9"/>
  <c r="Y362" i="9"/>
  <c r="N364" i="9"/>
  <c r="M365" i="9" s="1"/>
  <c r="O364" i="9"/>
  <c r="Q363" i="9"/>
  <c r="R363" i="9"/>
  <c r="J362" i="2"/>
  <c r="L361" i="2"/>
  <c r="O361" i="2" s="1"/>
  <c r="P362" i="2"/>
  <c r="K362" i="2"/>
  <c r="E364" i="2"/>
  <c r="F364" i="2" s="1"/>
  <c r="I363" i="2"/>
  <c r="M184" i="4"/>
  <c r="E364" i="4"/>
  <c r="F364" i="4" s="1"/>
  <c r="I363" i="4"/>
  <c r="Y359" i="2"/>
  <c r="R360" i="2"/>
  <c r="Q360" i="2"/>
  <c r="S360" i="2" s="1"/>
  <c r="K184" i="4"/>
  <c r="L366" i="9" l="1"/>
  <c r="J367" i="9"/>
  <c r="R364" i="9"/>
  <c r="Q364" i="9"/>
  <c r="I368" i="9"/>
  <c r="E369" i="9"/>
  <c r="F369" i="9" s="1"/>
  <c r="O365" i="9"/>
  <c r="N365" i="9"/>
  <c r="M366" i="9" s="1"/>
  <c r="Y363" i="9"/>
  <c r="S363" i="9"/>
  <c r="K367" i="9"/>
  <c r="P367" i="9"/>
  <c r="P363" i="2"/>
  <c r="J363" i="2"/>
  <c r="K363" i="2" s="1"/>
  <c r="L362" i="2"/>
  <c r="O362" i="2" s="1"/>
  <c r="E365" i="2"/>
  <c r="F365" i="2" s="1"/>
  <c r="I364" i="2"/>
  <c r="N361" i="2"/>
  <c r="M362" i="2" s="1"/>
  <c r="N362" i="2" s="1"/>
  <c r="M363" i="2" s="1"/>
  <c r="J185" i="4"/>
  <c r="L184" i="4"/>
  <c r="O184" i="4" s="1"/>
  <c r="E365" i="4"/>
  <c r="F365" i="4" s="1"/>
  <c r="I364" i="4"/>
  <c r="N184" i="4"/>
  <c r="Y360" i="2"/>
  <c r="R361" i="2"/>
  <c r="Q361" i="2"/>
  <c r="S361" i="2" s="1"/>
  <c r="P184" i="4"/>
  <c r="O366" i="9" l="1"/>
  <c r="N366" i="9"/>
  <c r="M367" i="9" s="1"/>
  <c r="R365" i="9"/>
  <c r="Q365" i="9"/>
  <c r="K368" i="9"/>
  <c r="P368" i="9"/>
  <c r="I369" i="9"/>
  <c r="E370" i="9"/>
  <c r="F370" i="9" s="1"/>
  <c r="Y364" i="9"/>
  <c r="S364" i="9"/>
  <c r="J368" i="9"/>
  <c r="L367" i="9"/>
  <c r="J364" i="2"/>
  <c r="L363" i="2"/>
  <c r="O363" i="2" s="1"/>
  <c r="P364" i="2"/>
  <c r="K364" i="2"/>
  <c r="E366" i="2"/>
  <c r="F366" i="2" s="1"/>
  <c r="I365" i="2"/>
  <c r="M185" i="4"/>
  <c r="E366" i="4"/>
  <c r="F366" i="4" s="1"/>
  <c r="I365" i="4"/>
  <c r="Q362" i="2"/>
  <c r="S362" i="2" s="1"/>
  <c r="R362" i="2"/>
  <c r="Y361" i="2"/>
  <c r="K185" i="4"/>
  <c r="P369" i="9" l="1"/>
  <c r="N367" i="9"/>
  <c r="M368" i="9" s="1"/>
  <c r="O367" i="9"/>
  <c r="S365" i="9"/>
  <c r="Y365" i="9"/>
  <c r="E371" i="9"/>
  <c r="F371" i="9" s="1"/>
  <c r="I370" i="9"/>
  <c r="J369" i="9"/>
  <c r="K369" i="9" s="1"/>
  <c r="L368" i="9"/>
  <c r="Q366" i="9"/>
  <c r="R366" i="9"/>
  <c r="P365" i="2"/>
  <c r="E367" i="2"/>
  <c r="F367" i="2" s="1"/>
  <c r="I366" i="2"/>
  <c r="J365" i="2"/>
  <c r="K365" i="2" s="1"/>
  <c r="L364" i="2"/>
  <c r="O364" i="2" s="1"/>
  <c r="N363" i="2"/>
  <c r="M364" i="2" s="1"/>
  <c r="N364" i="2" s="1"/>
  <c r="M365" i="2" s="1"/>
  <c r="J186" i="4"/>
  <c r="L185" i="4"/>
  <c r="O185" i="4" s="1"/>
  <c r="E367" i="4"/>
  <c r="F367" i="4" s="1"/>
  <c r="I366" i="4"/>
  <c r="N185" i="4"/>
  <c r="Q363" i="2"/>
  <c r="S363" i="2" s="1"/>
  <c r="R363" i="2"/>
  <c r="Y362" i="2"/>
  <c r="P185" i="4"/>
  <c r="J370" i="9" l="1"/>
  <c r="L369" i="9"/>
  <c r="I371" i="9"/>
  <c r="E372" i="9"/>
  <c r="F372" i="9" s="1"/>
  <c r="Q367" i="9"/>
  <c r="R367" i="9"/>
  <c r="P370" i="9"/>
  <c r="K370" i="9"/>
  <c r="Y366" i="9"/>
  <c r="S366" i="9"/>
  <c r="N368" i="9"/>
  <c r="M369" i="9" s="1"/>
  <c r="O368" i="9"/>
  <c r="J366" i="2"/>
  <c r="L365" i="2"/>
  <c r="O365" i="2" s="1"/>
  <c r="K366" i="2"/>
  <c r="P366" i="2"/>
  <c r="E368" i="2"/>
  <c r="F368" i="2" s="1"/>
  <c r="I367" i="2"/>
  <c r="M186" i="4"/>
  <c r="E368" i="4"/>
  <c r="F368" i="4" s="1"/>
  <c r="I367" i="4"/>
  <c r="R364" i="2"/>
  <c r="Q364" i="2"/>
  <c r="S364" i="2" s="1"/>
  <c r="Y363" i="2"/>
  <c r="K186" i="4"/>
  <c r="R368" i="9" l="1"/>
  <c r="Q368" i="9"/>
  <c r="O369" i="9"/>
  <c r="N369" i="9"/>
  <c r="M370" i="9" s="1"/>
  <c r="J371" i="9"/>
  <c r="K371" i="9" s="1"/>
  <c r="L370" i="9"/>
  <c r="Y367" i="9"/>
  <c r="S367" i="9"/>
  <c r="I372" i="9"/>
  <c r="E373" i="9"/>
  <c r="F373" i="9" s="1"/>
  <c r="P371" i="9"/>
  <c r="J367" i="2"/>
  <c r="L366" i="2"/>
  <c r="O366" i="2" s="1"/>
  <c r="K367" i="2"/>
  <c r="P367" i="2"/>
  <c r="E369" i="2"/>
  <c r="F369" i="2" s="1"/>
  <c r="I368" i="2"/>
  <c r="N365" i="2"/>
  <c r="M366" i="2" s="1"/>
  <c r="N366" i="2" s="1"/>
  <c r="M367" i="2" s="1"/>
  <c r="J187" i="4"/>
  <c r="L186" i="4"/>
  <c r="O186" i="4" s="1"/>
  <c r="E369" i="4"/>
  <c r="F369" i="4" s="1"/>
  <c r="I368" i="4"/>
  <c r="N186" i="4"/>
  <c r="R365" i="2"/>
  <c r="Q365" i="2"/>
  <c r="S365" i="2" s="1"/>
  <c r="Y364" i="2"/>
  <c r="P186" i="4"/>
  <c r="J372" i="9" l="1"/>
  <c r="L371" i="9"/>
  <c r="O370" i="9"/>
  <c r="N370" i="9"/>
  <c r="M371" i="9" s="1"/>
  <c r="R369" i="9"/>
  <c r="Q369" i="9"/>
  <c r="Y368" i="9"/>
  <c r="S368" i="9"/>
  <c r="I373" i="9"/>
  <c r="E374" i="9"/>
  <c r="F374" i="9" s="1"/>
  <c r="P372" i="9"/>
  <c r="K372" i="9"/>
  <c r="P368" i="2"/>
  <c r="E370" i="2"/>
  <c r="F370" i="2" s="1"/>
  <c r="I369" i="2"/>
  <c r="J368" i="2"/>
  <c r="K368" i="2" s="1"/>
  <c r="L367" i="2"/>
  <c r="O367" i="2" s="1"/>
  <c r="E370" i="4"/>
  <c r="F370" i="4" s="1"/>
  <c r="I369" i="4"/>
  <c r="M187" i="4"/>
  <c r="Q366" i="2"/>
  <c r="S366" i="2" s="1"/>
  <c r="R366" i="2"/>
  <c r="Y365" i="2"/>
  <c r="K187" i="4"/>
  <c r="S369" i="9" l="1"/>
  <c r="Y369" i="9"/>
  <c r="J373" i="9"/>
  <c r="K373" i="9" s="1"/>
  <c r="L372" i="9"/>
  <c r="R370" i="9"/>
  <c r="Q370" i="9"/>
  <c r="I374" i="9"/>
  <c r="E375" i="9"/>
  <c r="F375" i="9" s="1"/>
  <c r="O371" i="9"/>
  <c r="N371" i="9"/>
  <c r="M372" i="9" s="1"/>
  <c r="P373" i="9"/>
  <c r="J369" i="2"/>
  <c r="L368" i="2"/>
  <c r="O368" i="2" s="1"/>
  <c r="K369" i="2"/>
  <c r="P369" i="2"/>
  <c r="E371" i="2"/>
  <c r="F371" i="2" s="1"/>
  <c r="I370" i="2"/>
  <c r="N367" i="2"/>
  <c r="M368" i="2" s="1"/>
  <c r="N368" i="2" s="1"/>
  <c r="M369" i="2" s="1"/>
  <c r="J188" i="4"/>
  <c r="L187" i="4"/>
  <c r="O187" i="4" s="1"/>
  <c r="E371" i="4"/>
  <c r="F371" i="4" s="1"/>
  <c r="I370" i="4"/>
  <c r="Q367" i="2"/>
  <c r="S367" i="2" s="1"/>
  <c r="R367" i="2"/>
  <c r="Y366" i="2"/>
  <c r="P187" i="4"/>
  <c r="J374" i="9" l="1"/>
  <c r="L373" i="9"/>
  <c r="I375" i="9"/>
  <c r="E376" i="9"/>
  <c r="F376" i="9" s="1"/>
  <c r="K374" i="9"/>
  <c r="P374" i="9"/>
  <c r="O372" i="9"/>
  <c r="N372" i="9"/>
  <c r="M373" i="9" s="1"/>
  <c r="Y370" i="9"/>
  <c r="S370" i="9"/>
  <c r="R371" i="9"/>
  <c r="Q371" i="9"/>
  <c r="N187" i="4"/>
  <c r="E372" i="2"/>
  <c r="F372" i="2" s="1"/>
  <c r="I371" i="2"/>
  <c r="P370" i="2"/>
  <c r="J370" i="2"/>
  <c r="K370" i="2" s="1"/>
  <c r="L369" i="2"/>
  <c r="O369" i="2" s="1"/>
  <c r="E372" i="4"/>
  <c r="F372" i="4" s="1"/>
  <c r="I371" i="4"/>
  <c r="M188" i="4"/>
  <c r="Q368" i="2"/>
  <c r="S368" i="2" s="1"/>
  <c r="R368" i="2"/>
  <c r="Y367" i="2"/>
  <c r="K188" i="4"/>
  <c r="Y371" i="9" l="1"/>
  <c r="S371" i="9"/>
  <c r="P375" i="9"/>
  <c r="L374" i="9"/>
  <c r="J375" i="9"/>
  <c r="K375" i="9" s="1"/>
  <c r="I376" i="9"/>
  <c r="E377" i="9"/>
  <c r="F377" i="9" s="1"/>
  <c r="O373" i="9"/>
  <c r="N373" i="9"/>
  <c r="M374" i="9" s="1"/>
  <c r="R372" i="9"/>
  <c r="Q372" i="9"/>
  <c r="J371" i="2"/>
  <c r="L370" i="2"/>
  <c r="O370" i="2" s="1"/>
  <c r="P371" i="2"/>
  <c r="K371" i="2"/>
  <c r="E373" i="2"/>
  <c r="F373" i="2" s="1"/>
  <c r="I372" i="2"/>
  <c r="N369" i="2"/>
  <c r="M370" i="2" s="1"/>
  <c r="N370" i="2" s="1"/>
  <c r="M371" i="2" s="1"/>
  <c r="J189" i="4"/>
  <c r="L188" i="4"/>
  <c r="O188" i="4" s="1"/>
  <c r="N188" i="4"/>
  <c r="E373" i="4"/>
  <c r="F373" i="4" s="1"/>
  <c r="I372" i="4"/>
  <c r="Q369" i="2"/>
  <c r="S369" i="2" s="1"/>
  <c r="R369" i="2"/>
  <c r="Y368" i="2"/>
  <c r="P188" i="4"/>
  <c r="J376" i="9" l="1"/>
  <c r="L375" i="9"/>
  <c r="K376" i="9"/>
  <c r="P376" i="9"/>
  <c r="I377" i="9"/>
  <c r="E378" i="9"/>
  <c r="F378" i="9" s="1"/>
  <c r="O374" i="9"/>
  <c r="N374" i="9"/>
  <c r="M375" i="9" s="1"/>
  <c r="Y372" i="9"/>
  <c r="S372" i="9"/>
  <c r="R373" i="9"/>
  <c r="Q373" i="9"/>
  <c r="J372" i="2"/>
  <c r="L371" i="2"/>
  <c r="O371" i="2" s="1"/>
  <c r="P372" i="2"/>
  <c r="K372" i="2"/>
  <c r="E374" i="2"/>
  <c r="F374" i="2" s="1"/>
  <c r="I373" i="2"/>
  <c r="E374" i="4"/>
  <c r="F374" i="4" s="1"/>
  <c r="I373" i="4"/>
  <c r="M189" i="4"/>
  <c r="Q370" i="2"/>
  <c r="S370" i="2" s="1"/>
  <c r="R370" i="2"/>
  <c r="Y369" i="2"/>
  <c r="K189" i="4"/>
  <c r="R374" i="9" l="1"/>
  <c r="Q374" i="9"/>
  <c r="P377" i="9"/>
  <c r="E379" i="9"/>
  <c r="F379" i="9" s="1"/>
  <c r="I378" i="9"/>
  <c r="O375" i="9"/>
  <c r="N375" i="9"/>
  <c r="M376" i="9" s="1"/>
  <c r="Y373" i="9"/>
  <c r="S373" i="9"/>
  <c r="J377" i="9"/>
  <c r="K377" i="9" s="1"/>
  <c r="L376" i="9"/>
  <c r="P373" i="2"/>
  <c r="J373" i="2"/>
  <c r="K373" i="2" s="1"/>
  <c r="L372" i="2"/>
  <c r="O372" i="2" s="1"/>
  <c r="E375" i="2"/>
  <c r="F375" i="2" s="1"/>
  <c r="I374" i="2"/>
  <c r="P374" i="2" s="1"/>
  <c r="N371" i="2"/>
  <c r="M372" i="2" s="1"/>
  <c r="N372" i="2" s="1"/>
  <c r="M373" i="2" s="1"/>
  <c r="J190" i="4"/>
  <c r="L189" i="4"/>
  <c r="O189" i="4" s="1"/>
  <c r="N189" i="4"/>
  <c r="E375" i="4"/>
  <c r="F375" i="4" s="1"/>
  <c r="I374" i="4"/>
  <c r="Q371" i="2"/>
  <c r="S371" i="2" s="1"/>
  <c r="R371" i="2"/>
  <c r="Y370" i="2"/>
  <c r="P189" i="4"/>
  <c r="J378" i="9" l="1"/>
  <c r="L377" i="9"/>
  <c r="N376" i="9"/>
  <c r="M377" i="9" s="1"/>
  <c r="O376" i="9"/>
  <c r="Q375" i="9"/>
  <c r="R375" i="9"/>
  <c r="P378" i="9"/>
  <c r="K378" i="9"/>
  <c r="Y374" i="9"/>
  <c r="S374" i="9"/>
  <c r="I379" i="9"/>
  <c r="E380" i="9"/>
  <c r="F380" i="9" s="1"/>
  <c r="J374" i="2"/>
  <c r="K374" i="2" s="1"/>
  <c r="L373" i="2"/>
  <c r="O373" i="2" s="1"/>
  <c r="E376" i="2"/>
  <c r="F376" i="2" s="1"/>
  <c r="I375" i="2"/>
  <c r="E376" i="4"/>
  <c r="F376" i="4" s="1"/>
  <c r="I375" i="4"/>
  <c r="M190" i="4"/>
  <c r="Q372" i="2"/>
  <c r="S372" i="2" s="1"/>
  <c r="R372" i="2"/>
  <c r="Y371" i="2"/>
  <c r="K190" i="4"/>
  <c r="R376" i="9" l="1"/>
  <c r="Q376" i="9"/>
  <c r="Y375" i="9"/>
  <c r="S375" i="9"/>
  <c r="K379" i="9"/>
  <c r="P379" i="9"/>
  <c r="O377" i="9"/>
  <c r="N377" i="9"/>
  <c r="M378" i="9" s="1"/>
  <c r="J379" i="9"/>
  <c r="L378" i="9"/>
  <c r="I380" i="9"/>
  <c r="E381" i="9"/>
  <c r="F381" i="9" s="1"/>
  <c r="E377" i="2"/>
  <c r="F377" i="2" s="1"/>
  <c r="I376" i="2"/>
  <c r="J375" i="2"/>
  <c r="L374" i="2"/>
  <c r="O374" i="2" s="1"/>
  <c r="P375" i="2"/>
  <c r="K375" i="2"/>
  <c r="N373" i="2"/>
  <c r="M374" i="2" s="1"/>
  <c r="N374" i="2" s="1"/>
  <c r="M375" i="2" s="1"/>
  <c r="J191" i="4"/>
  <c r="L190" i="4"/>
  <c r="O190" i="4" s="1"/>
  <c r="E377" i="4"/>
  <c r="F377" i="4" s="1"/>
  <c r="I376" i="4"/>
  <c r="R373" i="2"/>
  <c r="Q373" i="2"/>
  <c r="S373" i="2" s="1"/>
  <c r="Y372" i="2"/>
  <c r="P190" i="4"/>
  <c r="I381" i="9" l="1"/>
  <c r="E382" i="9"/>
  <c r="F382" i="9" s="1"/>
  <c r="P380" i="9"/>
  <c r="K380" i="9"/>
  <c r="O378" i="9"/>
  <c r="N378" i="9"/>
  <c r="M379" i="9" s="1"/>
  <c r="Y376" i="9"/>
  <c r="S376" i="9"/>
  <c r="R377" i="9"/>
  <c r="Q377" i="9"/>
  <c r="J380" i="9"/>
  <c r="L379" i="9"/>
  <c r="N190" i="4"/>
  <c r="J376" i="2"/>
  <c r="L375" i="2"/>
  <c r="O375" i="2" s="1"/>
  <c r="K376" i="2"/>
  <c r="P376" i="2"/>
  <c r="E378" i="2"/>
  <c r="F378" i="2" s="1"/>
  <c r="I377" i="2"/>
  <c r="E378" i="4"/>
  <c r="F378" i="4" s="1"/>
  <c r="I377" i="4"/>
  <c r="M191" i="4"/>
  <c r="R374" i="2"/>
  <c r="Q374" i="2"/>
  <c r="S374" i="2" s="1"/>
  <c r="Y373" i="2"/>
  <c r="K191" i="4"/>
  <c r="R378" i="9" l="1"/>
  <c r="Q378" i="9"/>
  <c r="J381" i="9"/>
  <c r="L380" i="9"/>
  <c r="S377" i="9"/>
  <c r="Y377" i="9"/>
  <c r="I382" i="9"/>
  <c r="E383" i="9"/>
  <c r="F383" i="9" s="1"/>
  <c r="O379" i="9"/>
  <c r="N379" i="9"/>
  <c r="M380" i="9" s="1"/>
  <c r="K381" i="9"/>
  <c r="P381" i="9"/>
  <c r="P377" i="2"/>
  <c r="E379" i="2"/>
  <c r="F379" i="2" s="1"/>
  <c r="I378" i="2"/>
  <c r="J377" i="2"/>
  <c r="K377" i="2" s="1"/>
  <c r="L376" i="2"/>
  <c r="O376" i="2" s="1"/>
  <c r="N375" i="2"/>
  <c r="M376" i="2" s="1"/>
  <c r="N376" i="2" s="1"/>
  <c r="M377" i="2" s="1"/>
  <c r="J192" i="4"/>
  <c r="L191" i="4"/>
  <c r="O191" i="4" s="1"/>
  <c r="N191" i="4"/>
  <c r="E379" i="4"/>
  <c r="F379" i="4" s="1"/>
  <c r="I378" i="4"/>
  <c r="Q375" i="2"/>
  <c r="S375" i="2" s="1"/>
  <c r="R375" i="2"/>
  <c r="Y374" i="2"/>
  <c r="P191" i="4"/>
  <c r="I383" i="9" l="1"/>
  <c r="E384" i="9"/>
  <c r="F384" i="9" s="1"/>
  <c r="O380" i="9"/>
  <c r="N380" i="9"/>
  <c r="M381" i="9" s="1"/>
  <c r="J382" i="9"/>
  <c r="L381" i="9"/>
  <c r="K382" i="9"/>
  <c r="P382" i="9"/>
  <c r="Y378" i="9"/>
  <c r="S378" i="9"/>
  <c r="R379" i="9"/>
  <c r="Q379" i="9"/>
  <c r="J378" i="2"/>
  <c r="L377" i="2"/>
  <c r="O377" i="2" s="1"/>
  <c r="P378" i="2"/>
  <c r="K378" i="2"/>
  <c r="E380" i="2"/>
  <c r="F380" i="2" s="1"/>
  <c r="I379" i="2"/>
  <c r="E380" i="4"/>
  <c r="F380" i="4" s="1"/>
  <c r="I379" i="4"/>
  <c r="M192" i="4"/>
  <c r="Q376" i="2"/>
  <c r="S376" i="2" s="1"/>
  <c r="R376" i="2"/>
  <c r="Y375" i="2"/>
  <c r="K192" i="4"/>
  <c r="O381" i="9" l="1"/>
  <c r="N381" i="9"/>
  <c r="M382" i="9" s="1"/>
  <c r="Y379" i="9"/>
  <c r="S379" i="9"/>
  <c r="I384" i="9"/>
  <c r="E385" i="9"/>
  <c r="F385" i="9" s="1"/>
  <c r="L382" i="9"/>
  <c r="J383" i="9"/>
  <c r="K383" i="9" s="1"/>
  <c r="R380" i="9"/>
  <c r="Q380" i="9"/>
  <c r="P383" i="9"/>
  <c r="P379" i="2"/>
  <c r="J379" i="2"/>
  <c r="K379" i="2" s="1"/>
  <c r="L378" i="2"/>
  <c r="O378" i="2" s="1"/>
  <c r="E381" i="2"/>
  <c r="F381" i="2" s="1"/>
  <c r="I380" i="2"/>
  <c r="N377" i="2"/>
  <c r="M378" i="2" s="1"/>
  <c r="N378" i="2" s="1"/>
  <c r="M379" i="2" s="1"/>
  <c r="J193" i="4"/>
  <c r="L192" i="4"/>
  <c r="O192" i="4" s="1"/>
  <c r="N192" i="4"/>
  <c r="E381" i="4"/>
  <c r="F381" i="4" s="1"/>
  <c r="I380" i="4"/>
  <c r="R377" i="2"/>
  <c r="Q377" i="2"/>
  <c r="S377" i="2" s="1"/>
  <c r="Y376" i="2"/>
  <c r="P192" i="4"/>
  <c r="J384" i="9" l="1"/>
  <c r="L383" i="9"/>
  <c r="I385" i="9"/>
  <c r="E386" i="9"/>
  <c r="F386" i="9" s="1"/>
  <c r="K384" i="9"/>
  <c r="P384" i="9"/>
  <c r="Y380" i="9"/>
  <c r="S380" i="9"/>
  <c r="O382" i="9"/>
  <c r="N382" i="9"/>
  <c r="M383" i="9" s="1"/>
  <c r="R381" i="9"/>
  <c r="Q381" i="9"/>
  <c r="J380" i="2"/>
  <c r="L379" i="2"/>
  <c r="O379" i="2" s="1"/>
  <c r="P380" i="2"/>
  <c r="K380" i="2"/>
  <c r="E382" i="2"/>
  <c r="F382" i="2" s="1"/>
  <c r="I381" i="2"/>
  <c r="E382" i="4"/>
  <c r="F382" i="4" s="1"/>
  <c r="I381" i="4"/>
  <c r="M193" i="4"/>
  <c r="Y377" i="2"/>
  <c r="Q378" i="2"/>
  <c r="S378" i="2" s="1"/>
  <c r="R378" i="2"/>
  <c r="K193" i="4"/>
  <c r="J385" i="9" l="1"/>
  <c r="L384" i="9"/>
  <c r="K385" i="9"/>
  <c r="P385" i="9"/>
  <c r="E387" i="9"/>
  <c r="F387" i="9" s="1"/>
  <c r="I386" i="9"/>
  <c r="O383" i="9"/>
  <c r="N383" i="9"/>
  <c r="M384" i="9" s="1"/>
  <c r="Y381" i="9"/>
  <c r="S381" i="9"/>
  <c r="R382" i="9"/>
  <c r="Q382" i="9"/>
  <c r="P381" i="2"/>
  <c r="E383" i="2"/>
  <c r="F383" i="2" s="1"/>
  <c r="I382" i="2"/>
  <c r="J381" i="2"/>
  <c r="K381" i="2" s="1"/>
  <c r="L380" i="2"/>
  <c r="O380" i="2" s="1"/>
  <c r="N379" i="2"/>
  <c r="M380" i="2" s="1"/>
  <c r="N380" i="2" s="1"/>
  <c r="M381" i="2" s="1"/>
  <c r="J194" i="4"/>
  <c r="L193" i="4"/>
  <c r="O193" i="4" s="1"/>
  <c r="E383" i="4"/>
  <c r="F383" i="4" s="1"/>
  <c r="I382" i="4"/>
  <c r="Q379" i="2"/>
  <c r="S379" i="2" s="1"/>
  <c r="R379" i="2"/>
  <c r="Y378" i="2"/>
  <c r="P193" i="4"/>
  <c r="E388" i="9" l="1"/>
  <c r="F388" i="9" s="1"/>
  <c r="I387" i="9"/>
  <c r="P386" i="9"/>
  <c r="Y382" i="9"/>
  <c r="S382" i="9"/>
  <c r="J386" i="9"/>
  <c r="K386" i="9" s="1"/>
  <c r="L385" i="9"/>
  <c r="N384" i="9"/>
  <c r="M385" i="9" s="1"/>
  <c r="O384" i="9"/>
  <c r="Q383" i="9"/>
  <c r="R383" i="9"/>
  <c r="N193" i="4"/>
  <c r="J382" i="2"/>
  <c r="L381" i="2"/>
  <c r="O381" i="2" s="1"/>
  <c r="K382" i="2"/>
  <c r="P382" i="2"/>
  <c r="E384" i="2"/>
  <c r="F384" i="2" s="1"/>
  <c r="I383" i="2"/>
  <c r="E384" i="4"/>
  <c r="F384" i="4" s="1"/>
  <c r="I383" i="4"/>
  <c r="M194" i="4"/>
  <c r="Q380" i="2"/>
  <c r="S380" i="2" s="1"/>
  <c r="R380" i="2"/>
  <c r="Y379" i="2"/>
  <c r="K194" i="4"/>
  <c r="L386" i="9" l="1"/>
  <c r="J387" i="9"/>
  <c r="O385" i="9"/>
  <c r="N385" i="9"/>
  <c r="M386" i="9" s="1"/>
  <c r="Y383" i="9"/>
  <c r="S383" i="9"/>
  <c r="K387" i="9"/>
  <c r="P387" i="9"/>
  <c r="R384" i="9"/>
  <c r="Q384" i="9"/>
  <c r="E389" i="9"/>
  <c r="F389" i="9" s="1"/>
  <c r="I388" i="9"/>
  <c r="P383" i="2"/>
  <c r="N381" i="2"/>
  <c r="M382" i="2" s="1"/>
  <c r="E385" i="2"/>
  <c r="F385" i="2" s="1"/>
  <c r="I384" i="2"/>
  <c r="J383" i="2"/>
  <c r="K383" i="2" s="1"/>
  <c r="L382" i="2"/>
  <c r="O382" i="2" s="1"/>
  <c r="J195" i="4"/>
  <c r="L194" i="4"/>
  <c r="O194" i="4" s="1"/>
  <c r="N194" i="4"/>
  <c r="E385" i="4"/>
  <c r="F385" i="4" s="1"/>
  <c r="I384" i="4"/>
  <c r="R381" i="2"/>
  <c r="Q381" i="2"/>
  <c r="S381" i="2" s="1"/>
  <c r="Y380" i="2"/>
  <c r="P194" i="4"/>
  <c r="R385" i="9" l="1"/>
  <c r="Q385" i="9"/>
  <c r="P388" i="9"/>
  <c r="Y384" i="9"/>
  <c r="S384" i="9"/>
  <c r="L387" i="9"/>
  <c r="J388" i="9"/>
  <c r="K388" i="9" s="1"/>
  <c r="I389" i="9"/>
  <c r="E390" i="9"/>
  <c r="F390" i="9" s="1"/>
  <c r="N386" i="9"/>
  <c r="M387" i="9" s="1"/>
  <c r="O386" i="9"/>
  <c r="J384" i="2"/>
  <c r="L383" i="2"/>
  <c r="O383" i="2" s="1"/>
  <c r="N382" i="2"/>
  <c r="M383" i="2" s="1"/>
  <c r="E386" i="2"/>
  <c r="F386" i="2" s="1"/>
  <c r="I385" i="2"/>
  <c r="K384" i="2"/>
  <c r="P384" i="2"/>
  <c r="E386" i="4"/>
  <c r="F386" i="4" s="1"/>
  <c r="I385" i="4"/>
  <c r="M195" i="4"/>
  <c r="Q382" i="2"/>
  <c r="S382" i="2" s="1"/>
  <c r="R382" i="2"/>
  <c r="Y381" i="2"/>
  <c r="K195" i="4"/>
  <c r="L388" i="9" l="1"/>
  <c r="J389" i="9"/>
  <c r="O387" i="9"/>
  <c r="N387" i="9"/>
  <c r="M388" i="9" s="1"/>
  <c r="Q386" i="9"/>
  <c r="R386" i="9"/>
  <c r="S385" i="9"/>
  <c r="Y385" i="9"/>
  <c r="I390" i="9"/>
  <c r="E391" i="9"/>
  <c r="F391" i="9" s="1"/>
  <c r="K389" i="9"/>
  <c r="P389" i="9"/>
  <c r="J385" i="2"/>
  <c r="L384" i="2"/>
  <c r="O384" i="2" s="1"/>
  <c r="E387" i="2"/>
  <c r="F387" i="2" s="1"/>
  <c r="I386" i="2"/>
  <c r="K385" i="2"/>
  <c r="P385" i="2"/>
  <c r="N383" i="2"/>
  <c r="M384" i="2" s="1"/>
  <c r="N384" i="2" s="1"/>
  <c r="M385" i="2" s="1"/>
  <c r="J196" i="4"/>
  <c r="L195" i="4"/>
  <c r="O195" i="4" s="1"/>
  <c r="N195" i="4"/>
  <c r="E387" i="4"/>
  <c r="F387" i="4" s="1"/>
  <c r="I386" i="4"/>
  <c r="R383" i="2"/>
  <c r="Q383" i="2"/>
  <c r="S383" i="2" s="1"/>
  <c r="Y382" i="2"/>
  <c r="P195" i="4"/>
  <c r="R387" i="9" l="1"/>
  <c r="Q387" i="9"/>
  <c r="Y386" i="9"/>
  <c r="S386" i="9"/>
  <c r="I391" i="9"/>
  <c r="E392" i="9"/>
  <c r="F392" i="9" s="1"/>
  <c r="J390" i="9"/>
  <c r="K390" i="9" s="1"/>
  <c r="L389" i="9"/>
  <c r="P390" i="9"/>
  <c r="O388" i="9"/>
  <c r="N388" i="9"/>
  <c r="M389" i="9" s="1"/>
  <c r="E388" i="2"/>
  <c r="F388" i="2" s="1"/>
  <c r="I387" i="2"/>
  <c r="J386" i="2"/>
  <c r="L385" i="2"/>
  <c r="O385" i="2" s="1"/>
  <c r="P386" i="2"/>
  <c r="K386" i="2"/>
  <c r="E388" i="4"/>
  <c r="F388" i="4" s="1"/>
  <c r="I387" i="4"/>
  <c r="M196" i="4"/>
  <c r="Y383" i="2"/>
  <c r="Q384" i="2"/>
  <c r="S384" i="2" s="1"/>
  <c r="R384" i="2"/>
  <c r="K196" i="4"/>
  <c r="L390" i="9" l="1"/>
  <c r="J391" i="9"/>
  <c r="I392" i="9"/>
  <c r="E393" i="9"/>
  <c r="F393" i="9" s="1"/>
  <c r="O389" i="9"/>
  <c r="N389" i="9"/>
  <c r="M390" i="9" s="1"/>
  <c r="K391" i="9"/>
  <c r="P391" i="9"/>
  <c r="R388" i="9"/>
  <c r="Q388" i="9"/>
  <c r="S387" i="9"/>
  <c r="Y387" i="9"/>
  <c r="P387" i="2"/>
  <c r="E389" i="2"/>
  <c r="F389" i="2" s="1"/>
  <c r="I388" i="2"/>
  <c r="J387" i="2"/>
  <c r="K387" i="2" s="1"/>
  <c r="L386" i="2"/>
  <c r="O386" i="2" s="1"/>
  <c r="N385" i="2"/>
  <c r="M386" i="2" s="1"/>
  <c r="N386" i="2" s="1"/>
  <c r="M387" i="2" s="1"/>
  <c r="J197" i="4"/>
  <c r="L196" i="4"/>
  <c r="O196" i="4" s="1"/>
  <c r="E389" i="4"/>
  <c r="F389" i="4" s="1"/>
  <c r="I388" i="4"/>
  <c r="Q385" i="2"/>
  <c r="S385" i="2" s="1"/>
  <c r="R385" i="2"/>
  <c r="Y384" i="2"/>
  <c r="P196" i="4"/>
  <c r="L391" i="9" l="1"/>
  <c r="J392" i="9"/>
  <c r="R389" i="9"/>
  <c r="Q389" i="9"/>
  <c r="I393" i="9"/>
  <c r="E394" i="9"/>
  <c r="F394" i="9" s="1"/>
  <c r="K392" i="9"/>
  <c r="P392" i="9"/>
  <c r="Y388" i="9"/>
  <c r="S388" i="9"/>
  <c r="O390" i="9"/>
  <c r="N390" i="9"/>
  <c r="M391" i="9" s="1"/>
  <c r="N196" i="4"/>
  <c r="J388" i="2"/>
  <c r="L387" i="2"/>
  <c r="O387" i="2" s="1"/>
  <c r="K388" i="2"/>
  <c r="P388" i="2"/>
  <c r="E390" i="2"/>
  <c r="F390" i="2" s="1"/>
  <c r="I389" i="2"/>
  <c r="E390" i="4"/>
  <c r="F390" i="4" s="1"/>
  <c r="I389" i="4"/>
  <c r="M197" i="4"/>
  <c r="Y385" i="2"/>
  <c r="Q386" i="2"/>
  <c r="S386" i="2" s="1"/>
  <c r="R386" i="2"/>
  <c r="K197" i="4"/>
  <c r="Y389" i="9" l="1"/>
  <c r="S389" i="9"/>
  <c r="R390" i="9"/>
  <c r="Q390" i="9"/>
  <c r="L392" i="9"/>
  <c r="J393" i="9"/>
  <c r="K393" i="9"/>
  <c r="P393" i="9"/>
  <c r="E395" i="9"/>
  <c r="F395" i="9" s="1"/>
  <c r="I394" i="9"/>
  <c r="O391" i="9"/>
  <c r="N391" i="9"/>
  <c r="M392" i="9" s="1"/>
  <c r="E391" i="2"/>
  <c r="F391" i="2" s="1"/>
  <c r="I390" i="2"/>
  <c r="J389" i="2"/>
  <c r="L388" i="2"/>
  <c r="O388" i="2" s="1"/>
  <c r="K389" i="2"/>
  <c r="P389" i="2"/>
  <c r="N387" i="2"/>
  <c r="M388" i="2" s="1"/>
  <c r="N388" i="2" s="1"/>
  <c r="M389" i="2" s="1"/>
  <c r="J198" i="4"/>
  <c r="L197" i="4"/>
  <c r="O197" i="4" s="1"/>
  <c r="N197" i="4"/>
  <c r="E391" i="4"/>
  <c r="F391" i="4" s="1"/>
  <c r="I390" i="4"/>
  <c r="R387" i="2"/>
  <c r="Q387" i="2"/>
  <c r="S387" i="2" s="1"/>
  <c r="Y386" i="2"/>
  <c r="P197" i="4"/>
  <c r="L393" i="9" l="1"/>
  <c r="J394" i="9"/>
  <c r="Y390" i="9"/>
  <c r="S390" i="9"/>
  <c r="P394" i="9"/>
  <c r="K394" i="9"/>
  <c r="N392" i="9"/>
  <c r="M393" i="9" s="1"/>
  <c r="O392" i="9"/>
  <c r="R391" i="9"/>
  <c r="Q391" i="9"/>
  <c r="E396" i="9"/>
  <c r="F396" i="9" s="1"/>
  <c r="I395" i="9"/>
  <c r="J390" i="2"/>
  <c r="L389" i="2"/>
  <c r="O389" i="2" s="1"/>
  <c r="K390" i="2"/>
  <c r="P390" i="2"/>
  <c r="E392" i="2"/>
  <c r="F392" i="2" s="1"/>
  <c r="I391" i="2"/>
  <c r="E392" i="4"/>
  <c r="F392" i="4" s="1"/>
  <c r="I391" i="4"/>
  <c r="M198" i="4"/>
  <c r="Y387" i="2"/>
  <c r="Q388" i="2"/>
  <c r="S388" i="2" s="1"/>
  <c r="R388" i="2"/>
  <c r="K198" i="4"/>
  <c r="P395" i="9" l="1"/>
  <c r="R392" i="9"/>
  <c r="Q392" i="9"/>
  <c r="E397" i="9"/>
  <c r="F397" i="9" s="1"/>
  <c r="I396" i="9"/>
  <c r="Y391" i="9"/>
  <c r="S391" i="9"/>
  <c r="L394" i="9"/>
  <c r="J395" i="9"/>
  <c r="K395" i="9" s="1"/>
  <c r="N393" i="9"/>
  <c r="M394" i="9" s="1"/>
  <c r="O393" i="9"/>
  <c r="P391" i="2"/>
  <c r="E393" i="2"/>
  <c r="F393" i="2" s="1"/>
  <c r="I392" i="2"/>
  <c r="J391" i="2"/>
  <c r="K391" i="2" s="1"/>
  <c r="L390" i="2"/>
  <c r="O390" i="2" s="1"/>
  <c r="N389" i="2"/>
  <c r="M390" i="2" s="1"/>
  <c r="N390" i="2" s="1"/>
  <c r="M391" i="2" s="1"/>
  <c r="J199" i="4"/>
  <c r="L198" i="4"/>
  <c r="E393" i="4"/>
  <c r="F393" i="4" s="1"/>
  <c r="I392" i="4"/>
  <c r="Q389" i="2"/>
  <c r="S389" i="2" s="1"/>
  <c r="R389" i="2"/>
  <c r="Y388" i="2"/>
  <c r="P198" i="4"/>
  <c r="J396" i="9" l="1"/>
  <c r="L395" i="9"/>
  <c r="I397" i="9"/>
  <c r="E398" i="9"/>
  <c r="F398" i="9" s="1"/>
  <c r="Y392" i="9"/>
  <c r="S392" i="9"/>
  <c r="P396" i="9"/>
  <c r="K396" i="9"/>
  <c r="Q393" i="9"/>
  <c r="R393" i="9"/>
  <c r="N394" i="9"/>
  <c r="M395" i="9" s="1"/>
  <c r="O394" i="9"/>
  <c r="N198" i="4"/>
  <c r="O198" i="4"/>
  <c r="J392" i="2"/>
  <c r="L391" i="2"/>
  <c r="O391" i="2" s="1"/>
  <c r="K392" i="2"/>
  <c r="P392" i="2"/>
  <c r="E394" i="2"/>
  <c r="F394" i="2" s="1"/>
  <c r="I393" i="2"/>
  <c r="M199" i="4"/>
  <c r="E394" i="4"/>
  <c r="F394" i="4" s="1"/>
  <c r="I393" i="4"/>
  <c r="R390" i="2"/>
  <c r="Q390" i="2"/>
  <c r="S390" i="2" s="1"/>
  <c r="Y389" i="2"/>
  <c r="K199" i="4"/>
  <c r="P397" i="9" l="1"/>
  <c r="Q394" i="9"/>
  <c r="R394" i="9"/>
  <c r="I398" i="9"/>
  <c r="E399" i="9"/>
  <c r="F399" i="9" s="1"/>
  <c r="O395" i="9"/>
  <c r="N395" i="9"/>
  <c r="M396" i="9" s="1"/>
  <c r="J397" i="9"/>
  <c r="K397" i="9" s="1"/>
  <c r="L396" i="9"/>
  <c r="S393" i="9"/>
  <c r="Y393" i="9"/>
  <c r="J393" i="2"/>
  <c r="L392" i="2"/>
  <c r="O392" i="2" s="1"/>
  <c r="P393" i="2"/>
  <c r="K393" i="2"/>
  <c r="E395" i="2"/>
  <c r="F395" i="2" s="1"/>
  <c r="I394" i="2"/>
  <c r="N391" i="2"/>
  <c r="M392" i="2" s="1"/>
  <c r="N392" i="2" s="1"/>
  <c r="M393" i="2" s="1"/>
  <c r="J200" i="4"/>
  <c r="L199" i="4"/>
  <c r="O199" i="4" s="1"/>
  <c r="E395" i="4"/>
  <c r="F395" i="4" s="1"/>
  <c r="I394" i="4"/>
  <c r="N199" i="4"/>
  <c r="Q391" i="2"/>
  <c r="S391" i="2" s="1"/>
  <c r="R391" i="2"/>
  <c r="Y390" i="2"/>
  <c r="P199" i="4"/>
  <c r="J398" i="9" l="1"/>
  <c r="L397" i="9"/>
  <c r="R395" i="9"/>
  <c r="Q395" i="9"/>
  <c r="Y394" i="9"/>
  <c r="S394" i="9"/>
  <c r="I399" i="9"/>
  <c r="E400" i="9"/>
  <c r="F400" i="9" s="1"/>
  <c r="K398" i="9"/>
  <c r="P398" i="9"/>
  <c r="O396" i="9"/>
  <c r="N396" i="9"/>
  <c r="M397" i="9" s="1"/>
  <c r="E396" i="2"/>
  <c r="F396" i="2" s="1"/>
  <c r="I395" i="2"/>
  <c r="J394" i="2"/>
  <c r="L393" i="2"/>
  <c r="O393" i="2" s="1"/>
  <c r="P394" i="2"/>
  <c r="K394" i="2"/>
  <c r="M200" i="4"/>
  <c r="E396" i="4"/>
  <c r="F396" i="4" s="1"/>
  <c r="I395" i="4"/>
  <c r="Q392" i="2"/>
  <c r="S392" i="2" s="1"/>
  <c r="R392" i="2"/>
  <c r="Y391" i="2"/>
  <c r="K200" i="4"/>
  <c r="P399" i="9" l="1"/>
  <c r="E401" i="9"/>
  <c r="F401" i="9" s="1"/>
  <c r="I400" i="9"/>
  <c r="S395" i="9"/>
  <c r="Y395" i="9"/>
  <c r="R396" i="9"/>
  <c r="Q396" i="9"/>
  <c r="O397" i="9"/>
  <c r="N397" i="9"/>
  <c r="M398" i="9" s="1"/>
  <c r="L398" i="9"/>
  <c r="J399" i="9"/>
  <c r="K399" i="9" s="1"/>
  <c r="J395" i="2"/>
  <c r="L394" i="2"/>
  <c r="O394" i="2" s="1"/>
  <c r="P395" i="2"/>
  <c r="K395" i="2"/>
  <c r="E397" i="2"/>
  <c r="F397" i="2" s="1"/>
  <c r="I396" i="2"/>
  <c r="N393" i="2"/>
  <c r="M394" i="2" s="1"/>
  <c r="N394" i="2" s="1"/>
  <c r="M395" i="2" s="1"/>
  <c r="J201" i="4"/>
  <c r="L200" i="4"/>
  <c r="O200" i="4" s="1"/>
  <c r="E397" i="4"/>
  <c r="F397" i="4" s="1"/>
  <c r="I396" i="4"/>
  <c r="N200" i="4"/>
  <c r="R393" i="2"/>
  <c r="Q393" i="2"/>
  <c r="S393" i="2" s="1"/>
  <c r="Y392" i="2"/>
  <c r="P200" i="4"/>
  <c r="J400" i="9" l="1"/>
  <c r="L399" i="9"/>
  <c r="Y396" i="9"/>
  <c r="S396" i="9"/>
  <c r="I401" i="9"/>
  <c r="E402" i="9"/>
  <c r="F402" i="9" s="1"/>
  <c r="P400" i="9"/>
  <c r="K400" i="9"/>
  <c r="O398" i="9"/>
  <c r="N398" i="9"/>
  <c r="M399" i="9" s="1"/>
  <c r="R397" i="9"/>
  <c r="Q397" i="9"/>
  <c r="E398" i="2"/>
  <c r="F398" i="2" s="1"/>
  <c r="I397" i="2"/>
  <c r="P396" i="2"/>
  <c r="J396" i="2"/>
  <c r="K396" i="2" s="1"/>
  <c r="L395" i="2"/>
  <c r="O395" i="2" s="1"/>
  <c r="M201" i="4"/>
  <c r="E398" i="4"/>
  <c r="F398" i="4" s="1"/>
  <c r="I397" i="4"/>
  <c r="Y393" i="2"/>
  <c r="R394" i="2"/>
  <c r="Q394" i="2"/>
  <c r="S394" i="2" s="1"/>
  <c r="K201" i="4"/>
  <c r="L400" i="9" l="1"/>
  <c r="J401" i="9"/>
  <c r="I402" i="9"/>
  <c r="E403" i="9"/>
  <c r="F403" i="9" s="1"/>
  <c r="O399" i="9"/>
  <c r="N399" i="9"/>
  <c r="M400" i="9" s="1"/>
  <c r="P401" i="9"/>
  <c r="K401" i="9"/>
  <c r="Y397" i="9"/>
  <c r="S397" i="9"/>
  <c r="R398" i="9"/>
  <c r="Q398" i="9"/>
  <c r="J397" i="2"/>
  <c r="L396" i="2"/>
  <c r="O396" i="2" s="1"/>
  <c r="P397" i="2"/>
  <c r="K397" i="2"/>
  <c r="E399" i="2"/>
  <c r="F399" i="2" s="1"/>
  <c r="I398" i="2"/>
  <c r="N395" i="2"/>
  <c r="M396" i="2" s="1"/>
  <c r="N396" i="2" s="1"/>
  <c r="M397" i="2" s="1"/>
  <c r="J202" i="4"/>
  <c r="L201" i="4"/>
  <c r="O201" i="4" s="1"/>
  <c r="E399" i="4"/>
  <c r="F399" i="4" s="1"/>
  <c r="I398" i="4"/>
  <c r="N201" i="4"/>
  <c r="Q395" i="2"/>
  <c r="S395" i="2" s="1"/>
  <c r="R395" i="2"/>
  <c r="Y394" i="2"/>
  <c r="P201" i="4"/>
  <c r="J402" i="9" l="1"/>
  <c r="L401" i="9"/>
  <c r="Q399" i="9"/>
  <c r="R399" i="9"/>
  <c r="Y398" i="9"/>
  <c r="S398" i="9"/>
  <c r="I403" i="9"/>
  <c r="E404" i="9"/>
  <c r="F404" i="9" s="1"/>
  <c r="K402" i="9"/>
  <c r="P402" i="9"/>
  <c r="O400" i="9"/>
  <c r="N400" i="9"/>
  <c r="M401" i="9" s="1"/>
  <c r="E400" i="2"/>
  <c r="F400" i="2" s="1"/>
  <c r="I399" i="2"/>
  <c r="J398" i="2"/>
  <c r="L397" i="2"/>
  <c r="O397" i="2" s="1"/>
  <c r="K398" i="2"/>
  <c r="P398" i="2"/>
  <c r="M202" i="4"/>
  <c r="E400" i="4"/>
  <c r="F400" i="4" s="1"/>
  <c r="I399" i="4"/>
  <c r="Q396" i="2"/>
  <c r="S396" i="2" s="1"/>
  <c r="R396" i="2"/>
  <c r="Y395" i="2"/>
  <c r="K202" i="4"/>
  <c r="E405" i="9" l="1"/>
  <c r="F405" i="9" s="1"/>
  <c r="I404" i="9"/>
  <c r="P403" i="9"/>
  <c r="R400" i="9"/>
  <c r="Q400" i="9"/>
  <c r="Y399" i="9"/>
  <c r="S399" i="9"/>
  <c r="O401" i="9"/>
  <c r="N401" i="9"/>
  <c r="M402" i="9" s="1"/>
  <c r="J403" i="9"/>
  <c r="K403" i="9" s="1"/>
  <c r="L402" i="9"/>
  <c r="J399" i="2"/>
  <c r="L398" i="2"/>
  <c r="O398" i="2" s="1"/>
  <c r="K399" i="2"/>
  <c r="P399" i="2"/>
  <c r="E401" i="2"/>
  <c r="F401" i="2" s="1"/>
  <c r="I400" i="2"/>
  <c r="N397" i="2"/>
  <c r="M398" i="2" s="1"/>
  <c r="N398" i="2" s="1"/>
  <c r="M399" i="2" s="1"/>
  <c r="J203" i="4"/>
  <c r="L202" i="4"/>
  <c r="O202" i="4" s="1"/>
  <c r="E401" i="4"/>
  <c r="F401" i="4" s="1"/>
  <c r="I400" i="4"/>
  <c r="N202" i="4"/>
  <c r="R397" i="2"/>
  <c r="Q397" i="2"/>
  <c r="S397" i="2" s="1"/>
  <c r="Y396" i="2"/>
  <c r="P202" i="4"/>
  <c r="J404" i="9" l="1"/>
  <c r="L403" i="9"/>
  <c r="Y400" i="9"/>
  <c r="S400" i="9"/>
  <c r="P404" i="9"/>
  <c r="K404" i="9"/>
  <c r="N402" i="9"/>
  <c r="M403" i="9" s="1"/>
  <c r="O402" i="9"/>
  <c r="Q401" i="9"/>
  <c r="R401" i="9"/>
  <c r="I405" i="9"/>
  <c r="E406" i="9"/>
  <c r="F406" i="9" s="1"/>
  <c r="E402" i="2"/>
  <c r="F402" i="2" s="1"/>
  <c r="I401" i="2"/>
  <c r="J400" i="2"/>
  <c r="L399" i="2"/>
  <c r="O399" i="2" s="1"/>
  <c r="P400" i="2"/>
  <c r="K400" i="2"/>
  <c r="M203" i="4"/>
  <c r="E402" i="4"/>
  <c r="F402" i="4" s="1"/>
  <c r="I401" i="4"/>
  <c r="Q398" i="2"/>
  <c r="S398" i="2" s="1"/>
  <c r="R398" i="2"/>
  <c r="Y397" i="2"/>
  <c r="K203" i="4"/>
  <c r="R402" i="9" l="1"/>
  <c r="Q402" i="9"/>
  <c r="J405" i="9"/>
  <c r="K405" i="9" s="1"/>
  <c r="L404" i="9"/>
  <c r="I406" i="9"/>
  <c r="E407" i="9"/>
  <c r="F407" i="9" s="1"/>
  <c r="O403" i="9"/>
  <c r="N403" i="9"/>
  <c r="M404" i="9" s="1"/>
  <c r="P405" i="9"/>
  <c r="Y401" i="9"/>
  <c r="S401" i="9"/>
  <c r="J401" i="2"/>
  <c r="L400" i="2"/>
  <c r="O400" i="2" s="1"/>
  <c r="K401" i="2"/>
  <c r="P401" i="2"/>
  <c r="E403" i="2"/>
  <c r="F403" i="2" s="1"/>
  <c r="I402" i="2"/>
  <c r="N399" i="2"/>
  <c r="M400" i="2" s="1"/>
  <c r="N400" i="2" s="1"/>
  <c r="M401" i="2" s="1"/>
  <c r="J204" i="4"/>
  <c r="L203" i="4"/>
  <c r="O203" i="4" s="1"/>
  <c r="E403" i="4"/>
  <c r="F403" i="4" s="1"/>
  <c r="I402" i="4"/>
  <c r="N203" i="4"/>
  <c r="R399" i="2"/>
  <c r="Q399" i="2"/>
  <c r="S399" i="2" s="1"/>
  <c r="Y398" i="2"/>
  <c r="P203" i="4"/>
  <c r="J406" i="9" l="1"/>
  <c r="L405" i="9"/>
  <c r="R403" i="9"/>
  <c r="Q403" i="9"/>
  <c r="I407" i="9"/>
  <c r="E408" i="9"/>
  <c r="F408" i="9" s="1"/>
  <c r="P406" i="9"/>
  <c r="K406" i="9"/>
  <c r="Y402" i="9"/>
  <c r="S402" i="9"/>
  <c r="O404" i="9"/>
  <c r="N404" i="9"/>
  <c r="M405" i="9" s="1"/>
  <c r="E404" i="2"/>
  <c r="F404" i="2" s="1"/>
  <c r="I403" i="2"/>
  <c r="J402" i="2"/>
  <c r="L401" i="2"/>
  <c r="O401" i="2" s="1"/>
  <c r="K402" i="2"/>
  <c r="P402" i="2"/>
  <c r="M204" i="4"/>
  <c r="E404" i="4"/>
  <c r="F404" i="4" s="1"/>
  <c r="I403" i="4"/>
  <c r="Y399" i="2"/>
  <c r="Q400" i="2"/>
  <c r="S400" i="2" s="1"/>
  <c r="R400" i="2"/>
  <c r="K204" i="4"/>
  <c r="J407" i="9" l="1"/>
  <c r="L406" i="9"/>
  <c r="I408" i="9"/>
  <c r="E409" i="9"/>
  <c r="F409" i="9" s="1"/>
  <c r="R404" i="9"/>
  <c r="Q404" i="9"/>
  <c r="S403" i="9"/>
  <c r="Y403" i="9"/>
  <c r="O405" i="9"/>
  <c r="N405" i="9"/>
  <c r="M406" i="9" s="1"/>
  <c r="K407" i="9"/>
  <c r="P407" i="9"/>
  <c r="J403" i="2"/>
  <c r="L402" i="2"/>
  <c r="O402" i="2" s="1"/>
  <c r="K403" i="2"/>
  <c r="P403" i="2"/>
  <c r="E405" i="2"/>
  <c r="F405" i="2" s="1"/>
  <c r="I404" i="2"/>
  <c r="N401" i="2"/>
  <c r="M402" i="2" s="1"/>
  <c r="N402" i="2" s="1"/>
  <c r="M403" i="2" s="1"/>
  <c r="J205" i="4"/>
  <c r="L204" i="4"/>
  <c r="O204" i="4" s="1"/>
  <c r="E405" i="4"/>
  <c r="F405" i="4" s="1"/>
  <c r="I404" i="4"/>
  <c r="N204" i="4"/>
  <c r="R401" i="2"/>
  <c r="Q401" i="2"/>
  <c r="S401" i="2" s="1"/>
  <c r="Y400" i="2"/>
  <c r="P204" i="4"/>
  <c r="Y404" i="9" l="1"/>
  <c r="S404" i="9"/>
  <c r="I409" i="9"/>
  <c r="E410" i="9"/>
  <c r="F410" i="9" s="1"/>
  <c r="P408" i="9"/>
  <c r="J408" i="9"/>
  <c r="K408" i="9" s="1"/>
  <c r="L407" i="9"/>
  <c r="O406" i="9"/>
  <c r="N406" i="9"/>
  <c r="M407" i="9" s="1"/>
  <c r="R405" i="9"/>
  <c r="Q405" i="9"/>
  <c r="E406" i="2"/>
  <c r="F406" i="2" s="1"/>
  <c r="I405" i="2"/>
  <c r="P404" i="2"/>
  <c r="J404" i="2"/>
  <c r="K404" i="2" s="1"/>
  <c r="L403" i="2"/>
  <c r="O403" i="2" s="1"/>
  <c r="M205" i="4"/>
  <c r="E406" i="4"/>
  <c r="F406" i="4" s="1"/>
  <c r="I405" i="4"/>
  <c r="Q402" i="2"/>
  <c r="S402" i="2" s="1"/>
  <c r="R402" i="2"/>
  <c r="Y401" i="2"/>
  <c r="K205" i="4"/>
  <c r="L408" i="9" l="1"/>
  <c r="J409" i="9"/>
  <c r="Y405" i="9"/>
  <c r="S405" i="9"/>
  <c r="I410" i="9"/>
  <c r="E411" i="9"/>
  <c r="F411" i="9" s="1"/>
  <c r="P409" i="9"/>
  <c r="K409" i="9"/>
  <c r="O407" i="9"/>
  <c r="N407" i="9"/>
  <c r="M408" i="9" s="1"/>
  <c r="R406" i="9"/>
  <c r="Q406" i="9"/>
  <c r="J405" i="2"/>
  <c r="L404" i="2"/>
  <c r="O404" i="2" s="1"/>
  <c r="K405" i="2"/>
  <c r="P405" i="2"/>
  <c r="E407" i="2"/>
  <c r="F407" i="2" s="1"/>
  <c r="I406" i="2"/>
  <c r="N403" i="2"/>
  <c r="M404" i="2" s="1"/>
  <c r="N404" i="2" s="1"/>
  <c r="M405" i="2" s="1"/>
  <c r="E407" i="4"/>
  <c r="F407" i="4" s="1"/>
  <c r="I406" i="4"/>
  <c r="J206" i="4"/>
  <c r="L205" i="4"/>
  <c r="R403" i="2"/>
  <c r="Q403" i="2"/>
  <c r="S403" i="2" s="1"/>
  <c r="Y402" i="2"/>
  <c r="P205" i="4"/>
  <c r="P410" i="9" l="1"/>
  <c r="I411" i="9"/>
  <c r="E412" i="9"/>
  <c r="F412" i="9" s="1"/>
  <c r="J410" i="9"/>
  <c r="K410" i="9" s="1"/>
  <c r="L409" i="9"/>
  <c r="Y406" i="9"/>
  <c r="S406" i="9"/>
  <c r="R407" i="9"/>
  <c r="Q407" i="9"/>
  <c r="O408" i="9"/>
  <c r="N408" i="9"/>
  <c r="M409" i="9" s="1"/>
  <c r="N205" i="4"/>
  <c r="O205" i="4"/>
  <c r="E408" i="2"/>
  <c r="F408" i="2" s="1"/>
  <c r="I407" i="2"/>
  <c r="J406" i="2"/>
  <c r="L405" i="2"/>
  <c r="O405" i="2" s="1"/>
  <c r="P406" i="2"/>
  <c r="K406" i="2"/>
  <c r="M206" i="4"/>
  <c r="E408" i="4"/>
  <c r="F408" i="4" s="1"/>
  <c r="I407" i="4"/>
  <c r="Y403" i="2"/>
  <c r="R404" i="2"/>
  <c r="Q404" i="2"/>
  <c r="S404" i="2" s="1"/>
  <c r="K206" i="4"/>
  <c r="J411" i="9" l="1"/>
  <c r="L410" i="9"/>
  <c r="O409" i="9"/>
  <c r="N409" i="9"/>
  <c r="M410" i="9" s="1"/>
  <c r="R408" i="9"/>
  <c r="Q408" i="9"/>
  <c r="K411" i="9"/>
  <c r="P411" i="9"/>
  <c r="E413" i="9"/>
  <c r="F413" i="9" s="1"/>
  <c r="I412" i="9"/>
  <c r="Y407" i="9"/>
  <c r="S407" i="9"/>
  <c r="P407" i="2"/>
  <c r="E409" i="2"/>
  <c r="F409" i="2" s="1"/>
  <c r="I408" i="2"/>
  <c r="J407" i="2"/>
  <c r="K407" i="2" s="1"/>
  <c r="L406" i="2"/>
  <c r="O406" i="2" s="1"/>
  <c r="N405" i="2"/>
  <c r="M406" i="2" s="1"/>
  <c r="N406" i="2" s="1"/>
  <c r="M407" i="2" s="1"/>
  <c r="E409" i="4"/>
  <c r="F409" i="4" s="1"/>
  <c r="I408" i="4"/>
  <c r="J207" i="4"/>
  <c r="L206" i="4"/>
  <c r="R405" i="2"/>
  <c r="Q405" i="2"/>
  <c r="S405" i="2" s="1"/>
  <c r="Y404" i="2"/>
  <c r="P206" i="4"/>
  <c r="Y408" i="9" l="1"/>
  <c r="S408" i="9"/>
  <c r="J412" i="9"/>
  <c r="K412" i="9" s="1"/>
  <c r="L411" i="9"/>
  <c r="N410" i="9"/>
  <c r="M411" i="9" s="1"/>
  <c r="O410" i="9"/>
  <c r="Q409" i="9"/>
  <c r="R409" i="9"/>
  <c r="P412" i="9"/>
  <c r="I413" i="9"/>
  <c r="E414" i="9"/>
  <c r="F414" i="9" s="1"/>
  <c r="N206" i="4"/>
  <c r="O206" i="4"/>
  <c r="J408" i="2"/>
  <c r="L407" i="2"/>
  <c r="O407" i="2" s="1"/>
  <c r="P408" i="2"/>
  <c r="K408" i="2"/>
  <c r="E410" i="2"/>
  <c r="F410" i="2" s="1"/>
  <c r="I409" i="2"/>
  <c r="M207" i="4"/>
  <c r="E410" i="4"/>
  <c r="F410" i="4" s="1"/>
  <c r="I409" i="4"/>
  <c r="R406" i="2"/>
  <c r="Q406" i="2"/>
  <c r="S406" i="2" s="1"/>
  <c r="Y405" i="2"/>
  <c r="K207" i="4"/>
  <c r="J413" i="9" l="1"/>
  <c r="L412" i="9"/>
  <c r="Y409" i="9"/>
  <c r="S409" i="9"/>
  <c r="I414" i="9"/>
  <c r="E415" i="9"/>
  <c r="F415" i="9" s="1"/>
  <c r="K413" i="9"/>
  <c r="P413" i="9"/>
  <c r="R410" i="9"/>
  <c r="Q410" i="9"/>
  <c r="O411" i="9"/>
  <c r="N411" i="9"/>
  <c r="M412" i="9" s="1"/>
  <c r="J409" i="2"/>
  <c r="L408" i="2"/>
  <c r="O408" i="2" s="1"/>
  <c r="K409" i="2"/>
  <c r="P409" i="2"/>
  <c r="E411" i="2"/>
  <c r="F411" i="2" s="1"/>
  <c r="I410" i="2"/>
  <c r="N407" i="2"/>
  <c r="M408" i="2" s="1"/>
  <c r="N408" i="2" s="1"/>
  <c r="M409" i="2" s="1"/>
  <c r="J208" i="4"/>
  <c r="L207" i="4"/>
  <c r="O207" i="4" s="1"/>
  <c r="E411" i="4"/>
  <c r="F411" i="4" s="1"/>
  <c r="I410" i="4"/>
  <c r="N207" i="4"/>
  <c r="R407" i="2"/>
  <c r="Q407" i="2"/>
  <c r="S407" i="2" s="1"/>
  <c r="Y406" i="2"/>
  <c r="P207" i="4"/>
  <c r="J414" i="9" l="1"/>
  <c r="L413" i="9"/>
  <c r="P414" i="9"/>
  <c r="K414" i="9"/>
  <c r="R411" i="9"/>
  <c r="Q411" i="9"/>
  <c r="E416" i="9"/>
  <c r="F416" i="9" s="1"/>
  <c r="I415" i="9"/>
  <c r="Y410" i="9"/>
  <c r="S410" i="9"/>
  <c r="O412" i="9"/>
  <c r="N412" i="9"/>
  <c r="M413" i="9" s="1"/>
  <c r="P410" i="2"/>
  <c r="J410" i="2"/>
  <c r="K410" i="2" s="1"/>
  <c r="L409" i="2"/>
  <c r="O409" i="2" s="1"/>
  <c r="E412" i="2"/>
  <c r="F412" i="2" s="1"/>
  <c r="I411" i="2"/>
  <c r="M208" i="4"/>
  <c r="E412" i="4"/>
  <c r="F412" i="4" s="1"/>
  <c r="I411" i="4"/>
  <c r="Q408" i="2"/>
  <c r="S408" i="2" s="1"/>
  <c r="R408" i="2"/>
  <c r="Y407" i="2"/>
  <c r="K208" i="4"/>
  <c r="P415" i="9" l="1"/>
  <c r="E417" i="9"/>
  <c r="F417" i="9" s="1"/>
  <c r="I416" i="9"/>
  <c r="J415" i="9"/>
  <c r="K415" i="9" s="1"/>
  <c r="L414" i="9"/>
  <c r="O413" i="9"/>
  <c r="N413" i="9"/>
  <c r="M414" i="9" s="1"/>
  <c r="S411" i="9"/>
  <c r="Y411" i="9"/>
  <c r="R412" i="9"/>
  <c r="Q412" i="9"/>
  <c r="J411" i="2"/>
  <c r="L410" i="2"/>
  <c r="O410" i="2" s="1"/>
  <c r="P411" i="2"/>
  <c r="K411" i="2"/>
  <c r="E413" i="2"/>
  <c r="F413" i="2" s="1"/>
  <c r="I412" i="2"/>
  <c r="N409" i="2"/>
  <c r="M410" i="2" s="1"/>
  <c r="N410" i="2" s="1"/>
  <c r="M411" i="2" s="1"/>
  <c r="E413" i="4"/>
  <c r="F413" i="4" s="1"/>
  <c r="I412" i="4"/>
  <c r="J209" i="4"/>
  <c r="L208" i="4"/>
  <c r="O208" i="4" s="1"/>
  <c r="R409" i="2"/>
  <c r="Q409" i="2"/>
  <c r="S409" i="2" s="1"/>
  <c r="Y408" i="2"/>
  <c r="P208" i="4"/>
  <c r="L415" i="9" l="1"/>
  <c r="J416" i="9"/>
  <c r="Y412" i="9"/>
  <c r="S412" i="9"/>
  <c r="K416" i="9"/>
  <c r="P416" i="9"/>
  <c r="R413" i="9"/>
  <c r="Q413" i="9"/>
  <c r="I417" i="9"/>
  <c r="E418" i="9"/>
  <c r="F418" i="9" s="1"/>
  <c r="O414" i="9"/>
  <c r="N414" i="9"/>
  <c r="M415" i="9" s="1"/>
  <c r="N208" i="4"/>
  <c r="J412" i="2"/>
  <c r="L411" i="2"/>
  <c r="O411" i="2" s="1"/>
  <c r="E414" i="2"/>
  <c r="F414" i="2" s="1"/>
  <c r="I413" i="2"/>
  <c r="P412" i="2"/>
  <c r="K412" i="2"/>
  <c r="M209" i="4"/>
  <c r="E414" i="4"/>
  <c r="F414" i="4" s="1"/>
  <c r="I413" i="4"/>
  <c r="Y409" i="2"/>
  <c r="R410" i="2"/>
  <c r="Q410" i="2"/>
  <c r="S410" i="2" s="1"/>
  <c r="K209" i="4"/>
  <c r="R414" i="9" l="1"/>
  <c r="Q414" i="9"/>
  <c r="I418" i="9"/>
  <c r="E419" i="9"/>
  <c r="F419" i="9" s="1"/>
  <c r="Y413" i="9"/>
  <c r="S413" i="9"/>
  <c r="L416" i="9"/>
  <c r="J417" i="9"/>
  <c r="K417" i="9" s="1"/>
  <c r="P417" i="9"/>
  <c r="O415" i="9"/>
  <c r="N415" i="9"/>
  <c r="M416" i="9" s="1"/>
  <c r="J413" i="2"/>
  <c r="L412" i="2"/>
  <c r="O412" i="2" s="1"/>
  <c r="P413" i="2"/>
  <c r="K413" i="2"/>
  <c r="E415" i="2"/>
  <c r="F415" i="2" s="1"/>
  <c r="I414" i="2"/>
  <c r="N411" i="2"/>
  <c r="M412" i="2" s="1"/>
  <c r="N412" i="2" s="1"/>
  <c r="M413" i="2" s="1"/>
  <c r="J210" i="4"/>
  <c r="L209" i="4"/>
  <c r="O209" i="4" s="1"/>
  <c r="E415" i="4"/>
  <c r="F415" i="4" s="1"/>
  <c r="I414" i="4"/>
  <c r="N209" i="4"/>
  <c r="Y410" i="2"/>
  <c r="R411" i="2"/>
  <c r="Q411" i="2"/>
  <c r="S411" i="2" s="1"/>
  <c r="P209" i="4"/>
  <c r="L417" i="9" l="1"/>
  <c r="J418" i="9"/>
  <c r="O416" i="9"/>
  <c r="N416" i="9"/>
  <c r="M417" i="9" s="1"/>
  <c r="E420" i="9"/>
  <c r="F420" i="9" s="1"/>
  <c r="I419" i="9"/>
  <c r="K418" i="9"/>
  <c r="P418" i="9"/>
  <c r="Y414" i="9"/>
  <c r="S414" i="9"/>
  <c r="R415" i="9"/>
  <c r="Q415" i="9"/>
  <c r="P414" i="2"/>
  <c r="J414" i="2"/>
  <c r="K414" i="2" s="1"/>
  <c r="L413" i="2"/>
  <c r="O413" i="2" s="1"/>
  <c r="E416" i="2"/>
  <c r="F416" i="2" s="1"/>
  <c r="I415" i="2"/>
  <c r="M210" i="4"/>
  <c r="E416" i="4"/>
  <c r="F416" i="4" s="1"/>
  <c r="I415" i="4"/>
  <c r="Y411" i="2"/>
  <c r="Q412" i="2"/>
  <c r="S412" i="2" s="1"/>
  <c r="R412" i="2"/>
  <c r="K210" i="4"/>
  <c r="L418" i="9" l="1"/>
  <c r="J419" i="9"/>
  <c r="R416" i="9"/>
  <c r="Q416" i="9"/>
  <c r="I420" i="9"/>
  <c r="E421" i="9"/>
  <c r="F421" i="9" s="1"/>
  <c r="P419" i="9"/>
  <c r="K419" i="9"/>
  <c r="Y415" i="9"/>
  <c r="S415" i="9"/>
  <c r="N417" i="9"/>
  <c r="M418" i="9" s="1"/>
  <c r="O417" i="9"/>
  <c r="J415" i="2"/>
  <c r="L414" i="2"/>
  <c r="O414" i="2" s="1"/>
  <c r="K415" i="2"/>
  <c r="P415" i="2"/>
  <c r="E417" i="2"/>
  <c r="F417" i="2" s="1"/>
  <c r="I416" i="2"/>
  <c r="N413" i="2"/>
  <c r="M414" i="2" s="1"/>
  <c r="N414" i="2" s="1"/>
  <c r="M415" i="2" s="1"/>
  <c r="E417" i="4"/>
  <c r="F417" i="4" s="1"/>
  <c r="I416" i="4"/>
  <c r="J211" i="4"/>
  <c r="L210" i="4"/>
  <c r="O210" i="4" s="1"/>
  <c r="Y412" i="2"/>
  <c r="R413" i="2"/>
  <c r="Q413" i="2"/>
  <c r="S413" i="2" s="1"/>
  <c r="P210" i="4"/>
  <c r="E422" i="9" l="1"/>
  <c r="F422" i="9" s="1"/>
  <c r="I421" i="9"/>
  <c r="R417" i="9"/>
  <c r="Q417" i="9"/>
  <c r="P420" i="9"/>
  <c r="J420" i="9"/>
  <c r="K420" i="9" s="1"/>
  <c r="L419" i="9"/>
  <c r="Y416" i="9"/>
  <c r="S416" i="9"/>
  <c r="O418" i="9"/>
  <c r="N418" i="9"/>
  <c r="M419" i="9" s="1"/>
  <c r="N210" i="4"/>
  <c r="P416" i="2"/>
  <c r="J416" i="2"/>
  <c r="K416" i="2" s="1"/>
  <c r="L415" i="2"/>
  <c r="O415" i="2" s="1"/>
  <c r="E418" i="2"/>
  <c r="F418" i="2" s="1"/>
  <c r="I417" i="2"/>
  <c r="M211" i="4"/>
  <c r="E418" i="4"/>
  <c r="F418" i="4" s="1"/>
  <c r="I417" i="4"/>
  <c r="Q414" i="2"/>
  <c r="S414" i="2" s="1"/>
  <c r="R414" i="2"/>
  <c r="Y413" i="2"/>
  <c r="K211" i="4"/>
  <c r="J421" i="9" l="1"/>
  <c r="L420" i="9"/>
  <c r="Y417" i="9"/>
  <c r="S417" i="9"/>
  <c r="P421" i="9"/>
  <c r="K421" i="9"/>
  <c r="N419" i="9"/>
  <c r="M420" i="9" s="1"/>
  <c r="O419" i="9"/>
  <c r="Q418" i="9"/>
  <c r="R418" i="9"/>
  <c r="I422" i="9"/>
  <c r="E423" i="9"/>
  <c r="F423" i="9" s="1"/>
  <c r="J417" i="2"/>
  <c r="L416" i="2"/>
  <c r="O416" i="2" s="1"/>
  <c r="E419" i="2"/>
  <c r="F419" i="2" s="1"/>
  <c r="I418" i="2"/>
  <c r="K417" i="2"/>
  <c r="P417" i="2"/>
  <c r="N415" i="2"/>
  <c r="M416" i="2" s="1"/>
  <c r="N416" i="2" s="1"/>
  <c r="M417" i="2" s="1"/>
  <c r="J212" i="4"/>
  <c r="L211" i="4"/>
  <c r="O211" i="4" s="1"/>
  <c r="E419" i="4"/>
  <c r="F419" i="4" s="1"/>
  <c r="I418" i="4"/>
  <c r="N211" i="4"/>
  <c r="R415" i="2"/>
  <c r="Q415" i="2"/>
  <c r="S415" i="2" s="1"/>
  <c r="Y414" i="2"/>
  <c r="P211" i="4"/>
  <c r="L421" i="9" l="1"/>
  <c r="J422" i="9"/>
  <c r="Q419" i="9"/>
  <c r="R419" i="9"/>
  <c r="I423" i="9"/>
  <c r="E424" i="9"/>
  <c r="F424" i="9" s="1"/>
  <c r="O420" i="9"/>
  <c r="N420" i="9"/>
  <c r="M421" i="9" s="1"/>
  <c r="K422" i="9"/>
  <c r="P422" i="9"/>
  <c r="Y418" i="9"/>
  <c r="S418" i="9"/>
  <c r="J418" i="2"/>
  <c r="L417" i="2"/>
  <c r="O417" i="2" s="1"/>
  <c r="K418" i="2"/>
  <c r="P418" i="2"/>
  <c r="E420" i="2"/>
  <c r="F420" i="2" s="1"/>
  <c r="I419" i="2"/>
  <c r="M212" i="4"/>
  <c r="E420" i="4"/>
  <c r="F420" i="4" s="1"/>
  <c r="I419" i="4"/>
  <c r="Y415" i="2"/>
  <c r="R416" i="2"/>
  <c r="Q416" i="2"/>
  <c r="S416" i="2" s="1"/>
  <c r="K212" i="4"/>
  <c r="R420" i="9" l="1"/>
  <c r="Q420" i="9"/>
  <c r="P423" i="9"/>
  <c r="Y419" i="9"/>
  <c r="S419" i="9"/>
  <c r="I424" i="9"/>
  <c r="E425" i="9"/>
  <c r="F425" i="9" s="1"/>
  <c r="J423" i="9"/>
  <c r="K423" i="9" s="1"/>
  <c r="L422" i="9"/>
  <c r="O421" i="9"/>
  <c r="N421" i="9"/>
  <c r="M422" i="9" s="1"/>
  <c r="P419" i="2"/>
  <c r="J419" i="2"/>
  <c r="K419" i="2" s="1"/>
  <c r="L418" i="2"/>
  <c r="O418" i="2" s="1"/>
  <c r="E421" i="2"/>
  <c r="F421" i="2" s="1"/>
  <c r="I420" i="2"/>
  <c r="N417" i="2"/>
  <c r="M418" i="2" s="1"/>
  <c r="N418" i="2" s="1"/>
  <c r="M419" i="2" s="1"/>
  <c r="J213" i="4"/>
  <c r="L212" i="4"/>
  <c r="O212" i="4" s="1"/>
  <c r="E421" i="4"/>
  <c r="F421" i="4" s="1"/>
  <c r="I420" i="4"/>
  <c r="N212" i="4"/>
  <c r="R417" i="2"/>
  <c r="Q417" i="2"/>
  <c r="S417" i="2" s="1"/>
  <c r="Y416" i="2"/>
  <c r="P212" i="4"/>
  <c r="L423" i="9" l="1"/>
  <c r="J424" i="9"/>
  <c r="I425" i="9"/>
  <c r="E426" i="9"/>
  <c r="F426" i="9" s="1"/>
  <c r="P424" i="9"/>
  <c r="K424" i="9"/>
  <c r="Q421" i="9"/>
  <c r="R421" i="9"/>
  <c r="O422" i="9"/>
  <c r="N422" i="9"/>
  <c r="M423" i="9" s="1"/>
  <c r="S420" i="9"/>
  <c r="Y420" i="9"/>
  <c r="J420" i="2"/>
  <c r="L419" i="2"/>
  <c r="O419" i="2" s="1"/>
  <c r="E422" i="2"/>
  <c r="F422" i="2" s="1"/>
  <c r="I421" i="2"/>
  <c r="P420" i="2"/>
  <c r="K420" i="2"/>
  <c r="E422" i="4"/>
  <c r="F422" i="4" s="1"/>
  <c r="I421" i="4"/>
  <c r="M213" i="4"/>
  <c r="Q418" i="2"/>
  <c r="S418" i="2" s="1"/>
  <c r="R418" i="2"/>
  <c r="Y417" i="2"/>
  <c r="K213" i="4"/>
  <c r="J425" i="9" l="1"/>
  <c r="L424" i="9"/>
  <c r="K425" i="9"/>
  <c r="P425" i="9"/>
  <c r="I426" i="9"/>
  <c r="E427" i="9"/>
  <c r="F427" i="9" s="1"/>
  <c r="Y421" i="9"/>
  <c r="S421" i="9"/>
  <c r="R422" i="9"/>
  <c r="Q422" i="9"/>
  <c r="N423" i="9"/>
  <c r="M424" i="9" s="1"/>
  <c r="O423" i="9"/>
  <c r="E423" i="2"/>
  <c r="F423" i="2" s="1"/>
  <c r="I422" i="2"/>
  <c r="J421" i="2"/>
  <c r="L420" i="2"/>
  <c r="O420" i="2" s="1"/>
  <c r="K421" i="2"/>
  <c r="P421" i="2"/>
  <c r="N419" i="2"/>
  <c r="M420" i="2" s="1"/>
  <c r="N420" i="2" s="1"/>
  <c r="M421" i="2" s="1"/>
  <c r="J214" i="4"/>
  <c r="L213" i="4"/>
  <c r="O213" i="4" s="1"/>
  <c r="N213" i="4"/>
  <c r="E423" i="4"/>
  <c r="F423" i="4" s="1"/>
  <c r="I422" i="4"/>
  <c r="R419" i="2"/>
  <c r="Q419" i="2"/>
  <c r="S419" i="2" s="1"/>
  <c r="Y418" i="2"/>
  <c r="P213" i="4"/>
  <c r="P426" i="9" l="1"/>
  <c r="E428" i="9"/>
  <c r="F428" i="9" s="1"/>
  <c r="I427" i="9"/>
  <c r="Y422" i="9"/>
  <c r="S422" i="9"/>
  <c r="O424" i="9"/>
  <c r="N424" i="9"/>
  <c r="M425" i="9" s="1"/>
  <c r="R423" i="9"/>
  <c r="Q423" i="9"/>
  <c r="L425" i="9"/>
  <c r="J426" i="9"/>
  <c r="K426" i="9" s="1"/>
  <c r="P422" i="2"/>
  <c r="J422" i="2"/>
  <c r="K422" i="2" s="1"/>
  <c r="L421" i="2"/>
  <c r="O421" i="2" s="1"/>
  <c r="E424" i="2"/>
  <c r="F424" i="2" s="1"/>
  <c r="I423" i="2"/>
  <c r="E424" i="4"/>
  <c r="F424" i="4" s="1"/>
  <c r="I423" i="4"/>
  <c r="M214" i="4"/>
  <c r="R420" i="2"/>
  <c r="Q420" i="2"/>
  <c r="S420" i="2" s="1"/>
  <c r="Y419" i="2"/>
  <c r="K214" i="4"/>
  <c r="J427" i="9" l="1"/>
  <c r="L426" i="9"/>
  <c r="R424" i="9"/>
  <c r="Q424" i="9"/>
  <c r="N425" i="9"/>
  <c r="M426" i="9" s="1"/>
  <c r="O425" i="9"/>
  <c r="I428" i="9"/>
  <c r="E429" i="9"/>
  <c r="F429" i="9" s="1"/>
  <c r="Y423" i="9"/>
  <c r="S423" i="9"/>
  <c r="P427" i="9"/>
  <c r="K427" i="9"/>
  <c r="J423" i="2"/>
  <c r="L422" i="2"/>
  <c r="O422" i="2" s="1"/>
  <c r="E425" i="2"/>
  <c r="F425" i="2" s="1"/>
  <c r="I424" i="2"/>
  <c r="P423" i="2"/>
  <c r="K423" i="2"/>
  <c r="N421" i="2"/>
  <c r="M422" i="2" s="1"/>
  <c r="N422" i="2" s="1"/>
  <c r="M423" i="2" s="1"/>
  <c r="J215" i="4"/>
  <c r="L214" i="4"/>
  <c r="O214" i="4" s="1"/>
  <c r="E425" i="4"/>
  <c r="F425" i="4" s="1"/>
  <c r="I424" i="4"/>
  <c r="R421" i="2"/>
  <c r="Q421" i="2"/>
  <c r="S421" i="2" s="1"/>
  <c r="Y420" i="2"/>
  <c r="P214" i="4"/>
  <c r="Y424" i="9" l="1"/>
  <c r="S424" i="9"/>
  <c r="E430" i="9"/>
  <c r="F430" i="9" s="1"/>
  <c r="I429" i="9"/>
  <c r="R425" i="9"/>
  <c r="Q425" i="9"/>
  <c r="J428" i="9"/>
  <c r="K428" i="9" s="1"/>
  <c r="L427" i="9"/>
  <c r="O426" i="9"/>
  <c r="N426" i="9"/>
  <c r="M427" i="9" s="1"/>
  <c r="P428" i="9"/>
  <c r="N214" i="4"/>
  <c r="P424" i="2"/>
  <c r="J424" i="2"/>
  <c r="K424" i="2" s="1"/>
  <c r="L423" i="2"/>
  <c r="O423" i="2" s="1"/>
  <c r="E426" i="2"/>
  <c r="F426" i="2" s="1"/>
  <c r="I425" i="2"/>
  <c r="E426" i="4"/>
  <c r="F426" i="4" s="1"/>
  <c r="I425" i="4"/>
  <c r="M215" i="4"/>
  <c r="Q422" i="2"/>
  <c r="S422" i="2" s="1"/>
  <c r="R422" i="2"/>
  <c r="Y421" i="2"/>
  <c r="K215" i="4"/>
  <c r="J429" i="9" l="1"/>
  <c r="L428" i="9"/>
  <c r="Y425" i="9"/>
  <c r="S425" i="9"/>
  <c r="N427" i="9"/>
  <c r="M428" i="9" s="1"/>
  <c r="O427" i="9"/>
  <c r="P429" i="9"/>
  <c r="K429" i="9"/>
  <c r="E431" i="9"/>
  <c r="F431" i="9" s="1"/>
  <c r="I430" i="9"/>
  <c r="Q426" i="9"/>
  <c r="R426" i="9"/>
  <c r="J425" i="2"/>
  <c r="L424" i="2"/>
  <c r="O424" i="2" s="1"/>
  <c r="E427" i="2"/>
  <c r="F427" i="2" s="1"/>
  <c r="I426" i="2"/>
  <c r="P425" i="2"/>
  <c r="K425" i="2"/>
  <c r="N423" i="2"/>
  <c r="M424" i="2" s="1"/>
  <c r="N424" i="2" s="1"/>
  <c r="M425" i="2" s="1"/>
  <c r="J216" i="4"/>
  <c r="L215" i="4"/>
  <c r="O215" i="4" s="1"/>
  <c r="N215" i="4"/>
  <c r="E427" i="4"/>
  <c r="F427" i="4" s="1"/>
  <c r="I426" i="4"/>
  <c r="R423" i="2"/>
  <c r="Q423" i="2"/>
  <c r="S423" i="2" s="1"/>
  <c r="Y422" i="2"/>
  <c r="P215" i="4"/>
  <c r="L429" i="9" l="1"/>
  <c r="J430" i="9"/>
  <c r="K430" i="9"/>
  <c r="P430" i="9"/>
  <c r="N428" i="9"/>
  <c r="M429" i="9" s="1"/>
  <c r="O428" i="9"/>
  <c r="R427" i="9"/>
  <c r="Q427" i="9"/>
  <c r="S426" i="9"/>
  <c r="Y426" i="9"/>
  <c r="I431" i="9"/>
  <c r="E432" i="9"/>
  <c r="F432" i="9" s="1"/>
  <c r="P426" i="2"/>
  <c r="E428" i="2"/>
  <c r="F428" i="2" s="1"/>
  <c r="I427" i="2"/>
  <c r="J426" i="2"/>
  <c r="K426" i="2" s="1"/>
  <c r="L425" i="2"/>
  <c r="O425" i="2" s="1"/>
  <c r="E428" i="4"/>
  <c r="F428" i="4" s="1"/>
  <c r="I427" i="4"/>
  <c r="M216" i="4"/>
  <c r="Y423" i="2"/>
  <c r="Q424" i="2"/>
  <c r="S424" i="2" s="1"/>
  <c r="R424" i="2"/>
  <c r="K216" i="4"/>
  <c r="Y427" i="9" l="1"/>
  <c r="S427" i="9"/>
  <c r="I432" i="9"/>
  <c r="E433" i="9"/>
  <c r="F433" i="9" s="1"/>
  <c r="P431" i="9"/>
  <c r="R428" i="9"/>
  <c r="Q428" i="9"/>
  <c r="J431" i="9"/>
  <c r="K431" i="9" s="1"/>
  <c r="L430" i="9"/>
  <c r="O429" i="9"/>
  <c r="N429" i="9"/>
  <c r="M430" i="9" s="1"/>
  <c r="J427" i="2"/>
  <c r="L426" i="2"/>
  <c r="O426" i="2" s="1"/>
  <c r="P427" i="2"/>
  <c r="K427" i="2"/>
  <c r="E429" i="2"/>
  <c r="F429" i="2" s="1"/>
  <c r="I428" i="2"/>
  <c r="N425" i="2"/>
  <c r="M426" i="2" s="1"/>
  <c r="N426" i="2" s="1"/>
  <c r="M427" i="2" s="1"/>
  <c r="J217" i="4"/>
  <c r="L216" i="4"/>
  <c r="E429" i="4"/>
  <c r="F429" i="4" s="1"/>
  <c r="I428" i="4"/>
  <c r="R425" i="2"/>
  <c r="Q425" i="2"/>
  <c r="S425" i="2" s="1"/>
  <c r="Y424" i="2"/>
  <c r="P216" i="4"/>
  <c r="J432" i="9" l="1"/>
  <c r="L431" i="9"/>
  <c r="S428" i="9"/>
  <c r="Y428" i="9"/>
  <c r="E434" i="9"/>
  <c r="F434" i="9" s="1"/>
  <c r="I433" i="9"/>
  <c r="P432" i="9"/>
  <c r="K432" i="9"/>
  <c r="R429" i="9"/>
  <c r="Q429" i="9"/>
  <c r="O430" i="9"/>
  <c r="N430" i="9"/>
  <c r="M431" i="9" s="1"/>
  <c r="N216" i="4"/>
  <c r="O216" i="4"/>
  <c r="E430" i="2"/>
  <c r="F430" i="2" s="1"/>
  <c r="I429" i="2"/>
  <c r="J428" i="2"/>
  <c r="L427" i="2"/>
  <c r="O427" i="2" s="1"/>
  <c r="K428" i="2"/>
  <c r="P428" i="2"/>
  <c r="M217" i="4"/>
  <c r="E430" i="4"/>
  <c r="F430" i="4" s="1"/>
  <c r="I429" i="4"/>
  <c r="Y425" i="2"/>
  <c r="R426" i="2"/>
  <c r="Q426" i="2"/>
  <c r="S426" i="2" s="1"/>
  <c r="K217" i="4"/>
  <c r="I434" i="9" l="1"/>
  <c r="E435" i="9"/>
  <c r="F435" i="9" s="1"/>
  <c r="K433" i="9"/>
  <c r="P433" i="9"/>
  <c r="S429" i="9"/>
  <c r="Y429" i="9"/>
  <c r="O431" i="9"/>
  <c r="N431" i="9"/>
  <c r="M432" i="9" s="1"/>
  <c r="J433" i="9"/>
  <c r="L432" i="9"/>
  <c r="R430" i="9"/>
  <c r="Q430" i="9"/>
  <c r="J429" i="2"/>
  <c r="L428" i="2"/>
  <c r="O428" i="2" s="1"/>
  <c r="K429" i="2"/>
  <c r="P429" i="2"/>
  <c r="E431" i="2"/>
  <c r="F431" i="2" s="1"/>
  <c r="I430" i="2"/>
  <c r="N427" i="2"/>
  <c r="M428" i="2" s="1"/>
  <c r="N428" i="2" s="1"/>
  <c r="M429" i="2" s="1"/>
  <c r="J218" i="4"/>
  <c r="L217" i="4"/>
  <c r="O217" i="4" s="1"/>
  <c r="E431" i="4"/>
  <c r="F431" i="4" s="1"/>
  <c r="I430" i="4"/>
  <c r="N217" i="4"/>
  <c r="R427" i="2"/>
  <c r="Q427" i="2"/>
  <c r="S427" i="2" s="1"/>
  <c r="Y426" i="2"/>
  <c r="P217" i="4"/>
  <c r="R431" i="9" l="1"/>
  <c r="Q431" i="9"/>
  <c r="Y430" i="9"/>
  <c r="S430" i="9"/>
  <c r="I435" i="9"/>
  <c r="E436" i="9"/>
  <c r="F436" i="9" s="1"/>
  <c r="L433" i="9"/>
  <c r="J434" i="9"/>
  <c r="K434" i="9" s="1"/>
  <c r="O432" i="9"/>
  <c r="N432" i="9"/>
  <c r="M433" i="9" s="1"/>
  <c r="P434" i="9"/>
  <c r="E432" i="2"/>
  <c r="F432" i="2" s="1"/>
  <c r="I431" i="2"/>
  <c r="P430" i="2"/>
  <c r="J430" i="2"/>
  <c r="K430" i="2" s="1"/>
  <c r="L429" i="2"/>
  <c r="O429" i="2" s="1"/>
  <c r="M218" i="4"/>
  <c r="E432" i="4"/>
  <c r="F432" i="4" s="1"/>
  <c r="I431" i="4"/>
  <c r="Y427" i="2"/>
  <c r="R428" i="2"/>
  <c r="Q428" i="2"/>
  <c r="S428" i="2" s="1"/>
  <c r="K218" i="4"/>
  <c r="J435" i="9" l="1"/>
  <c r="L434" i="9"/>
  <c r="I436" i="9"/>
  <c r="E437" i="9"/>
  <c r="F437" i="9" s="1"/>
  <c r="K435" i="9"/>
  <c r="P435" i="9"/>
  <c r="Y431" i="9"/>
  <c r="S431" i="9"/>
  <c r="O433" i="9"/>
  <c r="N433" i="9"/>
  <c r="M434" i="9" s="1"/>
  <c r="R432" i="9"/>
  <c r="Q432" i="9"/>
  <c r="J431" i="2"/>
  <c r="L430" i="2"/>
  <c r="O430" i="2" s="1"/>
  <c r="K431" i="2"/>
  <c r="P431" i="2"/>
  <c r="E433" i="2"/>
  <c r="F433" i="2" s="1"/>
  <c r="I432" i="2"/>
  <c r="N429" i="2"/>
  <c r="M430" i="2" s="1"/>
  <c r="N430" i="2" s="1"/>
  <c r="M431" i="2" s="1"/>
  <c r="J219" i="4"/>
  <c r="L218" i="4"/>
  <c r="O218" i="4" s="1"/>
  <c r="E433" i="4"/>
  <c r="F433" i="4" s="1"/>
  <c r="I432" i="4"/>
  <c r="N218" i="4"/>
  <c r="Y428" i="2"/>
  <c r="R429" i="2"/>
  <c r="Q429" i="2"/>
  <c r="S429" i="2" s="1"/>
  <c r="P218" i="4"/>
  <c r="Y432" i="9" l="1"/>
  <c r="S432" i="9"/>
  <c r="E438" i="9"/>
  <c r="F438" i="9" s="1"/>
  <c r="I437" i="9"/>
  <c r="O434" i="9"/>
  <c r="N434" i="9"/>
  <c r="M435" i="9" s="1"/>
  <c r="J436" i="9"/>
  <c r="K436" i="9" s="1"/>
  <c r="L435" i="9"/>
  <c r="P436" i="9"/>
  <c r="R433" i="9"/>
  <c r="Q433" i="9"/>
  <c r="P432" i="2"/>
  <c r="J432" i="2"/>
  <c r="K432" i="2" s="1"/>
  <c r="L431" i="2"/>
  <c r="O431" i="2" s="1"/>
  <c r="E434" i="2"/>
  <c r="F434" i="2" s="1"/>
  <c r="I433" i="2"/>
  <c r="M219" i="4"/>
  <c r="E434" i="4"/>
  <c r="F434" i="4" s="1"/>
  <c r="I433" i="4"/>
  <c r="R430" i="2"/>
  <c r="Q430" i="2"/>
  <c r="S430" i="2" s="1"/>
  <c r="Y429" i="2"/>
  <c r="K219" i="4"/>
  <c r="J437" i="9" l="1"/>
  <c r="L436" i="9"/>
  <c r="N435" i="9"/>
  <c r="M436" i="9" s="1"/>
  <c r="O435" i="9"/>
  <c r="I438" i="9"/>
  <c r="E439" i="9"/>
  <c r="F439" i="9" s="1"/>
  <c r="Q434" i="9"/>
  <c r="R434" i="9"/>
  <c r="P437" i="9"/>
  <c r="K437" i="9"/>
  <c r="Y433" i="9"/>
  <c r="S433" i="9"/>
  <c r="J433" i="2"/>
  <c r="L432" i="2"/>
  <c r="O432" i="2" s="1"/>
  <c r="K433" i="2"/>
  <c r="P433" i="2"/>
  <c r="E435" i="2"/>
  <c r="F435" i="2" s="1"/>
  <c r="I434" i="2"/>
  <c r="N431" i="2"/>
  <c r="M432" i="2" s="1"/>
  <c r="N432" i="2" s="1"/>
  <c r="M433" i="2" s="1"/>
  <c r="J220" i="4"/>
  <c r="L219" i="4"/>
  <c r="O219" i="4" s="1"/>
  <c r="E435" i="4"/>
  <c r="F435" i="4" s="1"/>
  <c r="I434" i="4"/>
  <c r="N219" i="4"/>
  <c r="R431" i="2"/>
  <c r="Q431" i="2"/>
  <c r="S431" i="2" s="1"/>
  <c r="Y430" i="2"/>
  <c r="P219" i="4"/>
  <c r="Y434" i="9" l="1"/>
  <c r="S434" i="9"/>
  <c r="I439" i="9"/>
  <c r="E440" i="9"/>
  <c r="F440" i="9" s="1"/>
  <c r="K438" i="9"/>
  <c r="P438" i="9"/>
  <c r="O436" i="9"/>
  <c r="N436" i="9"/>
  <c r="M437" i="9" s="1"/>
  <c r="R435" i="9"/>
  <c r="Q435" i="9"/>
  <c r="J438" i="9"/>
  <c r="L437" i="9"/>
  <c r="P434" i="2"/>
  <c r="E436" i="2"/>
  <c r="F436" i="2" s="1"/>
  <c r="I435" i="2"/>
  <c r="J434" i="2"/>
  <c r="K434" i="2" s="1"/>
  <c r="L433" i="2"/>
  <c r="O433" i="2" s="1"/>
  <c r="M220" i="4"/>
  <c r="E436" i="4"/>
  <c r="F436" i="4" s="1"/>
  <c r="I435" i="4"/>
  <c r="Y431" i="2"/>
  <c r="R432" i="2"/>
  <c r="Q432" i="2"/>
  <c r="S432" i="2" s="1"/>
  <c r="K220" i="4"/>
  <c r="O437" i="9" l="1"/>
  <c r="N437" i="9"/>
  <c r="M438" i="9" s="1"/>
  <c r="J439" i="9"/>
  <c r="L438" i="9"/>
  <c r="P439" i="9"/>
  <c r="K439" i="9"/>
  <c r="Y435" i="9"/>
  <c r="S435" i="9"/>
  <c r="R436" i="9"/>
  <c r="Q436" i="9"/>
  <c r="I440" i="9"/>
  <c r="E441" i="9"/>
  <c r="F441" i="9" s="1"/>
  <c r="J435" i="2"/>
  <c r="L434" i="2"/>
  <c r="O434" i="2" s="1"/>
  <c r="E437" i="2"/>
  <c r="F437" i="2" s="1"/>
  <c r="I436" i="2"/>
  <c r="P435" i="2"/>
  <c r="K435" i="2"/>
  <c r="N433" i="2"/>
  <c r="M434" i="2" s="1"/>
  <c r="N434" i="2" s="1"/>
  <c r="M435" i="2" s="1"/>
  <c r="J221" i="4"/>
  <c r="L220" i="4"/>
  <c r="O220" i="4" s="1"/>
  <c r="E437" i="4"/>
  <c r="F437" i="4" s="1"/>
  <c r="I436" i="4"/>
  <c r="N220" i="4"/>
  <c r="Y432" i="2"/>
  <c r="Q433" i="2"/>
  <c r="S433" i="2" s="1"/>
  <c r="R433" i="2"/>
  <c r="P220" i="4"/>
  <c r="J440" i="9" l="1"/>
  <c r="L439" i="9"/>
  <c r="O438" i="9"/>
  <c r="N438" i="9"/>
  <c r="M439" i="9" s="1"/>
  <c r="S436" i="9"/>
  <c r="Y436" i="9"/>
  <c r="I441" i="9"/>
  <c r="E442" i="9"/>
  <c r="F442" i="9" s="1"/>
  <c r="K440" i="9"/>
  <c r="P440" i="9"/>
  <c r="R437" i="9"/>
  <c r="Q437" i="9"/>
  <c r="P436" i="2"/>
  <c r="J436" i="2"/>
  <c r="K436" i="2" s="1"/>
  <c r="L435" i="2"/>
  <c r="O435" i="2" s="1"/>
  <c r="E438" i="2"/>
  <c r="F438" i="2" s="1"/>
  <c r="I437" i="2"/>
  <c r="M221" i="4"/>
  <c r="E438" i="4"/>
  <c r="F438" i="4" s="1"/>
  <c r="I437" i="4"/>
  <c r="Q434" i="2"/>
  <c r="S434" i="2" s="1"/>
  <c r="R434" i="2"/>
  <c r="Y433" i="2"/>
  <c r="K221" i="4"/>
  <c r="I442" i="9" l="1"/>
  <c r="E443" i="9"/>
  <c r="F443" i="9" s="1"/>
  <c r="O439" i="9"/>
  <c r="N439" i="9"/>
  <c r="M440" i="9" s="1"/>
  <c r="P441" i="9"/>
  <c r="Y437" i="9"/>
  <c r="S437" i="9"/>
  <c r="R438" i="9"/>
  <c r="Q438" i="9"/>
  <c r="J441" i="9"/>
  <c r="K441" i="9" s="1"/>
  <c r="L440" i="9"/>
  <c r="J437" i="2"/>
  <c r="L436" i="2"/>
  <c r="O436" i="2" s="1"/>
  <c r="K437" i="2"/>
  <c r="P437" i="2"/>
  <c r="E439" i="2"/>
  <c r="F439" i="2" s="1"/>
  <c r="I438" i="2"/>
  <c r="N435" i="2"/>
  <c r="M436" i="2" s="1"/>
  <c r="N436" i="2" s="1"/>
  <c r="M437" i="2" s="1"/>
  <c r="J222" i="4"/>
  <c r="L221" i="4"/>
  <c r="E439" i="4"/>
  <c r="F439" i="4" s="1"/>
  <c r="I438" i="4"/>
  <c r="R435" i="2"/>
  <c r="Q435" i="2"/>
  <c r="S435" i="2" s="1"/>
  <c r="Y434" i="2"/>
  <c r="P221" i="4"/>
  <c r="L441" i="9" l="1"/>
  <c r="J442" i="9"/>
  <c r="O440" i="9"/>
  <c r="N440" i="9"/>
  <c r="M441" i="9" s="1"/>
  <c r="R439" i="9"/>
  <c r="Q439" i="9"/>
  <c r="Y438" i="9"/>
  <c r="S438" i="9"/>
  <c r="I443" i="9"/>
  <c r="E444" i="9"/>
  <c r="F444" i="9" s="1"/>
  <c r="P442" i="9"/>
  <c r="K442" i="9"/>
  <c r="N221" i="4"/>
  <c r="O221" i="4"/>
  <c r="P438" i="2"/>
  <c r="J438" i="2"/>
  <c r="K438" i="2" s="1"/>
  <c r="L437" i="2"/>
  <c r="O437" i="2" s="1"/>
  <c r="E440" i="2"/>
  <c r="F440" i="2" s="1"/>
  <c r="I439" i="2"/>
  <c r="M222" i="4"/>
  <c r="E440" i="4"/>
  <c r="F440" i="4" s="1"/>
  <c r="I439" i="4"/>
  <c r="R436" i="2"/>
  <c r="Q436" i="2"/>
  <c r="S436" i="2" s="1"/>
  <c r="Y435" i="2"/>
  <c r="K222" i="4"/>
  <c r="R440" i="9" l="1"/>
  <c r="Q440" i="9"/>
  <c r="I444" i="9"/>
  <c r="E445" i="9"/>
  <c r="F445" i="9" s="1"/>
  <c r="Y439" i="9"/>
  <c r="S439" i="9"/>
  <c r="J443" i="9"/>
  <c r="K443" i="9" s="1"/>
  <c r="L442" i="9"/>
  <c r="P443" i="9"/>
  <c r="O441" i="9"/>
  <c r="N441" i="9"/>
  <c r="M442" i="9" s="1"/>
  <c r="J439" i="2"/>
  <c r="L438" i="2"/>
  <c r="O438" i="2" s="1"/>
  <c r="E441" i="2"/>
  <c r="F441" i="2" s="1"/>
  <c r="I440" i="2"/>
  <c r="K439" i="2"/>
  <c r="P439" i="2"/>
  <c r="N437" i="2"/>
  <c r="M438" i="2" s="1"/>
  <c r="N438" i="2" s="1"/>
  <c r="M439" i="2" s="1"/>
  <c r="J223" i="4"/>
  <c r="L222" i="4"/>
  <c r="E441" i="4"/>
  <c r="F441" i="4" s="1"/>
  <c r="I440" i="4"/>
  <c r="Y436" i="2"/>
  <c r="R437" i="2"/>
  <c r="Q437" i="2"/>
  <c r="S437" i="2" s="1"/>
  <c r="P222" i="4"/>
  <c r="J444" i="9" l="1"/>
  <c r="L443" i="9"/>
  <c r="O442" i="9"/>
  <c r="N442" i="9"/>
  <c r="M443" i="9" s="1"/>
  <c r="R441" i="9"/>
  <c r="Q441" i="9"/>
  <c r="Y440" i="9"/>
  <c r="S440" i="9"/>
  <c r="E446" i="9"/>
  <c r="F446" i="9" s="1"/>
  <c r="I445" i="9"/>
  <c r="K444" i="9"/>
  <c r="P444" i="9"/>
  <c r="N222" i="4"/>
  <c r="O222" i="4"/>
  <c r="P440" i="2"/>
  <c r="E442" i="2"/>
  <c r="F442" i="2" s="1"/>
  <c r="I441" i="2"/>
  <c r="J440" i="2"/>
  <c r="K440" i="2" s="1"/>
  <c r="L439" i="2"/>
  <c r="O439" i="2" s="1"/>
  <c r="M223" i="4"/>
  <c r="E442" i="4"/>
  <c r="F442" i="4" s="1"/>
  <c r="I441" i="4"/>
  <c r="Y437" i="2"/>
  <c r="Q438" i="2"/>
  <c r="S438" i="2" s="1"/>
  <c r="R438" i="2"/>
  <c r="K223" i="4"/>
  <c r="Y441" i="9" l="1"/>
  <c r="S441" i="9"/>
  <c r="Q442" i="9"/>
  <c r="R442" i="9"/>
  <c r="J445" i="9"/>
  <c r="K445" i="9" s="1"/>
  <c r="L444" i="9"/>
  <c r="N443" i="9"/>
  <c r="M444" i="9" s="1"/>
  <c r="O443" i="9"/>
  <c r="P445" i="9"/>
  <c r="E447" i="9"/>
  <c r="F447" i="9" s="1"/>
  <c r="I446" i="9"/>
  <c r="J441" i="2"/>
  <c r="L440" i="2"/>
  <c r="O440" i="2" s="1"/>
  <c r="E443" i="2"/>
  <c r="F443" i="2" s="1"/>
  <c r="I442" i="2"/>
  <c r="P441" i="2"/>
  <c r="K441" i="2"/>
  <c r="N439" i="2"/>
  <c r="M440" i="2" s="1"/>
  <c r="N440" i="2" s="1"/>
  <c r="M441" i="2" s="1"/>
  <c r="J224" i="4"/>
  <c r="L223" i="4"/>
  <c r="O223" i="4" s="1"/>
  <c r="E443" i="4"/>
  <c r="F443" i="4" s="1"/>
  <c r="I442" i="4"/>
  <c r="N223" i="4"/>
  <c r="Q439" i="2"/>
  <c r="S439" i="2" s="1"/>
  <c r="R439" i="2"/>
  <c r="Y438" i="2"/>
  <c r="P223" i="4"/>
  <c r="J446" i="9" l="1"/>
  <c r="L445" i="9"/>
  <c r="O444" i="9"/>
  <c r="N444" i="9"/>
  <c r="M445" i="9" s="1"/>
  <c r="K446" i="9"/>
  <c r="P446" i="9"/>
  <c r="R443" i="9"/>
  <c r="Q443" i="9"/>
  <c r="E448" i="9"/>
  <c r="F448" i="9" s="1"/>
  <c r="I447" i="9"/>
  <c r="Y442" i="9"/>
  <c r="S442" i="9"/>
  <c r="P442" i="2"/>
  <c r="E444" i="2"/>
  <c r="F444" i="2" s="1"/>
  <c r="I443" i="2"/>
  <c r="J442" i="2"/>
  <c r="K442" i="2" s="1"/>
  <c r="L441" i="2"/>
  <c r="O441" i="2" s="1"/>
  <c r="M224" i="4"/>
  <c r="E444" i="4"/>
  <c r="F444" i="4" s="1"/>
  <c r="I443" i="4"/>
  <c r="Y439" i="2"/>
  <c r="Q440" i="2"/>
  <c r="S440" i="2" s="1"/>
  <c r="R440" i="2"/>
  <c r="K224" i="4"/>
  <c r="Y443" i="9" l="1"/>
  <c r="S443" i="9"/>
  <c r="L446" i="9"/>
  <c r="J447" i="9"/>
  <c r="K447" i="9" s="1"/>
  <c r="R444" i="9"/>
  <c r="Q444" i="9"/>
  <c r="O445" i="9"/>
  <c r="N445" i="9"/>
  <c r="M446" i="9" s="1"/>
  <c r="P447" i="9"/>
  <c r="I448" i="9"/>
  <c r="E449" i="9"/>
  <c r="F449" i="9" s="1"/>
  <c r="J443" i="2"/>
  <c r="L442" i="2"/>
  <c r="O442" i="2" s="1"/>
  <c r="K443" i="2"/>
  <c r="P443" i="2"/>
  <c r="E445" i="2"/>
  <c r="F445" i="2" s="1"/>
  <c r="I444" i="2"/>
  <c r="N441" i="2"/>
  <c r="M442" i="2" s="1"/>
  <c r="N442" i="2" s="1"/>
  <c r="M443" i="2" s="1"/>
  <c r="J225" i="4"/>
  <c r="L224" i="4"/>
  <c r="O224" i="4" s="1"/>
  <c r="E445" i="4"/>
  <c r="F445" i="4" s="1"/>
  <c r="I444" i="4"/>
  <c r="N224" i="4"/>
  <c r="R441" i="2"/>
  <c r="Q441" i="2"/>
  <c r="S441" i="2" s="1"/>
  <c r="Y440" i="2"/>
  <c r="P224" i="4"/>
  <c r="L447" i="9" l="1"/>
  <c r="J448" i="9"/>
  <c r="Q445" i="9"/>
  <c r="R445" i="9"/>
  <c r="I449" i="9"/>
  <c r="E450" i="9"/>
  <c r="F450" i="9" s="1"/>
  <c r="O446" i="9"/>
  <c r="N446" i="9"/>
  <c r="M447" i="9" s="1"/>
  <c r="S444" i="9"/>
  <c r="Y444" i="9"/>
  <c r="K448" i="9"/>
  <c r="P448" i="9"/>
  <c r="P444" i="2"/>
  <c r="J444" i="2"/>
  <c r="K444" i="2" s="1"/>
  <c r="L443" i="2"/>
  <c r="O443" i="2" s="1"/>
  <c r="E446" i="2"/>
  <c r="F446" i="2" s="1"/>
  <c r="I445" i="2"/>
  <c r="M225" i="4"/>
  <c r="E446" i="4"/>
  <c r="F446" i="4" s="1"/>
  <c r="I445" i="4"/>
  <c r="Y441" i="2"/>
  <c r="R442" i="2"/>
  <c r="Q442" i="2"/>
  <c r="S442" i="2" s="1"/>
  <c r="K225" i="4"/>
  <c r="R446" i="9" l="1"/>
  <c r="Q446" i="9"/>
  <c r="Y445" i="9"/>
  <c r="S445" i="9"/>
  <c r="P449" i="9"/>
  <c r="L448" i="9"/>
  <c r="J449" i="9"/>
  <c r="K449" i="9" s="1"/>
  <c r="I450" i="9"/>
  <c r="E451" i="9"/>
  <c r="F451" i="9" s="1"/>
  <c r="O447" i="9"/>
  <c r="N447" i="9"/>
  <c r="M448" i="9" s="1"/>
  <c r="J445" i="2"/>
  <c r="L444" i="2"/>
  <c r="O444" i="2" s="1"/>
  <c r="P445" i="2"/>
  <c r="K445" i="2"/>
  <c r="E447" i="2"/>
  <c r="F447" i="2" s="1"/>
  <c r="I446" i="2"/>
  <c r="N443" i="2"/>
  <c r="M444" i="2" s="1"/>
  <c r="N444" i="2" s="1"/>
  <c r="M445" i="2" s="1"/>
  <c r="E447" i="4"/>
  <c r="F447" i="4" s="1"/>
  <c r="I446" i="4"/>
  <c r="J226" i="4"/>
  <c r="L225" i="4"/>
  <c r="O225" i="4" s="1"/>
  <c r="Y442" i="2"/>
  <c r="R443" i="2"/>
  <c r="Q443" i="2"/>
  <c r="S443" i="2" s="1"/>
  <c r="P225" i="4"/>
  <c r="L449" i="9" l="1"/>
  <c r="J450" i="9"/>
  <c r="R447" i="9"/>
  <c r="Q447" i="9"/>
  <c r="N448" i="9"/>
  <c r="M449" i="9" s="1"/>
  <c r="O448" i="9"/>
  <c r="I451" i="9"/>
  <c r="E452" i="9"/>
  <c r="F452" i="9" s="1"/>
  <c r="Y446" i="9"/>
  <c r="S446" i="9"/>
  <c r="K450" i="9"/>
  <c r="P450" i="9"/>
  <c r="N225" i="4"/>
  <c r="E448" i="2"/>
  <c r="F448" i="2" s="1"/>
  <c r="I447" i="2"/>
  <c r="P446" i="2"/>
  <c r="J446" i="2"/>
  <c r="K446" i="2" s="1"/>
  <c r="L445" i="2"/>
  <c r="O445" i="2" s="1"/>
  <c r="M226" i="4"/>
  <c r="E448" i="4"/>
  <c r="F448" i="4" s="1"/>
  <c r="I447" i="4"/>
  <c r="Y443" i="2"/>
  <c r="Q444" i="2"/>
  <c r="S444" i="2" s="1"/>
  <c r="R444" i="2"/>
  <c r="K226" i="4"/>
  <c r="P451" i="9" l="1"/>
  <c r="R448" i="9"/>
  <c r="Q448" i="9"/>
  <c r="E453" i="9"/>
  <c r="F453" i="9" s="1"/>
  <c r="I452" i="9"/>
  <c r="Y447" i="9"/>
  <c r="S447" i="9"/>
  <c r="L450" i="9"/>
  <c r="J451" i="9"/>
  <c r="K451" i="9" s="1"/>
  <c r="O449" i="9"/>
  <c r="N449" i="9"/>
  <c r="M450" i="9" s="1"/>
  <c r="J447" i="2"/>
  <c r="L446" i="2"/>
  <c r="O446" i="2" s="1"/>
  <c r="K447" i="2"/>
  <c r="P447" i="2"/>
  <c r="E449" i="2"/>
  <c r="F449" i="2" s="1"/>
  <c r="I448" i="2"/>
  <c r="N445" i="2"/>
  <c r="M446" i="2" s="1"/>
  <c r="N446" i="2" s="1"/>
  <c r="M447" i="2" s="1"/>
  <c r="J227" i="4"/>
  <c r="L226" i="4"/>
  <c r="O226" i="4" s="1"/>
  <c r="E449" i="4"/>
  <c r="F449" i="4" s="1"/>
  <c r="I448" i="4"/>
  <c r="N226" i="4"/>
  <c r="R445" i="2"/>
  <c r="Q445" i="2"/>
  <c r="S445" i="2" s="1"/>
  <c r="Y444" i="2"/>
  <c r="P226" i="4"/>
  <c r="J452" i="9" l="1"/>
  <c r="L451" i="9"/>
  <c r="P452" i="9"/>
  <c r="K452" i="9"/>
  <c r="Y448" i="9"/>
  <c r="S448" i="9"/>
  <c r="I453" i="9"/>
  <c r="E454" i="9"/>
  <c r="F454" i="9" s="1"/>
  <c r="Q449" i="9"/>
  <c r="R449" i="9"/>
  <c r="N450" i="9"/>
  <c r="M451" i="9" s="1"/>
  <c r="O450" i="9"/>
  <c r="J448" i="2"/>
  <c r="L447" i="2"/>
  <c r="O447" i="2" s="1"/>
  <c r="P448" i="2"/>
  <c r="K448" i="2"/>
  <c r="E450" i="2"/>
  <c r="F450" i="2" s="1"/>
  <c r="I449" i="2"/>
  <c r="M227" i="4"/>
  <c r="E450" i="4"/>
  <c r="F450" i="4" s="1"/>
  <c r="I449" i="4"/>
  <c r="Y445" i="2"/>
  <c r="R446" i="2"/>
  <c r="Q446" i="2"/>
  <c r="S446" i="2" s="1"/>
  <c r="K227" i="4"/>
  <c r="I454" i="9" l="1"/>
  <c r="E455" i="9"/>
  <c r="F455" i="9" s="1"/>
  <c r="P453" i="9"/>
  <c r="K453" i="9"/>
  <c r="R450" i="9"/>
  <c r="Q450" i="9"/>
  <c r="O451" i="9"/>
  <c r="N451" i="9"/>
  <c r="M452" i="9" s="1"/>
  <c r="J453" i="9"/>
  <c r="L452" i="9"/>
  <c r="Y449" i="9"/>
  <c r="S449" i="9"/>
  <c r="P449" i="2"/>
  <c r="E451" i="2"/>
  <c r="F451" i="2" s="1"/>
  <c r="I450" i="2"/>
  <c r="J449" i="2"/>
  <c r="K449" i="2" s="1"/>
  <c r="L448" i="2"/>
  <c r="O448" i="2" s="1"/>
  <c r="N447" i="2"/>
  <c r="M448" i="2" s="1"/>
  <c r="N448" i="2" s="1"/>
  <c r="M449" i="2" s="1"/>
  <c r="J228" i="4"/>
  <c r="L227" i="4"/>
  <c r="O227" i="4" s="1"/>
  <c r="E451" i="4"/>
  <c r="F451" i="4" s="1"/>
  <c r="I450" i="4"/>
  <c r="N227" i="4"/>
  <c r="R447" i="2"/>
  <c r="Q447" i="2"/>
  <c r="S447" i="2" s="1"/>
  <c r="Y446" i="2"/>
  <c r="P227" i="4"/>
  <c r="Y450" i="9" l="1"/>
  <c r="S450" i="9"/>
  <c r="O452" i="9"/>
  <c r="N452" i="9"/>
  <c r="M453" i="9" s="1"/>
  <c r="I455" i="9"/>
  <c r="E456" i="9"/>
  <c r="F456" i="9" s="1"/>
  <c r="R451" i="9"/>
  <c r="Q451" i="9"/>
  <c r="J454" i="9"/>
  <c r="K454" i="9" s="1"/>
  <c r="L453" i="9"/>
  <c r="P454" i="9"/>
  <c r="J450" i="2"/>
  <c r="L449" i="2"/>
  <c r="O449" i="2" s="1"/>
  <c r="P450" i="2"/>
  <c r="K450" i="2"/>
  <c r="E452" i="2"/>
  <c r="F452" i="2" s="1"/>
  <c r="I451" i="2"/>
  <c r="M228" i="4"/>
  <c r="E452" i="4"/>
  <c r="F452" i="4" s="1"/>
  <c r="I451" i="4"/>
  <c r="Q448" i="2"/>
  <c r="S448" i="2" s="1"/>
  <c r="R448" i="2"/>
  <c r="Y447" i="2"/>
  <c r="K228" i="4"/>
  <c r="L454" i="9" l="1"/>
  <c r="J455" i="9"/>
  <c r="I456" i="9"/>
  <c r="E457" i="9"/>
  <c r="F457" i="9" s="1"/>
  <c r="P455" i="9"/>
  <c r="K455" i="9"/>
  <c r="S451" i="9"/>
  <c r="Y451" i="9"/>
  <c r="R452" i="9"/>
  <c r="Q452" i="9"/>
  <c r="O453" i="9"/>
  <c r="N453" i="9"/>
  <c r="M454" i="9" s="1"/>
  <c r="P451" i="2"/>
  <c r="J451" i="2"/>
  <c r="K451" i="2" s="1"/>
  <c r="L450" i="2"/>
  <c r="O450" i="2" s="1"/>
  <c r="E453" i="2"/>
  <c r="F453" i="2" s="1"/>
  <c r="I452" i="2"/>
  <c r="N449" i="2"/>
  <c r="M450" i="2" s="1"/>
  <c r="N450" i="2" s="1"/>
  <c r="M451" i="2" s="1"/>
  <c r="J229" i="4"/>
  <c r="L228" i="4"/>
  <c r="O228" i="4" s="1"/>
  <c r="E453" i="4"/>
  <c r="F453" i="4" s="1"/>
  <c r="I452" i="4"/>
  <c r="N228" i="4"/>
  <c r="R449" i="2"/>
  <c r="Q449" i="2"/>
  <c r="S449" i="2" s="1"/>
  <c r="Y448" i="2"/>
  <c r="P228" i="4"/>
  <c r="I457" i="9" l="1"/>
  <c r="E458" i="9"/>
  <c r="F458" i="9" s="1"/>
  <c r="R453" i="9"/>
  <c r="Q453" i="9"/>
  <c r="P456" i="9"/>
  <c r="O454" i="9"/>
  <c r="N454" i="9"/>
  <c r="M455" i="9" s="1"/>
  <c r="J456" i="9"/>
  <c r="K456" i="9" s="1"/>
  <c r="L455" i="9"/>
  <c r="Y452" i="9"/>
  <c r="S452" i="9"/>
  <c r="J452" i="2"/>
  <c r="L451" i="2"/>
  <c r="O451" i="2" s="1"/>
  <c r="K452" i="2"/>
  <c r="P452" i="2"/>
  <c r="E454" i="2"/>
  <c r="F454" i="2" s="1"/>
  <c r="I453" i="2"/>
  <c r="M229" i="4"/>
  <c r="E454" i="4"/>
  <c r="F454" i="4" s="1"/>
  <c r="I453" i="4"/>
  <c r="Q450" i="2"/>
  <c r="S450" i="2" s="1"/>
  <c r="R450" i="2"/>
  <c r="Y449" i="2"/>
  <c r="K229" i="4"/>
  <c r="L456" i="9" l="1"/>
  <c r="J457" i="9"/>
  <c r="K457" i="9" s="1"/>
  <c r="P457" i="9"/>
  <c r="Y453" i="9"/>
  <c r="S453" i="9"/>
  <c r="R454" i="9"/>
  <c r="Q454" i="9"/>
  <c r="O455" i="9"/>
  <c r="N455" i="9"/>
  <c r="M456" i="9" s="1"/>
  <c r="E459" i="9"/>
  <c r="F459" i="9" s="1"/>
  <c r="I458" i="9"/>
  <c r="P453" i="2"/>
  <c r="J453" i="2"/>
  <c r="K453" i="2" s="1"/>
  <c r="L452" i="2"/>
  <c r="O452" i="2" s="1"/>
  <c r="E455" i="2"/>
  <c r="F455" i="2" s="1"/>
  <c r="I454" i="2"/>
  <c r="N451" i="2"/>
  <c r="M452" i="2" s="1"/>
  <c r="N452" i="2" s="1"/>
  <c r="M453" i="2" s="1"/>
  <c r="J230" i="4"/>
  <c r="L229" i="4"/>
  <c r="O229" i="4" s="1"/>
  <c r="E455" i="4"/>
  <c r="F455" i="4" s="1"/>
  <c r="I454" i="4"/>
  <c r="N229" i="4"/>
  <c r="Q451" i="2"/>
  <c r="S451" i="2" s="1"/>
  <c r="R451" i="2"/>
  <c r="Y450" i="2"/>
  <c r="P229" i="4"/>
  <c r="J458" i="9" l="1"/>
  <c r="L457" i="9"/>
  <c r="P458" i="9"/>
  <c r="K458" i="9"/>
  <c r="Y454" i="9"/>
  <c r="S454" i="9"/>
  <c r="I459" i="9"/>
  <c r="E460" i="9"/>
  <c r="F460" i="9" s="1"/>
  <c r="Q455" i="9"/>
  <c r="R455" i="9"/>
  <c r="N456" i="9"/>
  <c r="M457" i="9" s="1"/>
  <c r="O456" i="9"/>
  <c r="J454" i="2"/>
  <c r="L453" i="2"/>
  <c r="O453" i="2" s="1"/>
  <c r="K454" i="2"/>
  <c r="P454" i="2"/>
  <c r="E456" i="2"/>
  <c r="F456" i="2" s="1"/>
  <c r="I455" i="2"/>
  <c r="M230" i="4"/>
  <c r="E456" i="4"/>
  <c r="F456" i="4" s="1"/>
  <c r="I455" i="4"/>
  <c r="Y451" i="2"/>
  <c r="R452" i="2"/>
  <c r="Q452" i="2"/>
  <c r="S452" i="2" s="1"/>
  <c r="K230" i="4"/>
  <c r="R456" i="9" l="1"/>
  <c r="Q456" i="9"/>
  <c r="J459" i="9"/>
  <c r="L458" i="9"/>
  <c r="K459" i="9"/>
  <c r="P459" i="9"/>
  <c r="E461" i="9"/>
  <c r="F461" i="9" s="1"/>
  <c r="I460" i="9"/>
  <c r="O457" i="9"/>
  <c r="N457" i="9"/>
  <c r="M458" i="9" s="1"/>
  <c r="Y455" i="9"/>
  <c r="S455" i="9"/>
  <c r="P455" i="2"/>
  <c r="J455" i="2"/>
  <c r="K455" i="2" s="1"/>
  <c r="L454" i="2"/>
  <c r="O454" i="2" s="1"/>
  <c r="E457" i="2"/>
  <c r="F457" i="2" s="1"/>
  <c r="I456" i="2"/>
  <c r="N453" i="2"/>
  <c r="M454" i="2" s="1"/>
  <c r="N454" i="2" s="1"/>
  <c r="M455" i="2" s="1"/>
  <c r="J231" i="4"/>
  <c r="L230" i="4"/>
  <c r="O230" i="4" s="1"/>
  <c r="E457" i="4"/>
  <c r="F457" i="4" s="1"/>
  <c r="I456" i="4"/>
  <c r="N230" i="4"/>
  <c r="R453" i="2"/>
  <c r="Q453" i="2"/>
  <c r="S453" i="2" s="1"/>
  <c r="Y452" i="2"/>
  <c r="P230" i="4"/>
  <c r="N458" i="9" l="1"/>
  <c r="M459" i="9" s="1"/>
  <c r="O458" i="9"/>
  <c r="P460" i="9"/>
  <c r="J460" i="9"/>
  <c r="K460" i="9" s="1"/>
  <c r="L459" i="9"/>
  <c r="Y456" i="9"/>
  <c r="S456" i="9"/>
  <c r="I461" i="9"/>
  <c r="E462" i="9"/>
  <c r="F462" i="9" s="1"/>
  <c r="Q457" i="9"/>
  <c r="R457" i="9"/>
  <c r="J456" i="2"/>
  <c r="L455" i="2"/>
  <c r="O455" i="2" s="1"/>
  <c r="K456" i="2"/>
  <c r="P456" i="2"/>
  <c r="E458" i="2"/>
  <c r="F458" i="2" s="1"/>
  <c r="I457" i="2"/>
  <c r="M231" i="4"/>
  <c r="E458" i="4"/>
  <c r="F458" i="4" s="1"/>
  <c r="I457" i="4"/>
  <c r="Y453" i="2"/>
  <c r="R454" i="2"/>
  <c r="Q454" i="2"/>
  <c r="S454" i="2" s="1"/>
  <c r="K231" i="4"/>
  <c r="L460" i="9" l="1"/>
  <c r="J461" i="9"/>
  <c r="S457" i="9"/>
  <c r="Y457" i="9"/>
  <c r="R458" i="9"/>
  <c r="Q458" i="9"/>
  <c r="O459" i="9"/>
  <c r="N459" i="9"/>
  <c r="M460" i="9" s="1"/>
  <c r="I462" i="9"/>
  <c r="E463" i="9"/>
  <c r="F463" i="9" s="1"/>
  <c r="K461" i="9"/>
  <c r="P461" i="9"/>
  <c r="J457" i="2"/>
  <c r="L456" i="2"/>
  <c r="O456" i="2" s="1"/>
  <c r="K457" i="2"/>
  <c r="P457" i="2"/>
  <c r="E459" i="2"/>
  <c r="F459" i="2" s="1"/>
  <c r="I458" i="2"/>
  <c r="N455" i="2"/>
  <c r="M456" i="2" s="1"/>
  <c r="N456" i="2" s="1"/>
  <c r="M457" i="2" s="1"/>
  <c r="J232" i="4"/>
  <c r="L231" i="4"/>
  <c r="O231" i="4" s="1"/>
  <c r="E459" i="4"/>
  <c r="F459" i="4" s="1"/>
  <c r="I458" i="4"/>
  <c r="N231" i="4"/>
  <c r="R455" i="2"/>
  <c r="Q455" i="2"/>
  <c r="S455" i="2" s="1"/>
  <c r="Y454" i="2"/>
  <c r="P231" i="4"/>
  <c r="R459" i="9" l="1"/>
  <c r="Q459" i="9"/>
  <c r="J462" i="9"/>
  <c r="K462" i="9" s="1"/>
  <c r="L461" i="9"/>
  <c r="I463" i="9"/>
  <c r="E464" i="9"/>
  <c r="F464" i="9" s="1"/>
  <c r="Y458" i="9"/>
  <c r="S458" i="9"/>
  <c r="P462" i="9"/>
  <c r="O460" i="9"/>
  <c r="N460" i="9"/>
  <c r="M461" i="9" s="1"/>
  <c r="E460" i="2"/>
  <c r="F460" i="2" s="1"/>
  <c r="I459" i="2"/>
  <c r="J458" i="2"/>
  <c r="L457" i="2"/>
  <c r="O457" i="2" s="1"/>
  <c r="K458" i="2"/>
  <c r="P458" i="2"/>
  <c r="M232" i="4"/>
  <c r="E460" i="4"/>
  <c r="F460" i="4" s="1"/>
  <c r="I459" i="4"/>
  <c r="Y455" i="2"/>
  <c r="R456" i="2"/>
  <c r="Q456" i="2"/>
  <c r="S456" i="2" s="1"/>
  <c r="K232" i="4"/>
  <c r="J463" i="9" l="1"/>
  <c r="L462" i="9"/>
  <c r="R460" i="9"/>
  <c r="Q460" i="9"/>
  <c r="O461" i="9"/>
  <c r="N461" i="9"/>
  <c r="M462" i="9" s="1"/>
  <c r="S459" i="9"/>
  <c r="Y459" i="9"/>
  <c r="I464" i="9"/>
  <c r="E465" i="9"/>
  <c r="F465" i="9" s="1"/>
  <c r="K463" i="9"/>
  <c r="P463" i="9"/>
  <c r="P459" i="2"/>
  <c r="E461" i="2"/>
  <c r="F461" i="2" s="1"/>
  <c r="I460" i="2"/>
  <c r="J459" i="2"/>
  <c r="K459" i="2" s="1"/>
  <c r="L458" i="2"/>
  <c r="O458" i="2" s="1"/>
  <c r="N457" i="2"/>
  <c r="M458" i="2" s="1"/>
  <c r="N458" i="2" s="1"/>
  <c r="M459" i="2" s="1"/>
  <c r="J233" i="4"/>
  <c r="L232" i="4"/>
  <c r="O232" i="4" s="1"/>
  <c r="E461" i="4"/>
  <c r="F461" i="4" s="1"/>
  <c r="I460" i="4"/>
  <c r="N232" i="4"/>
  <c r="R457" i="2"/>
  <c r="Q457" i="2"/>
  <c r="S457" i="2" s="1"/>
  <c r="Y456" i="2"/>
  <c r="P232" i="4"/>
  <c r="Q461" i="9" l="1"/>
  <c r="R461" i="9"/>
  <c r="Y460" i="9"/>
  <c r="S460" i="9"/>
  <c r="J464" i="9"/>
  <c r="K464" i="9" s="1"/>
  <c r="L463" i="9"/>
  <c r="I465" i="9"/>
  <c r="E466" i="9"/>
  <c r="F466" i="9" s="1"/>
  <c r="N462" i="9"/>
  <c r="M463" i="9" s="1"/>
  <c r="O462" i="9"/>
  <c r="P464" i="9"/>
  <c r="J460" i="2"/>
  <c r="L459" i="2"/>
  <c r="O459" i="2" s="1"/>
  <c r="P460" i="2"/>
  <c r="K460" i="2"/>
  <c r="E462" i="2"/>
  <c r="F462" i="2" s="1"/>
  <c r="I461" i="2"/>
  <c r="M233" i="4"/>
  <c r="E462" i="4"/>
  <c r="F462" i="4" s="1"/>
  <c r="I461" i="4"/>
  <c r="Q458" i="2"/>
  <c r="S458" i="2" s="1"/>
  <c r="R458" i="2"/>
  <c r="Y457" i="2"/>
  <c r="K233" i="4"/>
  <c r="L464" i="9" l="1"/>
  <c r="J465" i="9"/>
  <c r="O463" i="9"/>
  <c r="N463" i="9"/>
  <c r="M464" i="9" s="1"/>
  <c r="I466" i="9"/>
  <c r="E467" i="9"/>
  <c r="F467" i="9" s="1"/>
  <c r="R462" i="9"/>
  <c r="Q462" i="9"/>
  <c r="P465" i="9"/>
  <c r="K465" i="9"/>
  <c r="Y461" i="9"/>
  <c r="S461" i="9"/>
  <c r="E463" i="2"/>
  <c r="F463" i="2" s="1"/>
  <c r="I462" i="2"/>
  <c r="J461" i="2"/>
  <c r="L460" i="2"/>
  <c r="O460" i="2" s="1"/>
  <c r="P461" i="2"/>
  <c r="K461" i="2"/>
  <c r="N459" i="2"/>
  <c r="M460" i="2" s="1"/>
  <c r="N460" i="2" s="1"/>
  <c r="M461" i="2" s="1"/>
  <c r="J234" i="4"/>
  <c r="L233" i="4"/>
  <c r="O233" i="4" s="1"/>
  <c r="E463" i="4"/>
  <c r="F463" i="4" s="1"/>
  <c r="I462" i="4"/>
  <c r="N233" i="4"/>
  <c r="R459" i="2"/>
  <c r="Q459" i="2"/>
  <c r="S459" i="2" s="1"/>
  <c r="Y458" i="2"/>
  <c r="P233" i="4"/>
  <c r="Y462" i="9" l="1"/>
  <c r="S462" i="9"/>
  <c r="I467" i="9"/>
  <c r="E468" i="9"/>
  <c r="F468" i="9" s="1"/>
  <c r="R463" i="9"/>
  <c r="Q463" i="9"/>
  <c r="K466" i="9"/>
  <c r="P466" i="9"/>
  <c r="J466" i="9"/>
  <c r="L465" i="9"/>
  <c r="O464" i="9"/>
  <c r="N464" i="9"/>
  <c r="M465" i="9" s="1"/>
  <c r="P462" i="2"/>
  <c r="J462" i="2"/>
  <c r="K462" i="2" s="1"/>
  <c r="L461" i="2"/>
  <c r="O461" i="2" s="1"/>
  <c r="E464" i="2"/>
  <c r="F464" i="2" s="1"/>
  <c r="I463" i="2"/>
  <c r="M234" i="4"/>
  <c r="E464" i="4"/>
  <c r="F464" i="4" s="1"/>
  <c r="I463" i="4"/>
  <c r="Q460" i="2"/>
  <c r="S460" i="2" s="1"/>
  <c r="R460" i="2"/>
  <c r="Y459" i="2"/>
  <c r="K234" i="4"/>
  <c r="Y463" i="9" l="1"/>
  <c r="S463" i="9"/>
  <c r="R464" i="9"/>
  <c r="Q464" i="9"/>
  <c r="J467" i="9"/>
  <c r="K467" i="9" s="1"/>
  <c r="L466" i="9"/>
  <c r="E469" i="9"/>
  <c r="F469" i="9" s="1"/>
  <c r="I468" i="9"/>
  <c r="P467" i="9"/>
  <c r="O465" i="9"/>
  <c r="N465" i="9"/>
  <c r="M466" i="9" s="1"/>
  <c r="J463" i="2"/>
  <c r="L462" i="2"/>
  <c r="O462" i="2" s="1"/>
  <c r="K463" i="2"/>
  <c r="P463" i="2"/>
  <c r="E465" i="2"/>
  <c r="F465" i="2" s="1"/>
  <c r="I464" i="2"/>
  <c r="N461" i="2"/>
  <c r="M462" i="2" s="1"/>
  <c r="N462" i="2" s="1"/>
  <c r="M463" i="2" s="1"/>
  <c r="J235" i="4"/>
  <c r="L234" i="4"/>
  <c r="O234" i="4" s="1"/>
  <c r="E465" i="4"/>
  <c r="F465" i="4" s="1"/>
  <c r="I464" i="4"/>
  <c r="N234" i="4"/>
  <c r="R461" i="2"/>
  <c r="Q461" i="2"/>
  <c r="S461" i="2" s="1"/>
  <c r="Y460" i="2"/>
  <c r="P234" i="4"/>
  <c r="J468" i="9" l="1"/>
  <c r="L467" i="9"/>
  <c r="Y464" i="9"/>
  <c r="S464" i="9"/>
  <c r="N466" i="9"/>
  <c r="M467" i="9" s="1"/>
  <c r="O466" i="9"/>
  <c r="Q465" i="9"/>
  <c r="R465" i="9"/>
  <c r="P468" i="9"/>
  <c r="K468" i="9"/>
  <c r="I469" i="9"/>
  <c r="E470" i="9"/>
  <c r="F470" i="9" s="1"/>
  <c r="P464" i="2"/>
  <c r="J464" i="2"/>
  <c r="K464" i="2" s="1"/>
  <c r="L463" i="2"/>
  <c r="O463" i="2" s="1"/>
  <c r="E466" i="2"/>
  <c r="F466" i="2" s="1"/>
  <c r="I465" i="2"/>
  <c r="M235" i="4"/>
  <c r="E466" i="4"/>
  <c r="F466" i="4" s="1"/>
  <c r="I465" i="4"/>
  <c r="Q462" i="2"/>
  <c r="S462" i="2" s="1"/>
  <c r="R462" i="2"/>
  <c r="Y461" i="2"/>
  <c r="K235" i="4"/>
  <c r="Y465" i="9" l="1"/>
  <c r="S465" i="9"/>
  <c r="I470" i="9"/>
  <c r="E471" i="9"/>
  <c r="F471" i="9" s="1"/>
  <c r="P469" i="9"/>
  <c r="J469" i="9"/>
  <c r="K469" i="9" s="1"/>
  <c r="L468" i="9"/>
  <c r="R466" i="9"/>
  <c r="Q466" i="9"/>
  <c r="O467" i="9"/>
  <c r="N467" i="9"/>
  <c r="M468" i="9" s="1"/>
  <c r="J465" i="2"/>
  <c r="L464" i="2"/>
  <c r="O464" i="2" s="1"/>
  <c r="K465" i="2"/>
  <c r="P465" i="2"/>
  <c r="E467" i="2"/>
  <c r="F467" i="2" s="1"/>
  <c r="I466" i="2"/>
  <c r="N463" i="2"/>
  <c r="M464" i="2" s="1"/>
  <c r="N464" i="2" s="1"/>
  <c r="M465" i="2" s="1"/>
  <c r="J236" i="4"/>
  <c r="L235" i="4"/>
  <c r="O235" i="4" s="1"/>
  <c r="E467" i="4"/>
  <c r="F467" i="4" s="1"/>
  <c r="I466" i="4"/>
  <c r="N235" i="4"/>
  <c r="R463" i="2"/>
  <c r="Q463" i="2"/>
  <c r="S463" i="2" s="1"/>
  <c r="Y462" i="2"/>
  <c r="P235" i="4"/>
  <c r="J470" i="9" l="1"/>
  <c r="L469" i="9"/>
  <c r="P470" i="9"/>
  <c r="K470" i="9"/>
  <c r="O468" i="9"/>
  <c r="N468" i="9"/>
  <c r="M469" i="9" s="1"/>
  <c r="I471" i="9"/>
  <c r="E472" i="9"/>
  <c r="F472" i="9" s="1"/>
  <c r="Y466" i="9"/>
  <c r="S466" i="9"/>
  <c r="R467" i="9"/>
  <c r="Q467" i="9"/>
  <c r="P466" i="2"/>
  <c r="E468" i="2"/>
  <c r="F468" i="2" s="1"/>
  <c r="I467" i="2"/>
  <c r="J466" i="2"/>
  <c r="K466" i="2" s="1"/>
  <c r="L465" i="2"/>
  <c r="O465" i="2" s="1"/>
  <c r="M236" i="4"/>
  <c r="E468" i="4"/>
  <c r="F468" i="4" s="1"/>
  <c r="I467" i="4"/>
  <c r="Y463" i="2"/>
  <c r="Q464" i="2"/>
  <c r="S464" i="2" s="1"/>
  <c r="R464" i="2"/>
  <c r="K236" i="4"/>
  <c r="I472" i="9" l="1"/>
  <c r="E473" i="9"/>
  <c r="F473" i="9" s="1"/>
  <c r="S467" i="9"/>
  <c r="Y467" i="9"/>
  <c r="K471" i="9"/>
  <c r="P471" i="9"/>
  <c r="O469" i="9"/>
  <c r="N469" i="9"/>
  <c r="M470" i="9" s="1"/>
  <c r="R468" i="9"/>
  <c r="Q468" i="9"/>
  <c r="J471" i="9"/>
  <c r="L470" i="9"/>
  <c r="J467" i="2"/>
  <c r="L466" i="2"/>
  <c r="O466" i="2" s="1"/>
  <c r="K467" i="2"/>
  <c r="P467" i="2"/>
  <c r="E469" i="2"/>
  <c r="F469" i="2" s="1"/>
  <c r="I468" i="2"/>
  <c r="N465" i="2"/>
  <c r="M466" i="2" s="1"/>
  <c r="N466" i="2" s="1"/>
  <c r="M467" i="2" s="1"/>
  <c r="J237" i="4"/>
  <c r="L236" i="4"/>
  <c r="O236" i="4" s="1"/>
  <c r="E469" i="4"/>
  <c r="F469" i="4" s="1"/>
  <c r="I468" i="4"/>
  <c r="N236" i="4"/>
  <c r="Y464" i="2"/>
  <c r="Q465" i="2"/>
  <c r="S465" i="2" s="1"/>
  <c r="R465" i="2"/>
  <c r="P236" i="4"/>
  <c r="R469" i="9" l="1"/>
  <c r="Q469" i="9"/>
  <c r="J472" i="9"/>
  <c r="L471" i="9"/>
  <c r="O470" i="9"/>
  <c r="N470" i="9"/>
  <c r="M471" i="9" s="1"/>
  <c r="I473" i="9"/>
  <c r="E474" i="9"/>
  <c r="F474" i="9" s="1"/>
  <c r="Y468" i="9"/>
  <c r="S468" i="9"/>
  <c r="K472" i="9"/>
  <c r="P472" i="9"/>
  <c r="E470" i="2"/>
  <c r="F470" i="2" s="1"/>
  <c r="I469" i="2"/>
  <c r="J468" i="2"/>
  <c r="L467" i="2"/>
  <c r="O467" i="2" s="1"/>
  <c r="P468" i="2"/>
  <c r="K468" i="2"/>
  <c r="M237" i="4"/>
  <c r="E470" i="4"/>
  <c r="F470" i="4" s="1"/>
  <c r="I469" i="4"/>
  <c r="Q466" i="2"/>
  <c r="S466" i="2" s="1"/>
  <c r="R466" i="2"/>
  <c r="Y465" i="2"/>
  <c r="K237" i="4"/>
  <c r="I474" i="9" l="1"/>
  <c r="E475" i="9"/>
  <c r="F475" i="9" s="1"/>
  <c r="L472" i="9"/>
  <c r="J473" i="9"/>
  <c r="P473" i="9"/>
  <c r="K473" i="9"/>
  <c r="Y469" i="9"/>
  <c r="S469" i="9"/>
  <c r="R470" i="9"/>
  <c r="Q470" i="9"/>
  <c r="O471" i="9"/>
  <c r="N471" i="9"/>
  <c r="M472" i="9" s="1"/>
  <c r="P469" i="2"/>
  <c r="E471" i="2"/>
  <c r="F471" i="2" s="1"/>
  <c r="I470" i="2"/>
  <c r="J469" i="2"/>
  <c r="K469" i="2" s="1"/>
  <c r="L468" i="2"/>
  <c r="O468" i="2" s="1"/>
  <c r="N467" i="2"/>
  <c r="M468" i="2" s="1"/>
  <c r="N468" i="2" s="1"/>
  <c r="M469" i="2" s="1"/>
  <c r="J238" i="4"/>
  <c r="L237" i="4"/>
  <c r="O237" i="4" s="1"/>
  <c r="E471" i="4"/>
  <c r="F471" i="4" s="1"/>
  <c r="I470" i="4"/>
  <c r="N237" i="4"/>
  <c r="R467" i="2"/>
  <c r="Q467" i="2"/>
  <c r="S467" i="2" s="1"/>
  <c r="Y466" i="2"/>
  <c r="P237" i="4"/>
  <c r="O472" i="9" l="1"/>
  <c r="N472" i="9"/>
  <c r="M473" i="9" s="1"/>
  <c r="Y470" i="9"/>
  <c r="S470" i="9"/>
  <c r="I475" i="9"/>
  <c r="E476" i="9"/>
  <c r="F476" i="9" s="1"/>
  <c r="J474" i="9"/>
  <c r="K474" i="9" s="1"/>
  <c r="L473" i="9"/>
  <c r="R471" i="9"/>
  <c r="Q471" i="9"/>
  <c r="P474" i="9"/>
  <c r="J470" i="2"/>
  <c r="L469" i="2"/>
  <c r="O469" i="2" s="1"/>
  <c r="P470" i="2"/>
  <c r="K470" i="2"/>
  <c r="E472" i="2"/>
  <c r="F472" i="2" s="1"/>
  <c r="I471" i="2"/>
  <c r="M238" i="4"/>
  <c r="E472" i="4"/>
  <c r="F472" i="4" s="1"/>
  <c r="I471" i="4"/>
  <c r="R468" i="2"/>
  <c r="Q468" i="2"/>
  <c r="S468" i="2" s="1"/>
  <c r="Y467" i="2"/>
  <c r="K238" i="4"/>
  <c r="J475" i="9" l="1"/>
  <c r="L474" i="9"/>
  <c r="K475" i="9"/>
  <c r="P475" i="9"/>
  <c r="O473" i="9"/>
  <c r="N473" i="9"/>
  <c r="M474" i="9" s="1"/>
  <c r="Y471" i="9"/>
  <c r="S471" i="9"/>
  <c r="E477" i="9"/>
  <c r="F477" i="9" s="1"/>
  <c r="I476" i="9"/>
  <c r="R472" i="9"/>
  <c r="Q472" i="9"/>
  <c r="E473" i="2"/>
  <c r="F473" i="2" s="1"/>
  <c r="I472" i="2"/>
  <c r="J471" i="2"/>
  <c r="L470" i="2"/>
  <c r="O470" i="2" s="1"/>
  <c r="P471" i="2"/>
  <c r="K471" i="2"/>
  <c r="N469" i="2"/>
  <c r="M470" i="2" s="1"/>
  <c r="N470" i="2" s="1"/>
  <c r="M471" i="2" s="1"/>
  <c r="J239" i="4"/>
  <c r="L238" i="4"/>
  <c r="O238" i="4" s="1"/>
  <c r="E473" i="4"/>
  <c r="F473" i="4" s="1"/>
  <c r="I472" i="4"/>
  <c r="N238" i="4"/>
  <c r="R469" i="2"/>
  <c r="Q469" i="2"/>
  <c r="S469" i="2" s="1"/>
  <c r="Y468" i="2"/>
  <c r="P238" i="4"/>
  <c r="Q473" i="9" l="1"/>
  <c r="R473" i="9"/>
  <c r="N474" i="9"/>
  <c r="M475" i="9" s="1"/>
  <c r="O474" i="9"/>
  <c r="Y472" i="9"/>
  <c r="S472" i="9"/>
  <c r="J476" i="9"/>
  <c r="K476" i="9" s="1"/>
  <c r="L475" i="9"/>
  <c r="P476" i="9"/>
  <c r="E478" i="9"/>
  <c r="F478" i="9" s="1"/>
  <c r="I477" i="9"/>
  <c r="P472" i="2"/>
  <c r="J472" i="2"/>
  <c r="K472" i="2" s="1"/>
  <c r="L471" i="2"/>
  <c r="O471" i="2" s="1"/>
  <c r="E474" i="2"/>
  <c r="F474" i="2" s="1"/>
  <c r="I473" i="2"/>
  <c r="M239" i="4"/>
  <c r="E474" i="4"/>
  <c r="F474" i="4" s="1"/>
  <c r="I473" i="4"/>
  <c r="Q470" i="2"/>
  <c r="S470" i="2" s="1"/>
  <c r="R470" i="2"/>
  <c r="Y469" i="2"/>
  <c r="K239" i="4"/>
  <c r="J477" i="9" l="1"/>
  <c r="L476" i="9"/>
  <c r="O475" i="9"/>
  <c r="N475" i="9"/>
  <c r="M476" i="9" s="1"/>
  <c r="P477" i="9"/>
  <c r="K477" i="9"/>
  <c r="I478" i="9"/>
  <c r="E479" i="9"/>
  <c r="F479" i="9" s="1"/>
  <c r="R474" i="9"/>
  <c r="Q474" i="9"/>
  <c r="Y473" i="9"/>
  <c r="S473" i="9"/>
  <c r="J473" i="2"/>
  <c r="L472" i="2"/>
  <c r="O472" i="2" s="1"/>
  <c r="P473" i="2"/>
  <c r="K473" i="2"/>
  <c r="E475" i="2"/>
  <c r="F475" i="2" s="1"/>
  <c r="I474" i="2"/>
  <c r="N471" i="2"/>
  <c r="M472" i="2" s="1"/>
  <c r="N472" i="2" s="1"/>
  <c r="M473" i="2" s="1"/>
  <c r="J240" i="4"/>
  <c r="L239" i="4"/>
  <c r="O239" i="4" s="1"/>
  <c r="E475" i="4"/>
  <c r="F475" i="4" s="1"/>
  <c r="I474" i="4"/>
  <c r="N239" i="4"/>
  <c r="R471" i="2"/>
  <c r="Q471" i="2"/>
  <c r="S471" i="2" s="1"/>
  <c r="Y470" i="2"/>
  <c r="P239" i="4"/>
  <c r="E480" i="9" l="1"/>
  <c r="F480" i="9" s="1"/>
  <c r="I479" i="9"/>
  <c r="J478" i="9"/>
  <c r="L477" i="9"/>
  <c r="K478" i="9"/>
  <c r="P478" i="9"/>
  <c r="Y474" i="9"/>
  <c r="S474" i="9"/>
  <c r="O476" i="9"/>
  <c r="N476" i="9"/>
  <c r="M477" i="9" s="1"/>
  <c r="R475" i="9"/>
  <c r="Q475" i="9"/>
  <c r="J474" i="2"/>
  <c r="L473" i="2"/>
  <c r="O473" i="2" s="1"/>
  <c r="E476" i="2"/>
  <c r="F476" i="2" s="1"/>
  <c r="I475" i="2"/>
  <c r="P474" i="2"/>
  <c r="K474" i="2"/>
  <c r="M240" i="4"/>
  <c r="E476" i="4"/>
  <c r="F476" i="4" s="1"/>
  <c r="I475" i="4"/>
  <c r="Y471" i="2"/>
  <c r="R472" i="2"/>
  <c r="Q472" i="2"/>
  <c r="S472" i="2" s="1"/>
  <c r="K240" i="4"/>
  <c r="O477" i="9" l="1"/>
  <c r="N477" i="9"/>
  <c r="M478" i="9" s="1"/>
  <c r="S475" i="9"/>
  <c r="Y475" i="9"/>
  <c r="P479" i="9"/>
  <c r="J479" i="9"/>
  <c r="K479" i="9" s="1"/>
  <c r="L478" i="9"/>
  <c r="R476" i="9"/>
  <c r="Q476" i="9"/>
  <c r="I480" i="9"/>
  <c r="E481" i="9"/>
  <c r="F481" i="9" s="1"/>
  <c r="J475" i="2"/>
  <c r="L474" i="2"/>
  <c r="O474" i="2" s="1"/>
  <c r="E477" i="2"/>
  <c r="F477" i="2" s="1"/>
  <c r="I476" i="2"/>
  <c r="P475" i="2"/>
  <c r="K475" i="2"/>
  <c r="N473" i="2"/>
  <c r="M474" i="2" s="1"/>
  <c r="N474" i="2" s="1"/>
  <c r="M475" i="2" s="1"/>
  <c r="J241" i="4"/>
  <c r="L240" i="4"/>
  <c r="O240" i="4" s="1"/>
  <c r="E477" i="4"/>
  <c r="F477" i="4" s="1"/>
  <c r="I476" i="4"/>
  <c r="N240" i="4"/>
  <c r="R473" i="2"/>
  <c r="Q473" i="2"/>
  <c r="S473" i="2" s="1"/>
  <c r="Y472" i="2"/>
  <c r="P240" i="4"/>
  <c r="J480" i="9" l="1"/>
  <c r="L479" i="9"/>
  <c r="O478" i="9"/>
  <c r="N478" i="9"/>
  <c r="M479" i="9" s="1"/>
  <c r="K480" i="9"/>
  <c r="P480" i="9"/>
  <c r="S476" i="9"/>
  <c r="Y476" i="9"/>
  <c r="I481" i="9"/>
  <c r="E482" i="9"/>
  <c r="F482" i="9" s="1"/>
  <c r="R477" i="9"/>
  <c r="Q477" i="9"/>
  <c r="P476" i="2"/>
  <c r="E478" i="2"/>
  <c r="F478" i="2" s="1"/>
  <c r="I477" i="2"/>
  <c r="J476" i="2"/>
  <c r="K476" i="2" s="1"/>
  <c r="L475" i="2"/>
  <c r="O475" i="2" s="1"/>
  <c r="M241" i="4"/>
  <c r="E478" i="4"/>
  <c r="F478" i="4" s="1"/>
  <c r="I477" i="4"/>
  <c r="R474" i="2"/>
  <c r="Q474" i="2"/>
  <c r="S474" i="2" s="1"/>
  <c r="Y473" i="2"/>
  <c r="K241" i="4"/>
  <c r="J481" i="9" l="1"/>
  <c r="L480" i="9"/>
  <c r="R478" i="9"/>
  <c r="Q478" i="9"/>
  <c r="Y477" i="9"/>
  <c r="S477" i="9"/>
  <c r="O479" i="9"/>
  <c r="N479" i="9"/>
  <c r="M480" i="9" s="1"/>
  <c r="I482" i="9"/>
  <c r="E483" i="9"/>
  <c r="F483" i="9" s="1"/>
  <c r="K481" i="9"/>
  <c r="P481" i="9"/>
  <c r="J477" i="2"/>
  <c r="L476" i="2"/>
  <c r="O476" i="2" s="1"/>
  <c r="E479" i="2"/>
  <c r="F479" i="2" s="1"/>
  <c r="I478" i="2"/>
  <c r="P477" i="2"/>
  <c r="K477" i="2"/>
  <c r="N475" i="2"/>
  <c r="M476" i="2" s="1"/>
  <c r="N476" i="2" s="1"/>
  <c r="M477" i="2" s="1"/>
  <c r="J242" i="4"/>
  <c r="L241" i="4"/>
  <c r="O241" i="4" s="1"/>
  <c r="E479" i="4"/>
  <c r="F479" i="4" s="1"/>
  <c r="I478" i="4"/>
  <c r="N241" i="4"/>
  <c r="Q475" i="2"/>
  <c r="S475" i="2" s="1"/>
  <c r="R475" i="2"/>
  <c r="Y474" i="2"/>
  <c r="P241" i="4"/>
  <c r="S478" i="9" l="1"/>
  <c r="Y478" i="9"/>
  <c r="R479" i="9"/>
  <c r="Q479" i="9"/>
  <c r="O480" i="9"/>
  <c r="N480" i="9"/>
  <c r="M481" i="9" s="1"/>
  <c r="L481" i="9"/>
  <c r="J482" i="9"/>
  <c r="K482" i="9" s="1"/>
  <c r="E484" i="9"/>
  <c r="F484" i="9" s="1"/>
  <c r="I483" i="9"/>
  <c r="P482" i="9"/>
  <c r="P478" i="2"/>
  <c r="E480" i="2"/>
  <c r="F480" i="2" s="1"/>
  <c r="I479" i="2"/>
  <c r="J478" i="2"/>
  <c r="K478" i="2" s="1"/>
  <c r="L477" i="2"/>
  <c r="O477" i="2" s="1"/>
  <c r="M242" i="4"/>
  <c r="E480" i="4"/>
  <c r="F480" i="4" s="1"/>
  <c r="I479" i="4"/>
  <c r="R476" i="2"/>
  <c r="Q476" i="2"/>
  <c r="S476" i="2" s="1"/>
  <c r="Y475" i="2"/>
  <c r="K242" i="4"/>
  <c r="L482" i="9" l="1"/>
  <c r="J483" i="9"/>
  <c r="N481" i="9"/>
  <c r="M482" i="9" s="1"/>
  <c r="O481" i="9"/>
  <c r="Y479" i="9"/>
  <c r="S479" i="9"/>
  <c r="K483" i="9"/>
  <c r="P483" i="9"/>
  <c r="Q480" i="9"/>
  <c r="R480" i="9"/>
  <c r="I484" i="9"/>
  <c r="E485" i="9"/>
  <c r="F485" i="9" s="1"/>
  <c r="J479" i="2"/>
  <c r="L478" i="2"/>
  <c r="O478" i="2" s="1"/>
  <c r="E481" i="2"/>
  <c r="F481" i="2" s="1"/>
  <c r="I480" i="2"/>
  <c r="P479" i="2"/>
  <c r="K479" i="2"/>
  <c r="N477" i="2"/>
  <c r="M478" i="2" s="1"/>
  <c r="N478" i="2" s="1"/>
  <c r="M479" i="2" s="1"/>
  <c r="J243" i="4"/>
  <c r="L242" i="4"/>
  <c r="O242" i="4" s="1"/>
  <c r="E481" i="4"/>
  <c r="F481" i="4" s="1"/>
  <c r="I480" i="4"/>
  <c r="R477" i="2"/>
  <c r="Q477" i="2"/>
  <c r="S477" i="2" s="1"/>
  <c r="Y476" i="2"/>
  <c r="P242" i="4"/>
  <c r="P484" i="9" l="1"/>
  <c r="E486" i="9"/>
  <c r="F486" i="9" s="1"/>
  <c r="I485" i="9"/>
  <c r="AE1" i="9"/>
  <c r="AE2" i="9" s="1"/>
  <c r="J484" i="9"/>
  <c r="K484" i="9" s="1"/>
  <c r="L483" i="9"/>
  <c r="R481" i="9"/>
  <c r="Q481" i="9"/>
  <c r="Y480" i="9"/>
  <c r="S480" i="9"/>
  <c r="O482" i="9"/>
  <c r="N482" i="9"/>
  <c r="M483" i="9" s="1"/>
  <c r="N242" i="4"/>
  <c r="P480" i="2"/>
  <c r="E482" i="2"/>
  <c r="F482" i="2" s="1"/>
  <c r="I481" i="2"/>
  <c r="J480" i="2"/>
  <c r="K480" i="2" s="1"/>
  <c r="L479" i="2"/>
  <c r="O479" i="2" s="1"/>
  <c r="M243" i="4"/>
  <c r="E482" i="4"/>
  <c r="F482" i="4" s="1"/>
  <c r="I481" i="4"/>
  <c r="Y477" i="2"/>
  <c r="Q478" i="2"/>
  <c r="S478" i="2" s="1"/>
  <c r="R478" i="2"/>
  <c r="K243" i="4"/>
  <c r="J485" i="9" l="1"/>
  <c r="L484" i="9"/>
  <c r="P485" i="9"/>
  <c r="K485" i="9"/>
  <c r="E487" i="9"/>
  <c r="F487" i="9" s="1"/>
  <c r="I486" i="9"/>
  <c r="Q482" i="9"/>
  <c r="R482" i="9"/>
  <c r="N483" i="9"/>
  <c r="M484" i="9" s="1"/>
  <c r="O483" i="9"/>
  <c r="Y481" i="9"/>
  <c r="S481" i="9"/>
  <c r="J481" i="2"/>
  <c r="L480" i="2"/>
  <c r="O480" i="2" s="1"/>
  <c r="E483" i="2"/>
  <c r="F483" i="2" s="1"/>
  <c r="I482" i="2"/>
  <c r="P481" i="2"/>
  <c r="K481" i="2"/>
  <c r="N479" i="2"/>
  <c r="M480" i="2" s="1"/>
  <c r="N480" i="2" s="1"/>
  <c r="M481" i="2" s="1"/>
  <c r="J244" i="4"/>
  <c r="L243" i="4"/>
  <c r="O243" i="4" s="1"/>
  <c r="E483" i="4"/>
  <c r="F483" i="4" s="1"/>
  <c r="I482" i="4"/>
  <c r="N243" i="4"/>
  <c r="Y478" i="2"/>
  <c r="Q479" i="2"/>
  <c r="S479" i="2" s="1"/>
  <c r="R479" i="2"/>
  <c r="P243" i="4"/>
  <c r="S482" i="9" l="1"/>
  <c r="Y482" i="9"/>
  <c r="K486" i="9"/>
  <c r="P486" i="9"/>
  <c r="N484" i="9"/>
  <c r="M485" i="9" s="1"/>
  <c r="O484" i="9"/>
  <c r="I487" i="9"/>
  <c r="E488" i="9"/>
  <c r="F488" i="9" s="1"/>
  <c r="J486" i="9"/>
  <c r="L485" i="9"/>
  <c r="Q483" i="9"/>
  <c r="R483" i="9"/>
  <c r="P482" i="2"/>
  <c r="E484" i="2"/>
  <c r="F484" i="2" s="1"/>
  <c r="I483" i="2"/>
  <c r="J482" i="2"/>
  <c r="K482" i="2" s="1"/>
  <c r="L481" i="2"/>
  <c r="O481" i="2" s="1"/>
  <c r="M244" i="4"/>
  <c r="E484" i="4"/>
  <c r="F484" i="4" s="1"/>
  <c r="I483" i="4"/>
  <c r="Q480" i="2"/>
  <c r="S480" i="2" s="1"/>
  <c r="R480" i="2"/>
  <c r="Y479" i="2"/>
  <c r="K244" i="4"/>
  <c r="I488" i="9" l="1"/>
  <c r="E489" i="9"/>
  <c r="F489" i="9" s="1"/>
  <c r="R484" i="9"/>
  <c r="Q484" i="9"/>
  <c r="P487" i="9"/>
  <c r="K487" i="9"/>
  <c r="O485" i="9"/>
  <c r="N485" i="9"/>
  <c r="M486" i="9" s="1"/>
  <c r="Y483" i="9"/>
  <c r="S483" i="9"/>
  <c r="J487" i="9"/>
  <c r="L486" i="9"/>
  <c r="J483" i="2"/>
  <c r="L482" i="2"/>
  <c r="O482" i="2" s="1"/>
  <c r="E485" i="2"/>
  <c r="F485" i="2" s="1"/>
  <c r="I484" i="2"/>
  <c r="P483" i="2"/>
  <c r="K483" i="2"/>
  <c r="N481" i="2"/>
  <c r="M482" i="2" s="1"/>
  <c r="N482" i="2" s="1"/>
  <c r="M483" i="2" s="1"/>
  <c r="J245" i="4"/>
  <c r="L244" i="4"/>
  <c r="O244" i="4" s="1"/>
  <c r="E485" i="4"/>
  <c r="F485" i="4" s="1"/>
  <c r="I484" i="4"/>
  <c r="N244" i="4"/>
  <c r="Q481" i="2"/>
  <c r="S481" i="2" s="1"/>
  <c r="R481" i="2"/>
  <c r="Y480" i="2"/>
  <c r="P244" i="4"/>
  <c r="O486" i="9" l="1"/>
  <c r="N486" i="9"/>
  <c r="M487" i="9" s="1"/>
  <c r="R485" i="9"/>
  <c r="Q485" i="9"/>
  <c r="S484" i="9"/>
  <c r="Y484" i="9"/>
  <c r="I489" i="9"/>
  <c r="E490" i="9"/>
  <c r="F490" i="9" s="1"/>
  <c r="J488" i="9"/>
  <c r="L487" i="9"/>
  <c r="P488" i="9"/>
  <c r="K488" i="9"/>
  <c r="P484" i="2"/>
  <c r="E486" i="2"/>
  <c r="F486" i="2" s="1"/>
  <c r="I485" i="2"/>
  <c r="AE1" i="2"/>
  <c r="AE2" i="2" s="1"/>
  <c r="J484" i="2"/>
  <c r="K484" i="2" s="1"/>
  <c r="L483" i="2"/>
  <c r="O483" i="2" s="1"/>
  <c r="M245" i="4"/>
  <c r="E486" i="4"/>
  <c r="F486" i="4" s="1"/>
  <c r="I485" i="4"/>
  <c r="Y481" i="2"/>
  <c r="R482" i="2"/>
  <c r="Q482" i="2"/>
  <c r="S482" i="2" s="1"/>
  <c r="K245" i="4"/>
  <c r="S485" i="9" l="1"/>
  <c r="Y485" i="9"/>
  <c r="Y4" i="9" s="1"/>
  <c r="AA2" i="9" s="1"/>
  <c r="AB2" i="9" s="1"/>
  <c r="P489" i="9"/>
  <c r="J489" i="9"/>
  <c r="K489" i="9" s="1"/>
  <c r="L488" i="9"/>
  <c r="I490" i="9"/>
  <c r="E491" i="9"/>
  <c r="F491" i="9" s="1"/>
  <c r="O487" i="9"/>
  <c r="N487" i="9"/>
  <c r="M488" i="9" s="1"/>
  <c r="R486" i="9"/>
  <c r="Q486" i="9"/>
  <c r="J485" i="2"/>
  <c r="L484" i="2"/>
  <c r="O484" i="2" s="1"/>
  <c r="K485" i="2"/>
  <c r="P485" i="2"/>
  <c r="E487" i="2"/>
  <c r="F487" i="2" s="1"/>
  <c r="I486" i="2"/>
  <c r="N483" i="2"/>
  <c r="M484" i="2" s="1"/>
  <c r="N484" i="2" s="1"/>
  <c r="M485" i="2" s="1"/>
  <c r="J246" i="4"/>
  <c r="L245" i="4"/>
  <c r="O245" i="4" s="1"/>
  <c r="E487" i="4"/>
  <c r="F487" i="4" s="1"/>
  <c r="I486" i="4"/>
  <c r="N245" i="4"/>
  <c r="Y482" i="2"/>
  <c r="R483" i="2"/>
  <c r="Q483" i="2"/>
  <c r="S483" i="2" s="1"/>
  <c r="P245" i="4"/>
  <c r="L489" i="9" l="1"/>
  <c r="J490" i="9"/>
  <c r="O488" i="9"/>
  <c r="N488" i="9"/>
  <c r="M489" i="9" s="1"/>
  <c r="P490" i="9"/>
  <c r="K490" i="9"/>
  <c r="I491" i="9"/>
  <c r="E492" i="9"/>
  <c r="F492" i="9" s="1"/>
  <c r="Y486" i="9"/>
  <c r="S486" i="9"/>
  <c r="R487" i="9"/>
  <c r="Q487" i="9"/>
  <c r="J486" i="2"/>
  <c r="L485" i="2"/>
  <c r="O485" i="2" s="1"/>
  <c r="E488" i="2"/>
  <c r="F488" i="2" s="1"/>
  <c r="I487" i="2"/>
  <c r="P486" i="2"/>
  <c r="K486" i="2"/>
  <c r="M246" i="4"/>
  <c r="E488" i="4"/>
  <c r="F488" i="4" s="1"/>
  <c r="I487" i="4"/>
  <c r="Q484" i="2"/>
  <c r="S484" i="2" s="1"/>
  <c r="R484" i="2"/>
  <c r="Y483" i="2"/>
  <c r="K246" i="4"/>
  <c r="L490" i="9" l="1"/>
  <c r="J491" i="9"/>
  <c r="K491" i="9"/>
  <c r="P491" i="9"/>
  <c r="I492" i="9"/>
  <c r="E493" i="9"/>
  <c r="F493" i="9" s="1"/>
  <c r="R488" i="9"/>
  <c r="Q488" i="9"/>
  <c r="Y487" i="9"/>
  <c r="S487" i="9"/>
  <c r="O489" i="9"/>
  <c r="N489" i="9"/>
  <c r="M490" i="9" s="1"/>
  <c r="P487" i="2"/>
  <c r="J487" i="2"/>
  <c r="K487" i="2" s="1"/>
  <c r="L486" i="2"/>
  <c r="O486" i="2" s="1"/>
  <c r="E489" i="2"/>
  <c r="F489" i="2" s="1"/>
  <c r="I488" i="2"/>
  <c r="N485" i="2"/>
  <c r="M486" i="2" s="1"/>
  <c r="N486" i="2" s="1"/>
  <c r="M487" i="2" s="1"/>
  <c r="J247" i="4"/>
  <c r="L246" i="4"/>
  <c r="O246" i="4" s="1"/>
  <c r="E489" i="4"/>
  <c r="F489" i="4" s="1"/>
  <c r="I488" i="4"/>
  <c r="N246" i="4"/>
  <c r="R485" i="2"/>
  <c r="Q485" i="2"/>
  <c r="S485" i="2" s="1"/>
  <c r="Y484" i="2"/>
  <c r="P246" i="4"/>
  <c r="E494" i="9" l="1"/>
  <c r="F494" i="9" s="1"/>
  <c r="I493" i="9"/>
  <c r="R489" i="9"/>
  <c r="Q489" i="9"/>
  <c r="J492" i="9"/>
  <c r="K492" i="9" s="1"/>
  <c r="L491" i="9"/>
  <c r="Y488" i="9"/>
  <c r="S488" i="9"/>
  <c r="P492" i="9"/>
  <c r="O490" i="9"/>
  <c r="N490" i="9"/>
  <c r="M491" i="9" s="1"/>
  <c r="J488" i="2"/>
  <c r="L487" i="2"/>
  <c r="O487" i="2" s="1"/>
  <c r="E490" i="2"/>
  <c r="F490" i="2" s="1"/>
  <c r="I489" i="2"/>
  <c r="P488" i="2"/>
  <c r="K488" i="2"/>
  <c r="M247" i="4"/>
  <c r="E490" i="4"/>
  <c r="F490" i="4" s="1"/>
  <c r="I489" i="4"/>
  <c r="Y485" i="2"/>
  <c r="Y4" i="2" s="1"/>
  <c r="AA2" i="2" s="1"/>
  <c r="AB2" i="2" s="1"/>
  <c r="Q486" i="2"/>
  <c r="S486" i="2" s="1"/>
  <c r="R486" i="2"/>
  <c r="K247" i="4"/>
  <c r="J493" i="9" l="1"/>
  <c r="L492" i="9"/>
  <c r="N491" i="9"/>
  <c r="M492" i="9" s="1"/>
  <c r="O491" i="9"/>
  <c r="Y489" i="9"/>
  <c r="S489" i="9"/>
  <c r="P493" i="9"/>
  <c r="K493" i="9"/>
  <c r="Q490" i="9"/>
  <c r="R490" i="9"/>
  <c r="E495" i="9"/>
  <c r="F495" i="9" s="1"/>
  <c r="I494" i="9"/>
  <c r="P489" i="2"/>
  <c r="E491" i="2"/>
  <c r="F491" i="2" s="1"/>
  <c r="I490" i="2"/>
  <c r="J489" i="2"/>
  <c r="K489" i="2" s="1"/>
  <c r="L488" i="2"/>
  <c r="O488" i="2" s="1"/>
  <c r="N487" i="2"/>
  <c r="M488" i="2" s="1"/>
  <c r="N488" i="2" s="1"/>
  <c r="M489" i="2" s="1"/>
  <c r="J248" i="4"/>
  <c r="L247" i="4"/>
  <c r="O247" i="4" s="1"/>
  <c r="E491" i="4"/>
  <c r="F491" i="4" s="1"/>
  <c r="I490" i="4"/>
  <c r="N247" i="4"/>
  <c r="R487" i="2"/>
  <c r="Q487" i="2"/>
  <c r="S487" i="2" s="1"/>
  <c r="Y486" i="2"/>
  <c r="P247" i="4"/>
  <c r="Q491" i="9" l="1"/>
  <c r="R491" i="9"/>
  <c r="K494" i="9"/>
  <c r="P494" i="9"/>
  <c r="I495" i="9"/>
  <c r="E496" i="9"/>
  <c r="F496" i="9" s="1"/>
  <c r="N492" i="9"/>
  <c r="M493" i="9" s="1"/>
  <c r="O492" i="9"/>
  <c r="J494" i="9"/>
  <c r="L493" i="9"/>
  <c r="Y490" i="9"/>
  <c r="S490" i="9"/>
  <c r="J490" i="2"/>
  <c r="L489" i="2"/>
  <c r="O489" i="2" s="1"/>
  <c r="P490" i="2"/>
  <c r="K490" i="2"/>
  <c r="E492" i="2"/>
  <c r="F492" i="2" s="1"/>
  <c r="I491" i="2"/>
  <c r="M248" i="4"/>
  <c r="E492" i="4"/>
  <c r="F492" i="4" s="1"/>
  <c r="I491" i="4"/>
  <c r="Y487" i="2"/>
  <c r="R488" i="2"/>
  <c r="Q488" i="2"/>
  <c r="S488" i="2" s="1"/>
  <c r="K248" i="4"/>
  <c r="R492" i="9" l="1"/>
  <c r="Q492" i="9"/>
  <c r="I496" i="9"/>
  <c r="E497" i="9"/>
  <c r="F497" i="9" s="1"/>
  <c r="J495" i="9"/>
  <c r="L494" i="9"/>
  <c r="P495" i="9"/>
  <c r="K495" i="9"/>
  <c r="O493" i="9"/>
  <c r="N493" i="9"/>
  <c r="M494" i="9" s="1"/>
  <c r="Y491" i="9"/>
  <c r="S491" i="9"/>
  <c r="E493" i="2"/>
  <c r="F493" i="2" s="1"/>
  <c r="I492" i="2"/>
  <c r="P491" i="2"/>
  <c r="J491" i="2"/>
  <c r="K491" i="2" s="1"/>
  <c r="L490" i="2"/>
  <c r="O490" i="2" s="1"/>
  <c r="N489" i="2"/>
  <c r="M490" i="2" s="1"/>
  <c r="N490" i="2" s="1"/>
  <c r="M491" i="2" s="1"/>
  <c r="J249" i="4"/>
  <c r="L248" i="4"/>
  <c r="O248" i="4" s="1"/>
  <c r="E493" i="4"/>
  <c r="F493" i="4" s="1"/>
  <c r="I492" i="4"/>
  <c r="N248" i="4"/>
  <c r="Y488" i="2"/>
  <c r="Q489" i="2"/>
  <c r="S489" i="2" s="1"/>
  <c r="R489" i="2"/>
  <c r="P248" i="4"/>
  <c r="J496" i="9" l="1"/>
  <c r="L495" i="9"/>
  <c r="P496" i="9"/>
  <c r="K496" i="9"/>
  <c r="O494" i="9"/>
  <c r="N494" i="9"/>
  <c r="M495" i="9" s="1"/>
  <c r="S492" i="9"/>
  <c r="Y492" i="9"/>
  <c r="I497" i="9"/>
  <c r="E498" i="9"/>
  <c r="F498" i="9" s="1"/>
  <c r="R493" i="9"/>
  <c r="Q493" i="9"/>
  <c r="J492" i="2"/>
  <c r="L491" i="2"/>
  <c r="O491" i="2" s="1"/>
  <c r="P492" i="2"/>
  <c r="K492" i="2"/>
  <c r="E494" i="2"/>
  <c r="F494" i="2" s="1"/>
  <c r="I493" i="2"/>
  <c r="M249" i="4"/>
  <c r="E494" i="4"/>
  <c r="F494" i="4" s="1"/>
  <c r="I493" i="4"/>
  <c r="Q490" i="2"/>
  <c r="S490" i="2" s="1"/>
  <c r="R490" i="2"/>
  <c r="Y489" i="2"/>
  <c r="K249" i="4"/>
  <c r="S493" i="9" l="1"/>
  <c r="Y493" i="9"/>
  <c r="R494" i="9"/>
  <c r="Q494" i="9"/>
  <c r="J497" i="9"/>
  <c r="K497" i="9" s="1"/>
  <c r="L496" i="9"/>
  <c r="I498" i="9"/>
  <c r="E499" i="9"/>
  <c r="F499" i="9" s="1"/>
  <c r="O495" i="9"/>
  <c r="N495" i="9"/>
  <c r="M496" i="9" s="1"/>
  <c r="P497" i="9"/>
  <c r="E495" i="2"/>
  <c r="F495" i="2" s="1"/>
  <c r="I494" i="2"/>
  <c r="J493" i="2"/>
  <c r="L492" i="2"/>
  <c r="O492" i="2" s="1"/>
  <c r="P493" i="2"/>
  <c r="K493" i="2"/>
  <c r="N491" i="2"/>
  <c r="M492" i="2" s="1"/>
  <c r="N492" i="2" s="1"/>
  <c r="M493" i="2" s="1"/>
  <c r="J250" i="4"/>
  <c r="L249" i="4"/>
  <c r="O249" i="4" s="1"/>
  <c r="E495" i="4"/>
  <c r="F495" i="4" s="1"/>
  <c r="I494" i="4"/>
  <c r="N249" i="4"/>
  <c r="Q491" i="2"/>
  <c r="S491" i="2" s="1"/>
  <c r="R491" i="2"/>
  <c r="Y490" i="2"/>
  <c r="P249" i="4"/>
  <c r="L497" i="9" l="1"/>
  <c r="J498" i="9"/>
  <c r="Y494" i="9"/>
  <c r="S494" i="9"/>
  <c r="P498" i="9"/>
  <c r="K498" i="9"/>
  <c r="I499" i="9"/>
  <c r="E500" i="9"/>
  <c r="F500" i="9" s="1"/>
  <c r="O496" i="9"/>
  <c r="N496" i="9"/>
  <c r="M497" i="9" s="1"/>
  <c r="R495" i="9"/>
  <c r="Q495" i="9"/>
  <c r="P494" i="2"/>
  <c r="J494" i="2"/>
  <c r="K494" i="2" s="1"/>
  <c r="L493" i="2"/>
  <c r="O493" i="2" s="1"/>
  <c r="E496" i="2"/>
  <c r="F496" i="2" s="1"/>
  <c r="I495" i="2"/>
  <c r="P495" i="2" s="1"/>
  <c r="M250" i="4"/>
  <c r="E496" i="4"/>
  <c r="F496" i="4" s="1"/>
  <c r="I495" i="4"/>
  <c r="Q492" i="2"/>
  <c r="S492" i="2" s="1"/>
  <c r="R492" i="2"/>
  <c r="Y491" i="2"/>
  <c r="K250" i="4"/>
  <c r="P499" i="9" l="1"/>
  <c r="I500" i="9"/>
  <c r="E501" i="9"/>
  <c r="F501" i="9" s="1"/>
  <c r="L498" i="9"/>
  <c r="J499" i="9"/>
  <c r="K499" i="9" s="1"/>
  <c r="Y495" i="9"/>
  <c r="S495" i="9"/>
  <c r="R496" i="9"/>
  <c r="Q496" i="9"/>
  <c r="O497" i="9"/>
  <c r="N497" i="9"/>
  <c r="M498" i="9" s="1"/>
  <c r="J495" i="2"/>
  <c r="K495" i="2" s="1"/>
  <c r="L494" i="2"/>
  <c r="O494" i="2" s="1"/>
  <c r="E497" i="2"/>
  <c r="F497" i="2" s="1"/>
  <c r="I496" i="2"/>
  <c r="N493" i="2"/>
  <c r="M494" i="2" s="1"/>
  <c r="N494" i="2" s="1"/>
  <c r="M495" i="2" s="1"/>
  <c r="J251" i="4"/>
  <c r="L250" i="4"/>
  <c r="O250" i="4" s="1"/>
  <c r="E497" i="4"/>
  <c r="F497" i="4" s="1"/>
  <c r="I496" i="4"/>
  <c r="N250" i="4"/>
  <c r="R493" i="2"/>
  <c r="Q493" i="2"/>
  <c r="S493" i="2" s="1"/>
  <c r="Y492" i="2"/>
  <c r="P250" i="4"/>
  <c r="J500" i="9" l="1"/>
  <c r="L499" i="9"/>
  <c r="E502" i="9"/>
  <c r="F502" i="9" s="1"/>
  <c r="I501" i="9"/>
  <c r="K500" i="9"/>
  <c r="P500" i="9"/>
  <c r="O498" i="9"/>
  <c r="N498" i="9"/>
  <c r="M499" i="9" s="1"/>
  <c r="Y496" i="9"/>
  <c r="S496" i="9"/>
  <c r="R497" i="9"/>
  <c r="Q497" i="9"/>
  <c r="P496" i="2"/>
  <c r="E498" i="2"/>
  <c r="F498" i="2" s="1"/>
  <c r="I497" i="2"/>
  <c r="J496" i="2"/>
  <c r="K496" i="2" s="1"/>
  <c r="L495" i="2"/>
  <c r="O495" i="2" s="1"/>
  <c r="M251" i="4"/>
  <c r="E498" i="4"/>
  <c r="F498" i="4" s="1"/>
  <c r="I497" i="4"/>
  <c r="R494" i="2"/>
  <c r="Q494" i="2"/>
  <c r="S494" i="2" s="1"/>
  <c r="Y493" i="2"/>
  <c r="K251" i="4"/>
  <c r="J501" i="9" l="1"/>
  <c r="L500" i="9"/>
  <c r="P501" i="9"/>
  <c r="K501" i="9"/>
  <c r="E503" i="9"/>
  <c r="F503" i="9" s="1"/>
  <c r="I502" i="9"/>
  <c r="Q498" i="9"/>
  <c r="R498" i="9"/>
  <c r="N499" i="9"/>
  <c r="M500" i="9" s="1"/>
  <c r="O499" i="9"/>
  <c r="Y497" i="9"/>
  <c r="S497" i="9"/>
  <c r="J497" i="2"/>
  <c r="L496" i="2"/>
  <c r="O496" i="2" s="1"/>
  <c r="E499" i="2"/>
  <c r="F499" i="2" s="1"/>
  <c r="I498" i="2"/>
  <c r="P497" i="2"/>
  <c r="K497" i="2"/>
  <c r="N495" i="2"/>
  <c r="M496" i="2" s="1"/>
  <c r="N496" i="2" s="1"/>
  <c r="M497" i="2" s="1"/>
  <c r="J252" i="4"/>
  <c r="L251" i="4"/>
  <c r="O251" i="4" s="1"/>
  <c r="E499" i="4"/>
  <c r="F499" i="4" s="1"/>
  <c r="I498" i="4"/>
  <c r="N251" i="4"/>
  <c r="R495" i="2"/>
  <c r="Q495" i="2"/>
  <c r="S495" i="2" s="1"/>
  <c r="Y494" i="2"/>
  <c r="P251" i="4"/>
  <c r="I503" i="9" l="1"/>
  <c r="E504" i="9"/>
  <c r="F504" i="9" s="1"/>
  <c r="J502" i="9"/>
  <c r="L501" i="9"/>
  <c r="K502" i="9"/>
  <c r="P502" i="9"/>
  <c r="N500" i="9"/>
  <c r="M501" i="9" s="1"/>
  <c r="O500" i="9"/>
  <c r="Y498" i="9"/>
  <c r="S498" i="9"/>
  <c r="Q499" i="9"/>
  <c r="R499" i="9"/>
  <c r="P498" i="2"/>
  <c r="E500" i="2"/>
  <c r="F500" i="2" s="1"/>
  <c r="I499" i="2"/>
  <c r="P499" i="2" s="1"/>
  <c r="J498" i="2"/>
  <c r="K498" i="2" s="1"/>
  <c r="L497" i="2"/>
  <c r="O497" i="2" s="1"/>
  <c r="M252" i="4"/>
  <c r="E500" i="4"/>
  <c r="F500" i="4" s="1"/>
  <c r="I499" i="4"/>
  <c r="Q496" i="2"/>
  <c r="S496" i="2" s="1"/>
  <c r="R496" i="2"/>
  <c r="Y495" i="2"/>
  <c r="K252" i="4"/>
  <c r="J503" i="9" l="1"/>
  <c r="L502" i="9"/>
  <c r="O501" i="9"/>
  <c r="N501" i="9"/>
  <c r="M502" i="9" s="1"/>
  <c r="Y499" i="9"/>
  <c r="S499" i="9"/>
  <c r="I504" i="9"/>
  <c r="E505" i="9"/>
  <c r="F505" i="9" s="1"/>
  <c r="R500" i="9"/>
  <c r="Q500" i="9"/>
  <c r="P503" i="9"/>
  <c r="K503" i="9"/>
  <c r="J499" i="2"/>
  <c r="K499" i="2" s="1"/>
  <c r="L498" i="2"/>
  <c r="O498" i="2" s="1"/>
  <c r="E501" i="2"/>
  <c r="F501" i="2" s="1"/>
  <c r="I500" i="2"/>
  <c r="N497" i="2"/>
  <c r="M498" i="2" s="1"/>
  <c r="N498" i="2" s="1"/>
  <c r="J253" i="4"/>
  <c r="L252" i="4"/>
  <c r="O252" i="4" s="1"/>
  <c r="E501" i="4"/>
  <c r="F501" i="4" s="1"/>
  <c r="I500" i="4"/>
  <c r="N252" i="4"/>
  <c r="M499" i="2"/>
  <c r="Q497" i="2"/>
  <c r="S497" i="2" s="1"/>
  <c r="R497" i="2"/>
  <c r="Y496" i="2"/>
  <c r="P252" i="4"/>
  <c r="I505" i="9" l="1"/>
  <c r="E506" i="9"/>
  <c r="F506" i="9" s="1"/>
  <c r="J504" i="9"/>
  <c r="K504" i="9" s="1"/>
  <c r="L503" i="9"/>
  <c r="R501" i="9"/>
  <c r="Q501" i="9"/>
  <c r="O502" i="9"/>
  <c r="N502" i="9"/>
  <c r="M503" i="9" s="1"/>
  <c r="P504" i="9"/>
  <c r="S500" i="9"/>
  <c r="Y500" i="9"/>
  <c r="P500" i="2"/>
  <c r="E502" i="2"/>
  <c r="F502" i="2" s="1"/>
  <c r="I501" i="2"/>
  <c r="J500" i="2"/>
  <c r="K500" i="2" s="1"/>
  <c r="L499" i="2"/>
  <c r="O499" i="2" s="1"/>
  <c r="M253" i="4"/>
  <c r="E502" i="4"/>
  <c r="F502" i="4" s="1"/>
  <c r="I501" i="4"/>
  <c r="Y497" i="2"/>
  <c r="Q498" i="2"/>
  <c r="S498" i="2" s="1"/>
  <c r="R498" i="2"/>
  <c r="K253" i="4"/>
  <c r="J505" i="9" l="1"/>
  <c r="L504" i="9"/>
  <c r="R502" i="9"/>
  <c r="Q502" i="9"/>
  <c r="I506" i="9"/>
  <c r="E507" i="9"/>
  <c r="F507" i="9" s="1"/>
  <c r="S501" i="9"/>
  <c r="Y501" i="9"/>
  <c r="O503" i="9"/>
  <c r="N503" i="9"/>
  <c r="M504" i="9" s="1"/>
  <c r="K505" i="9"/>
  <c r="P505" i="9"/>
  <c r="J501" i="2"/>
  <c r="L500" i="2"/>
  <c r="O500" i="2" s="1"/>
  <c r="N499" i="2"/>
  <c r="M500" i="2" s="1"/>
  <c r="N500" i="2" s="1"/>
  <c r="M501" i="2" s="1"/>
  <c r="E503" i="2"/>
  <c r="F503" i="2" s="1"/>
  <c r="I502" i="2"/>
  <c r="P501" i="2"/>
  <c r="K501" i="2"/>
  <c r="J254" i="4"/>
  <c r="L253" i="4"/>
  <c r="O253" i="4" s="1"/>
  <c r="E503" i="4"/>
  <c r="F503" i="4" s="1"/>
  <c r="I502" i="4"/>
  <c r="N253" i="4"/>
  <c r="R499" i="2"/>
  <c r="Q499" i="2"/>
  <c r="S499" i="2" s="1"/>
  <c r="Y498" i="2"/>
  <c r="P253" i="4"/>
  <c r="I507" i="9" l="1"/>
  <c r="E508" i="9"/>
  <c r="F508" i="9" s="1"/>
  <c r="P506" i="9"/>
  <c r="K506" i="9"/>
  <c r="O504" i="9"/>
  <c r="N504" i="9"/>
  <c r="M505" i="9" s="1"/>
  <c r="Y502" i="9"/>
  <c r="S502" i="9"/>
  <c r="L505" i="9"/>
  <c r="J506" i="9"/>
  <c r="R503" i="9"/>
  <c r="Q503" i="9"/>
  <c r="J502" i="2"/>
  <c r="L501" i="2"/>
  <c r="O501" i="2" s="1"/>
  <c r="K502" i="2"/>
  <c r="P502" i="2"/>
  <c r="E504" i="2"/>
  <c r="F504" i="2" s="1"/>
  <c r="I503" i="2"/>
  <c r="M254" i="4"/>
  <c r="E504" i="4"/>
  <c r="F504" i="4" s="1"/>
  <c r="I503" i="4"/>
  <c r="R500" i="2"/>
  <c r="Q500" i="2"/>
  <c r="S500" i="2" s="1"/>
  <c r="Y499" i="2"/>
  <c r="K254" i="4"/>
  <c r="Y503" i="9" l="1"/>
  <c r="S503" i="9"/>
  <c r="L506" i="9"/>
  <c r="J507" i="9"/>
  <c r="R504" i="9"/>
  <c r="Q504" i="9"/>
  <c r="I508" i="9"/>
  <c r="E509" i="9"/>
  <c r="F509" i="9" s="1"/>
  <c r="O505" i="9"/>
  <c r="N505" i="9"/>
  <c r="M506" i="9" s="1"/>
  <c r="K507" i="9"/>
  <c r="P507" i="9"/>
  <c r="P503" i="2"/>
  <c r="J503" i="2"/>
  <c r="K503" i="2" s="1"/>
  <c r="L502" i="2"/>
  <c r="O502" i="2" s="1"/>
  <c r="E505" i="2"/>
  <c r="F505" i="2" s="1"/>
  <c r="I504" i="2"/>
  <c r="N501" i="2"/>
  <c r="M502" i="2" s="1"/>
  <c r="N502" i="2" s="1"/>
  <c r="M503" i="2" s="1"/>
  <c r="J255" i="4"/>
  <c r="L254" i="4"/>
  <c r="O254" i="4" s="1"/>
  <c r="E505" i="4"/>
  <c r="F505" i="4" s="1"/>
  <c r="I504" i="4"/>
  <c r="N254" i="4"/>
  <c r="R501" i="2"/>
  <c r="Q501" i="2"/>
  <c r="S501" i="2" s="1"/>
  <c r="Y500" i="2"/>
  <c r="P254" i="4"/>
  <c r="P508" i="9" l="1"/>
  <c r="E510" i="9"/>
  <c r="F510" i="9" s="1"/>
  <c r="I509" i="9"/>
  <c r="J508" i="9"/>
  <c r="K508" i="9" s="1"/>
  <c r="L507" i="9"/>
  <c r="Y504" i="9"/>
  <c r="S504" i="9"/>
  <c r="O506" i="9"/>
  <c r="N506" i="9"/>
  <c r="M507" i="9" s="1"/>
  <c r="R505" i="9"/>
  <c r="Q505" i="9"/>
  <c r="J504" i="2"/>
  <c r="L503" i="2"/>
  <c r="O503" i="2" s="1"/>
  <c r="E506" i="2"/>
  <c r="F506" i="2" s="1"/>
  <c r="I505" i="2"/>
  <c r="K504" i="2"/>
  <c r="P504" i="2"/>
  <c r="M255" i="4"/>
  <c r="E506" i="4"/>
  <c r="F506" i="4" s="1"/>
  <c r="I505" i="4"/>
  <c r="Q502" i="2"/>
  <c r="S502" i="2" s="1"/>
  <c r="R502" i="2"/>
  <c r="Y501" i="2"/>
  <c r="K255" i="4"/>
  <c r="J509" i="9" l="1"/>
  <c r="L508" i="9"/>
  <c r="P509" i="9"/>
  <c r="K509" i="9"/>
  <c r="Y505" i="9"/>
  <c r="S505" i="9"/>
  <c r="N507" i="9"/>
  <c r="M508" i="9" s="1"/>
  <c r="O507" i="9"/>
  <c r="E511" i="9"/>
  <c r="F511" i="9" s="1"/>
  <c r="I510" i="9"/>
  <c r="Q506" i="9"/>
  <c r="R506" i="9"/>
  <c r="J505" i="2"/>
  <c r="L504" i="2"/>
  <c r="O504" i="2" s="1"/>
  <c r="E507" i="2"/>
  <c r="F507" i="2" s="1"/>
  <c r="I506" i="2"/>
  <c r="P505" i="2"/>
  <c r="K505" i="2"/>
  <c r="N503" i="2"/>
  <c r="M504" i="2" s="1"/>
  <c r="N504" i="2" s="1"/>
  <c r="M505" i="2" s="1"/>
  <c r="J256" i="4"/>
  <c r="L255" i="4"/>
  <c r="O255" i="4" s="1"/>
  <c r="E507" i="4"/>
  <c r="F507" i="4" s="1"/>
  <c r="I506" i="4"/>
  <c r="N255" i="4"/>
  <c r="Q503" i="2"/>
  <c r="S503" i="2" s="1"/>
  <c r="R503" i="2"/>
  <c r="Y502" i="2"/>
  <c r="P255" i="4"/>
  <c r="Q507" i="9" l="1"/>
  <c r="R507" i="9"/>
  <c r="J510" i="9"/>
  <c r="L509" i="9"/>
  <c r="K510" i="9"/>
  <c r="P510" i="9"/>
  <c r="Y506" i="9"/>
  <c r="S506" i="9"/>
  <c r="N508" i="9"/>
  <c r="M509" i="9" s="1"/>
  <c r="O508" i="9"/>
  <c r="I511" i="9"/>
  <c r="E512" i="9"/>
  <c r="F512" i="9" s="1"/>
  <c r="P506" i="2"/>
  <c r="E508" i="2"/>
  <c r="F508" i="2" s="1"/>
  <c r="I507" i="2"/>
  <c r="J506" i="2"/>
  <c r="K506" i="2" s="1"/>
  <c r="L505" i="2"/>
  <c r="O505" i="2" s="1"/>
  <c r="M256" i="4"/>
  <c r="E508" i="4"/>
  <c r="F508" i="4" s="1"/>
  <c r="I507" i="4"/>
  <c r="R504" i="2"/>
  <c r="Q504" i="2"/>
  <c r="S504" i="2" s="1"/>
  <c r="Y503" i="2"/>
  <c r="K256" i="4"/>
  <c r="I512" i="9" l="1"/>
  <c r="E513" i="9"/>
  <c r="F513" i="9" s="1"/>
  <c r="I513" i="9" s="1"/>
  <c r="J511" i="9"/>
  <c r="L510" i="9"/>
  <c r="O509" i="9"/>
  <c r="N509" i="9"/>
  <c r="M510" i="9" s="1"/>
  <c r="P511" i="9"/>
  <c r="K511" i="9"/>
  <c r="R508" i="9"/>
  <c r="Q508" i="9"/>
  <c r="Y507" i="9"/>
  <c r="S507" i="9"/>
  <c r="J507" i="2"/>
  <c r="L506" i="2"/>
  <c r="O506" i="2" s="1"/>
  <c r="P507" i="2"/>
  <c r="K507" i="2"/>
  <c r="E509" i="2"/>
  <c r="F509" i="2" s="1"/>
  <c r="I508" i="2"/>
  <c r="N505" i="2"/>
  <c r="M506" i="2" s="1"/>
  <c r="N506" i="2" s="1"/>
  <c r="M507" i="2" s="1"/>
  <c r="J257" i="4"/>
  <c r="L256" i="4"/>
  <c r="O256" i="4" s="1"/>
  <c r="E509" i="4"/>
  <c r="F509" i="4" s="1"/>
  <c r="I508" i="4"/>
  <c r="N256" i="4"/>
  <c r="Y504" i="2"/>
  <c r="Q505" i="2"/>
  <c r="S505" i="2" s="1"/>
  <c r="R505" i="2"/>
  <c r="P256" i="4"/>
  <c r="R509" i="9" l="1"/>
  <c r="Q509" i="9"/>
  <c r="J512" i="9"/>
  <c r="L511" i="9"/>
  <c r="P513" i="9"/>
  <c r="O510" i="9"/>
  <c r="N510" i="9"/>
  <c r="M511" i="9" s="1"/>
  <c r="S508" i="9"/>
  <c r="Y508" i="9"/>
  <c r="P512" i="9"/>
  <c r="K512" i="9"/>
  <c r="P508" i="2"/>
  <c r="E510" i="2"/>
  <c r="F510" i="2" s="1"/>
  <c r="I509" i="2"/>
  <c r="J508" i="2"/>
  <c r="K508" i="2" s="1"/>
  <c r="L507" i="2"/>
  <c r="O507" i="2" s="1"/>
  <c r="M257" i="4"/>
  <c r="E510" i="4"/>
  <c r="F510" i="4" s="1"/>
  <c r="I509" i="4"/>
  <c r="R506" i="2"/>
  <c r="Q506" i="2"/>
  <c r="S506" i="2" s="1"/>
  <c r="Y505" i="2"/>
  <c r="K257" i="4"/>
  <c r="R510" i="9" l="1"/>
  <c r="Q510" i="9"/>
  <c r="J513" i="9"/>
  <c r="K513" i="9" s="1"/>
  <c r="L512" i="9"/>
  <c r="O511" i="9"/>
  <c r="N511" i="9"/>
  <c r="M512" i="9" s="1"/>
  <c r="S509" i="9"/>
  <c r="Y509" i="9"/>
  <c r="J509" i="2"/>
  <c r="L508" i="2"/>
  <c r="O508" i="2" s="1"/>
  <c r="E511" i="2"/>
  <c r="F511" i="2" s="1"/>
  <c r="I510" i="2"/>
  <c r="K509" i="2"/>
  <c r="P509" i="2"/>
  <c r="N507" i="2"/>
  <c r="M508" i="2" s="1"/>
  <c r="N508" i="2" s="1"/>
  <c r="M509" i="2" s="1"/>
  <c r="J258" i="4"/>
  <c r="L257" i="4"/>
  <c r="O257" i="4" s="1"/>
  <c r="E511" i="4"/>
  <c r="F511" i="4" s="1"/>
  <c r="I510" i="4"/>
  <c r="N257" i="4"/>
  <c r="Y506" i="2"/>
  <c r="Q507" i="2"/>
  <c r="S507" i="2" s="1"/>
  <c r="R507" i="2"/>
  <c r="P257" i="4"/>
  <c r="Y510" i="9" l="1"/>
  <c r="S510" i="9"/>
  <c r="R511" i="9"/>
  <c r="Q511" i="9"/>
  <c r="O512" i="9"/>
  <c r="N512" i="9"/>
  <c r="M513" i="9" s="1"/>
  <c r="L513" i="9"/>
  <c r="K2" i="9"/>
  <c r="K3" i="9"/>
  <c r="J510" i="2"/>
  <c r="L509" i="2"/>
  <c r="O509" i="2" s="1"/>
  <c r="P510" i="2"/>
  <c r="K510" i="2"/>
  <c r="E512" i="2"/>
  <c r="F512" i="2" s="1"/>
  <c r="I511" i="2"/>
  <c r="M258" i="4"/>
  <c r="E512" i="4"/>
  <c r="F512" i="4" s="1"/>
  <c r="I511" i="4"/>
  <c r="Q508" i="2"/>
  <c r="S508" i="2" s="1"/>
  <c r="R508" i="2"/>
  <c r="Y507" i="2"/>
  <c r="K258" i="4"/>
  <c r="O513" i="9" l="1"/>
  <c r="N513" i="9"/>
  <c r="L3" i="9"/>
  <c r="L2" i="9"/>
  <c r="Y511" i="9"/>
  <c r="S511" i="9"/>
  <c r="R512" i="9"/>
  <c r="Q512" i="9"/>
  <c r="P511" i="2"/>
  <c r="E513" i="2"/>
  <c r="F513" i="2" s="1"/>
  <c r="I513" i="2" s="1"/>
  <c r="I512" i="2"/>
  <c r="J511" i="2"/>
  <c r="K511" i="2" s="1"/>
  <c r="L510" i="2"/>
  <c r="N509" i="2"/>
  <c r="M510" i="2" s="1"/>
  <c r="J259" i="4"/>
  <c r="L258" i="4"/>
  <c r="O258" i="4" s="1"/>
  <c r="E513" i="4"/>
  <c r="F513" i="4" s="1"/>
  <c r="I513" i="4" s="1"/>
  <c r="I512" i="4"/>
  <c r="N258" i="4"/>
  <c r="Q509" i="2"/>
  <c r="S509" i="2" s="1"/>
  <c r="R509" i="2"/>
  <c r="Y508" i="2"/>
  <c r="P258" i="4"/>
  <c r="Y512" i="9" l="1"/>
  <c r="S512" i="9"/>
  <c r="R513" i="9"/>
  <c r="Q513" i="9"/>
  <c r="N510" i="2"/>
  <c r="M511" i="2" s="1"/>
  <c r="J512" i="2"/>
  <c r="L511" i="2"/>
  <c r="O511" i="2" s="1"/>
  <c r="P512" i="2"/>
  <c r="K512" i="2"/>
  <c r="P513" i="2"/>
  <c r="O510" i="2"/>
  <c r="R510" i="2" s="1"/>
  <c r="M259" i="4"/>
  <c r="Y509" i="2"/>
  <c r="K259" i="4"/>
  <c r="Y513" i="9" l="1"/>
  <c r="S513" i="9"/>
  <c r="J513" i="2"/>
  <c r="K513" i="2" s="1"/>
  <c r="L512" i="2"/>
  <c r="Q510" i="2"/>
  <c r="S510" i="2" s="1"/>
  <c r="N511" i="2"/>
  <c r="M512" i="2" s="1"/>
  <c r="N512" i="2" s="1"/>
  <c r="M513" i="2" s="1"/>
  <c r="J260" i="4"/>
  <c r="L259" i="4"/>
  <c r="O259" i="4" s="1"/>
  <c r="P259" i="4"/>
  <c r="R10" i="4"/>
  <c r="R9" i="4"/>
  <c r="Q10" i="4"/>
  <c r="S10" i="4" s="1"/>
  <c r="S4" i="9" l="1"/>
  <c r="AA4" i="9"/>
  <c r="N259" i="4"/>
  <c r="Y510" i="2"/>
  <c r="R511" i="2"/>
  <c r="Q511" i="2"/>
  <c r="O512" i="2"/>
  <c r="L3" i="2"/>
  <c r="L2" i="2"/>
  <c r="L513" i="2"/>
  <c r="O513" i="2" s="1"/>
  <c r="K3" i="2"/>
  <c r="K2" i="2"/>
  <c r="M260" i="4"/>
  <c r="K260" i="4"/>
  <c r="R11" i="4"/>
  <c r="Q11" i="4"/>
  <c r="S11" i="4" l="1"/>
  <c r="Y511" i="2"/>
  <c r="S511" i="2"/>
  <c r="R512" i="2"/>
  <c r="Q512" i="2"/>
  <c r="S512" i="2" s="1"/>
  <c r="N513" i="2"/>
  <c r="J261" i="4"/>
  <c r="L260" i="4"/>
  <c r="O260" i="4" s="1"/>
  <c r="N260" i="4"/>
  <c r="P260" i="4"/>
  <c r="R12" i="4"/>
  <c r="Q12" i="4"/>
  <c r="S12" i="4" l="1"/>
  <c r="R513" i="2"/>
  <c r="Q513" i="2"/>
  <c r="S513" i="2" s="1"/>
  <c r="S4" i="2" s="1"/>
  <c r="Y512" i="2"/>
  <c r="M261" i="4"/>
  <c r="AA4" i="2"/>
  <c r="K261" i="4"/>
  <c r="R13" i="4"/>
  <c r="Q13" i="4"/>
  <c r="Y13" i="4" l="1"/>
  <c r="S13" i="4"/>
  <c r="Y513" i="2"/>
  <c r="J262" i="4"/>
  <c r="L261" i="4"/>
  <c r="P261" i="4"/>
  <c r="Q14" i="4"/>
  <c r="R14" i="4"/>
  <c r="Y14" i="4" l="1"/>
  <c r="S14" i="4"/>
  <c r="N261" i="4"/>
  <c r="O261" i="4"/>
  <c r="M262" i="4"/>
  <c r="K262" i="4"/>
  <c r="R15" i="4"/>
  <c r="Q15" i="4"/>
  <c r="Y15" i="4" l="1"/>
  <c r="S15" i="4"/>
  <c r="J263" i="4"/>
  <c r="L262" i="4"/>
  <c r="O262" i="4" s="1"/>
  <c r="N262" i="4"/>
  <c r="P262" i="4"/>
  <c r="Q16" i="4"/>
  <c r="R16" i="4"/>
  <c r="Y16" i="4" l="1"/>
  <c r="S16" i="4"/>
  <c r="M263" i="4"/>
  <c r="K263" i="4"/>
  <c r="R17" i="4"/>
  <c r="Q17" i="4"/>
  <c r="Y17" i="4" l="1"/>
  <c r="S17" i="4"/>
  <c r="J264" i="4"/>
  <c r="L263" i="4"/>
  <c r="O263" i="4" s="1"/>
  <c r="P263" i="4"/>
  <c r="R18" i="4"/>
  <c r="Q18" i="4"/>
  <c r="Y18" i="4" l="1"/>
  <c r="S18" i="4"/>
  <c r="N263" i="4"/>
  <c r="M264" i="4"/>
  <c r="K264" i="4"/>
  <c r="R19" i="4"/>
  <c r="Q19" i="4"/>
  <c r="Y19" i="4" l="1"/>
  <c r="S19" i="4"/>
  <c r="J265" i="4"/>
  <c r="L264" i="4"/>
  <c r="O264" i="4" s="1"/>
  <c r="N264" i="4"/>
  <c r="P264" i="4"/>
  <c r="Q20" i="4"/>
  <c r="R20" i="4"/>
  <c r="S20" i="4" l="1"/>
  <c r="M265" i="4"/>
  <c r="K265" i="4"/>
  <c r="Q21" i="4"/>
  <c r="R21" i="4"/>
  <c r="S21" i="4" l="1"/>
  <c r="J266" i="4"/>
  <c r="L265" i="4"/>
  <c r="O265" i="4" s="1"/>
  <c r="N265" i="4"/>
  <c r="P265" i="4"/>
  <c r="Q22" i="4"/>
  <c r="R22" i="4"/>
  <c r="S22" i="4" l="1"/>
  <c r="M266" i="4"/>
  <c r="K266" i="4"/>
  <c r="R23" i="4"/>
  <c r="Q23" i="4"/>
  <c r="S23" i="4" l="1"/>
  <c r="J267" i="4"/>
  <c r="L266" i="4"/>
  <c r="O266" i="4" s="1"/>
  <c r="P266" i="4"/>
  <c r="R24" i="4"/>
  <c r="Q24" i="4"/>
  <c r="S24" i="4" l="1"/>
  <c r="N266" i="4"/>
  <c r="M267" i="4"/>
  <c r="K267" i="4"/>
  <c r="Q25" i="4"/>
  <c r="R25" i="4"/>
  <c r="S25" i="4" l="1"/>
  <c r="J268" i="4"/>
  <c r="L267" i="4"/>
  <c r="O267" i="4" s="1"/>
  <c r="P267" i="4"/>
  <c r="R26" i="4"/>
  <c r="Q26" i="4"/>
  <c r="S26" i="4" l="1"/>
  <c r="N267" i="4"/>
  <c r="M268" i="4"/>
  <c r="K268" i="4"/>
  <c r="R27" i="4"/>
  <c r="Q27" i="4"/>
  <c r="S27" i="4" l="1"/>
  <c r="J269" i="4"/>
  <c r="L268" i="4"/>
  <c r="O268" i="4" s="1"/>
  <c r="P268" i="4"/>
  <c r="Q28" i="4"/>
  <c r="R28" i="4"/>
  <c r="S28" i="4" l="1"/>
  <c r="N268" i="4"/>
  <c r="M269" i="4"/>
  <c r="K269" i="4"/>
  <c r="Q29" i="4"/>
  <c r="R29" i="4"/>
  <c r="S29" i="4" l="1"/>
  <c r="J270" i="4"/>
  <c r="L269" i="4"/>
  <c r="O269" i="4" s="1"/>
  <c r="N269" i="4"/>
  <c r="P269" i="4"/>
  <c r="Q30" i="4"/>
  <c r="R30" i="4"/>
  <c r="S30" i="4" l="1"/>
  <c r="M270" i="4"/>
  <c r="K270" i="4"/>
  <c r="Q31" i="4"/>
  <c r="R31" i="4"/>
  <c r="S31" i="4" l="1"/>
  <c r="J271" i="4"/>
  <c r="L270" i="4"/>
  <c r="O270" i="4" s="1"/>
  <c r="N270" i="4"/>
  <c r="P270" i="4"/>
  <c r="Q32" i="4"/>
  <c r="R32" i="4"/>
  <c r="S32" i="4" l="1"/>
  <c r="M271" i="4"/>
  <c r="K271" i="4"/>
  <c r="Q33" i="4"/>
  <c r="R33" i="4"/>
  <c r="S33" i="4" l="1"/>
  <c r="J272" i="4"/>
  <c r="L271" i="4"/>
  <c r="O271" i="4" s="1"/>
  <c r="P271" i="4"/>
  <c r="R34" i="4"/>
  <c r="Q34" i="4"/>
  <c r="S34" i="4" l="1"/>
  <c r="N271" i="4"/>
  <c r="M272" i="4"/>
  <c r="K272" i="4"/>
  <c r="Q35" i="4"/>
  <c r="R35" i="4"/>
  <c r="S35" i="4" l="1"/>
  <c r="J273" i="4"/>
  <c r="L272" i="4"/>
  <c r="O272" i="4" s="1"/>
  <c r="N272" i="4"/>
  <c r="P272" i="4"/>
  <c r="Q36" i="4"/>
  <c r="R36" i="4"/>
  <c r="S36" i="4" l="1"/>
  <c r="M273" i="4"/>
  <c r="K273" i="4"/>
  <c r="Q37" i="4"/>
  <c r="R37" i="4"/>
  <c r="S37" i="4" l="1"/>
  <c r="J274" i="4"/>
  <c r="L273" i="4"/>
  <c r="O273" i="4" s="1"/>
  <c r="N273" i="4"/>
  <c r="P273" i="4"/>
  <c r="Q38" i="4"/>
  <c r="R38" i="4"/>
  <c r="Y38" i="4" l="1"/>
  <c r="S38" i="4"/>
  <c r="M274" i="4"/>
  <c r="K274" i="4"/>
  <c r="R39" i="4"/>
  <c r="Q39" i="4"/>
  <c r="Y39" i="4" l="1"/>
  <c r="S39" i="4"/>
  <c r="J275" i="4"/>
  <c r="L274" i="4"/>
  <c r="O274" i="4" s="1"/>
  <c r="P274" i="4"/>
  <c r="Q40" i="4"/>
  <c r="R40" i="4"/>
  <c r="S40" i="4" l="1"/>
  <c r="N274" i="4"/>
  <c r="M275" i="4" s="1"/>
  <c r="K275" i="4"/>
  <c r="Q41" i="4"/>
  <c r="R41" i="4"/>
  <c r="S41" i="4" l="1"/>
  <c r="J276" i="4"/>
  <c r="L275" i="4"/>
  <c r="O275" i="4" s="1"/>
  <c r="P275" i="4"/>
  <c r="R42" i="4"/>
  <c r="Q42" i="4"/>
  <c r="S42" i="4" l="1"/>
  <c r="N275" i="4"/>
  <c r="M276" i="4"/>
  <c r="K276" i="4"/>
  <c r="R43" i="4"/>
  <c r="Q43" i="4"/>
  <c r="S43" i="4" l="1"/>
  <c r="J277" i="4"/>
  <c r="L276" i="4"/>
  <c r="O276" i="4" s="1"/>
  <c r="P276" i="4"/>
  <c r="Q44" i="4"/>
  <c r="R44" i="4"/>
  <c r="S44" i="4" l="1"/>
  <c r="T13" i="4" s="1"/>
  <c r="N276" i="4"/>
  <c r="M277" i="4"/>
  <c r="K277" i="4"/>
  <c r="Q45" i="4"/>
  <c r="R45" i="4"/>
  <c r="Y45" i="4" l="1"/>
  <c r="S45" i="4"/>
  <c r="J278" i="4"/>
  <c r="L277" i="4"/>
  <c r="O277" i="4" s="1"/>
  <c r="P277" i="4"/>
  <c r="Q46" i="4"/>
  <c r="R46" i="4"/>
  <c r="Y46" i="4" l="1"/>
  <c r="S46" i="4"/>
  <c r="N277" i="4"/>
  <c r="M278" i="4"/>
  <c r="K278" i="4"/>
  <c r="Q47" i="4"/>
  <c r="R47" i="4"/>
  <c r="Y47" i="4" l="1"/>
  <c r="S47" i="4"/>
  <c r="J279" i="4"/>
  <c r="L278" i="4"/>
  <c r="O278" i="4" s="1"/>
  <c r="P278" i="4"/>
  <c r="Q48" i="4"/>
  <c r="R48" i="4"/>
  <c r="Y48" i="4" l="1"/>
  <c r="S48" i="4"/>
  <c r="N278" i="4"/>
  <c r="M279" i="4"/>
  <c r="K279" i="4"/>
  <c r="R49" i="4"/>
  <c r="Q49" i="4"/>
  <c r="Y49" i="4" l="1"/>
  <c r="S49" i="4"/>
  <c r="J280" i="4"/>
  <c r="L279" i="4"/>
  <c r="O279" i="4" s="1"/>
  <c r="P279" i="4"/>
  <c r="Q50" i="4"/>
  <c r="R50" i="4"/>
  <c r="Y50" i="4" l="1"/>
  <c r="S50" i="4"/>
  <c r="N279" i="4"/>
  <c r="M280" i="4"/>
  <c r="K280" i="4"/>
  <c r="Q51" i="4"/>
  <c r="R51" i="4"/>
  <c r="Y51" i="4" l="1"/>
  <c r="S51" i="4"/>
  <c r="J281" i="4"/>
  <c r="L280" i="4"/>
  <c r="O280" i="4" s="1"/>
  <c r="N280" i="4"/>
  <c r="P280" i="4"/>
  <c r="R52" i="4"/>
  <c r="Q52" i="4"/>
  <c r="Y52" i="4" l="1"/>
  <c r="S52" i="4"/>
  <c r="M281" i="4"/>
  <c r="K281" i="4"/>
  <c r="Q53" i="4"/>
  <c r="R53" i="4"/>
  <c r="Y53" i="4" l="1"/>
  <c r="S53" i="4"/>
  <c r="J282" i="4"/>
  <c r="L281" i="4"/>
  <c r="O281" i="4" s="1"/>
  <c r="P281" i="4"/>
  <c r="Q54" i="4"/>
  <c r="R54" i="4"/>
  <c r="Y54" i="4" l="1"/>
  <c r="S54" i="4"/>
  <c r="N281" i="4"/>
  <c r="M282" i="4"/>
  <c r="K282" i="4"/>
  <c r="R55" i="4"/>
  <c r="Q55" i="4"/>
  <c r="S55" i="4" l="1"/>
  <c r="J283" i="4"/>
  <c r="L282" i="4"/>
  <c r="O282" i="4" s="1"/>
  <c r="N282" i="4"/>
  <c r="P282" i="4"/>
  <c r="Q56" i="4"/>
  <c r="R56" i="4"/>
  <c r="S56" i="4" l="1"/>
  <c r="M283" i="4"/>
  <c r="K283" i="4"/>
  <c r="R57" i="4"/>
  <c r="Q57" i="4"/>
  <c r="S57" i="4" l="1"/>
  <c r="J284" i="4"/>
  <c r="L283" i="4"/>
  <c r="O283" i="4" s="1"/>
  <c r="P283" i="4"/>
  <c r="Q58" i="4"/>
  <c r="R58" i="4"/>
  <c r="S58" i="4" l="1"/>
  <c r="N283" i="4"/>
  <c r="M284" i="4"/>
  <c r="K284" i="4"/>
  <c r="Q59" i="4"/>
  <c r="R59" i="4"/>
  <c r="S59" i="4" l="1"/>
  <c r="J285" i="4"/>
  <c r="L284" i="4"/>
  <c r="O284" i="4" s="1"/>
  <c r="P284" i="4"/>
  <c r="R60" i="4"/>
  <c r="Q60" i="4"/>
  <c r="S60" i="4" l="1"/>
  <c r="N284" i="4"/>
  <c r="M285" i="4"/>
  <c r="K285" i="4"/>
  <c r="Q61" i="4"/>
  <c r="R61" i="4"/>
  <c r="S61" i="4" l="1"/>
  <c r="J286" i="4"/>
  <c r="L285" i="4"/>
  <c r="O285" i="4" s="1"/>
  <c r="N285" i="4"/>
  <c r="P285" i="4"/>
  <c r="Q62" i="4"/>
  <c r="R62" i="4"/>
  <c r="S62" i="4" l="1"/>
  <c r="M286" i="4"/>
  <c r="K286" i="4"/>
  <c r="R63" i="4"/>
  <c r="Q63" i="4"/>
  <c r="S63" i="4" l="1"/>
  <c r="J287" i="4"/>
  <c r="L286" i="4"/>
  <c r="O286" i="4" s="1"/>
  <c r="P286" i="4"/>
  <c r="Q64" i="4"/>
  <c r="R64" i="4"/>
  <c r="S64" i="4" l="1"/>
  <c r="N286" i="4"/>
  <c r="M287" i="4" s="1"/>
  <c r="K287" i="4"/>
  <c r="R65" i="4"/>
  <c r="Q65" i="4"/>
  <c r="S65" i="4" l="1"/>
  <c r="J288" i="4"/>
  <c r="L287" i="4"/>
  <c r="O287" i="4" s="1"/>
  <c r="P287" i="4"/>
  <c r="Q66" i="4"/>
  <c r="R66" i="4"/>
  <c r="S66" i="4" l="1"/>
  <c r="N287" i="4"/>
  <c r="M288" i="4"/>
  <c r="K288" i="4"/>
  <c r="Q67" i="4"/>
  <c r="R67" i="4"/>
  <c r="S67" i="4" l="1"/>
  <c r="J289" i="4"/>
  <c r="L288" i="4"/>
  <c r="P288" i="4"/>
  <c r="R68" i="4"/>
  <c r="Q68" i="4"/>
  <c r="S68" i="4" l="1"/>
  <c r="N288" i="4"/>
  <c r="O288" i="4"/>
  <c r="M289" i="4"/>
  <c r="K289" i="4"/>
  <c r="Q69" i="4"/>
  <c r="R69" i="4"/>
  <c r="S69" i="4" l="1"/>
  <c r="J290" i="4"/>
  <c r="L289" i="4"/>
  <c r="O289" i="4" s="1"/>
  <c r="P289" i="4"/>
  <c r="Q70" i="4"/>
  <c r="R70" i="4"/>
  <c r="S70" i="4" l="1"/>
  <c r="N289" i="4"/>
  <c r="M290" i="4"/>
  <c r="K290" i="4"/>
  <c r="R71" i="4"/>
  <c r="Q71" i="4"/>
  <c r="S71" i="4" l="1"/>
  <c r="J291" i="4"/>
  <c r="L290" i="4"/>
  <c r="O290" i="4" s="1"/>
  <c r="N290" i="4"/>
  <c r="P290" i="4"/>
  <c r="Q72" i="4"/>
  <c r="R72" i="4"/>
  <c r="Y72" i="4" l="1"/>
  <c r="S72" i="4"/>
  <c r="M291" i="4"/>
  <c r="K291" i="4"/>
  <c r="R73" i="4"/>
  <c r="Q73" i="4"/>
  <c r="Y73" i="4" l="1"/>
  <c r="S73" i="4"/>
  <c r="J292" i="4"/>
  <c r="L291" i="4"/>
  <c r="P291" i="4"/>
  <c r="Q74" i="4"/>
  <c r="R74" i="4"/>
  <c r="S74" i="4" l="1"/>
  <c r="N291" i="4"/>
  <c r="O291" i="4"/>
  <c r="M292" i="4"/>
  <c r="K292" i="4"/>
  <c r="Q75" i="4"/>
  <c r="R75" i="4"/>
  <c r="S75" i="4" l="1"/>
  <c r="J293" i="4"/>
  <c r="L292" i="4"/>
  <c r="O292" i="4" s="1"/>
  <c r="P292" i="4"/>
  <c r="R76" i="4"/>
  <c r="Q76" i="4"/>
  <c r="S76" i="4" l="1"/>
  <c r="N292" i="4"/>
  <c r="M293" i="4"/>
  <c r="K293" i="4"/>
  <c r="Q77" i="4"/>
  <c r="R77" i="4"/>
  <c r="S77" i="4" l="1"/>
  <c r="J294" i="4"/>
  <c r="L293" i="4"/>
  <c r="P293" i="4"/>
  <c r="Q78" i="4"/>
  <c r="R78" i="4"/>
  <c r="S78" i="4" l="1"/>
  <c r="N293" i="4"/>
  <c r="O293" i="4"/>
  <c r="M294" i="4"/>
  <c r="K294" i="4"/>
  <c r="Q79" i="4"/>
  <c r="R79" i="4"/>
  <c r="Y79" i="4" l="1"/>
  <c r="S79" i="4"/>
  <c r="J295" i="4"/>
  <c r="L294" i="4"/>
  <c r="O294" i="4" s="1"/>
  <c r="N294" i="4"/>
  <c r="P294" i="4"/>
  <c r="Q80" i="4"/>
  <c r="R80" i="4"/>
  <c r="Y80" i="4" l="1"/>
  <c r="S80" i="4"/>
  <c r="M295" i="4"/>
  <c r="K295" i="4"/>
  <c r="Q81" i="4"/>
  <c r="R81" i="4"/>
  <c r="Y81" i="4" l="1"/>
  <c r="S81" i="4"/>
  <c r="J296" i="4"/>
  <c r="L295" i="4"/>
  <c r="O295" i="4" s="1"/>
  <c r="P295" i="4"/>
  <c r="Q82" i="4"/>
  <c r="R82" i="4"/>
  <c r="Y82" i="4" l="1"/>
  <c r="S82" i="4"/>
  <c r="N295" i="4"/>
  <c r="M296" i="4"/>
  <c r="K296" i="4"/>
  <c r="Q83" i="4"/>
  <c r="R83" i="4"/>
  <c r="Y83" i="4" l="1"/>
  <c r="S83" i="4"/>
  <c r="J297" i="4"/>
  <c r="L296" i="4"/>
  <c r="P296" i="4"/>
  <c r="R84" i="4"/>
  <c r="Q84" i="4"/>
  <c r="Y84" i="4" l="1"/>
  <c r="S84" i="4"/>
  <c r="N296" i="4"/>
  <c r="O296" i="4"/>
  <c r="M297" i="4"/>
  <c r="K297" i="4"/>
  <c r="Q85" i="4"/>
  <c r="R85" i="4"/>
  <c r="Y85" i="4" l="1"/>
  <c r="S85" i="4"/>
  <c r="J298" i="4"/>
  <c r="L297" i="4"/>
  <c r="O297" i="4" s="1"/>
  <c r="P297" i="4"/>
  <c r="Q86" i="4"/>
  <c r="R86" i="4"/>
  <c r="Y86" i="4" l="1"/>
  <c r="S86" i="4"/>
  <c r="N297" i="4"/>
  <c r="M298" i="4"/>
  <c r="K298" i="4"/>
  <c r="R87" i="4"/>
  <c r="Q87" i="4"/>
  <c r="Y87" i="4" l="1"/>
  <c r="S87" i="4"/>
  <c r="J299" i="4"/>
  <c r="L298" i="4"/>
  <c r="O298" i="4" s="1"/>
  <c r="P298" i="4"/>
  <c r="Q88" i="4"/>
  <c r="R88" i="4"/>
  <c r="Y88" i="4" l="1"/>
  <c r="S88" i="4"/>
  <c r="N298" i="4"/>
  <c r="M299" i="4"/>
  <c r="K299" i="4"/>
  <c r="R89" i="4"/>
  <c r="Q89" i="4"/>
  <c r="S89" i="4" l="1"/>
  <c r="J300" i="4"/>
  <c r="L299" i="4"/>
  <c r="P299" i="4"/>
  <c r="Q90" i="4"/>
  <c r="R90" i="4"/>
  <c r="S90" i="4" l="1"/>
  <c r="N299" i="4"/>
  <c r="O299" i="4"/>
  <c r="M300" i="4"/>
  <c r="K300" i="4"/>
  <c r="Q91" i="4"/>
  <c r="R91" i="4"/>
  <c r="S91" i="4" l="1"/>
  <c r="J301" i="4"/>
  <c r="L300" i="4"/>
  <c r="O300" i="4" s="1"/>
  <c r="N300" i="4"/>
  <c r="P300" i="4"/>
  <c r="R92" i="4"/>
  <c r="Q92" i="4"/>
  <c r="S92" i="4" l="1"/>
  <c r="M301" i="4"/>
  <c r="K301" i="4"/>
  <c r="Q93" i="4"/>
  <c r="R93" i="4"/>
  <c r="S93" i="4" l="1"/>
  <c r="J302" i="4"/>
  <c r="L301" i="4"/>
  <c r="O301" i="4" s="1"/>
  <c r="N301" i="4"/>
  <c r="P301" i="4"/>
  <c r="Q94" i="4"/>
  <c r="R94" i="4"/>
  <c r="S94" i="4" l="1"/>
  <c r="M302" i="4"/>
  <c r="K302" i="4"/>
  <c r="Q95" i="4"/>
  <c r="R95" i="4"/>
  <c r="S95" i="4" l="1"/>
  <c r="J303" i="4"/>
  <c r="L302" i="4"/>
  <c r="O302" i="4" s="1"/>
  <c r="N302" i="4"/>
  <c r="P302" i="4"/>
  <c r="Q96" i="4"/>
  <c r="R96" i="4"/>
  <c r="S96" i="4" l="1"/>
  <c r="M303" i="4"/>
  <c r="K303" i="4"/>
  <c r="R97" i="4"/>
  <c r="Q97" i="4"/>
  <c r="S97" i="4" l="1"/>
  <c r="J304" i="4"/>
  <c r="L303" i="4"/>
  <c r="O303" i="4" s="1"/>
  <c r="P303" i="4"/>
  <c r="Q98" i="4"/>
  <c r="R98" i="4"/>
  <c r="S98" i="4" l="1"/>
  <c r="N303" i="4"/>
  <c r="M304" i="4"/>
  <c r="K304" i="4"/>
  <c r="Q99" i="4"/>
  <c r="R99" i="4"/>
  <c r="S99" i="4" l="1"/>
  <c r="J305" i="4"/>
  <c r="L304" i="4"/>
  <c r="O304" i="4" s="1"/>
  <c r="N304" i="4"/>
  <c r="P304" i="4"/>
  <c r="Q100" i="4"/>
  <c r="R100" i="4"/>
  <c r="S100" i="4" l="1"/>
  <c r="M305" i="4"/>
  <c r="K305" i="4"/>
  <c r="Q101" i="4"/>
  <c r="R101" i="4"/>
  <c r="S101" i="4" l="1"/>
  <c r="J306" i="4"/>
  <c r="L305" i="4"/>
  <c r="O305" i="4" s="1"/>
  <c r="N305" i="4"/>
  <c r="P305" i="4"/>
  <c r="R102" i="4"/>
  <c r="Q102" i="4"/>
  <c r="S102" i="4" l="1"/>
  <c r="M306" i="4"/>
  <c r="K306" i="4"/>
  <c r="Q103" i="4"/>
  <c r="R103" i="4"/>
  <c r="S103" i="4" l="1"/>
  <c r="J307" i="4"/>
  <c r="L306" i="4"/>
  <c r="O306" i="4" s="1"/>
  <c r="N306" i="4"/>
  <c r="P306" i="4"/>
  <c r="Q104" i="4"/>
  <c r="R104" i="4"/>
  <c r="S104" i="4" l="1"/>
  <c r="M307" i="4"/>
  <c r="K307" i="4"/>
  <c r="R105" i="4"/>
  <c r="Q105" i="4"/>
  <c r="S105" i="4" l="1"/>
  <c r="J308" i="4"/>
  <c r="L307" i="4"/>
  <c r="O307" i="4" s="1"/>
  <c r="P307" i="4"/>
  <c r="Q106" i="4"/>
  <c r="R106" i="4"/>
  <c r="Y106" i="4" l="1"/>
  <c r="S106" i="4"/>
  <c r="N307" i="4"/>
  <c r="M308" i="4" s="1"/>
  <c r="K308" i="4"/>
  <c r="Q107" i="4"/>
  <c r="R107" i="4"/>
  <c r="Y107" i="4" l="1"/>
  <c r="S107" i="4"/>
  <c r="J309" i="4"/>
  <c r="L308" i="4"/>
  <c r="O308" i="4" s="1"/>
  <c r="P308" i="4"/>
  <c r="R108" i="4"/>
  <c r="Q108" i="4"/>
  <c r="S108" i="4" l="1"/>
  <c r="N308" i="4"/>
  <c r="M309" i="4"/>
  <c r="K309" i="4"/>
  <c r="Q109" i="4"/>
  <c r="R109" i="4"/>
  <c r="S109" i="4" l="1"/>
  <c r="J310" i="4"/>
  <c r="L309" i="4"/>
  <c r="O309" i="4" s="1"/>
  <c r="N309" i="4"/>
  <c r="P309" i="4"/>
  <c r="R110" i="4"/>
  <c r="Q110" i="4"/>
  <c r="S110" i="4" l="1"/>
  <c r="M310" i="4"/>
  <c r="K310" i="4"/>
  <c r="Q111" i="4"/>
  <c r="R111" i="4"/>
  <c r="S111" i="4" l="1"/>
  <c r="J311" i="4"/>
  <c r="L310" i="4"/>
  <c r="O310" i="4" s="1"/>
  <c r="P310" i="4"/>
  <c r="Q112" i="4"/>
  <c r="R112" i="4"/>
  <c r="S112" i="4" l="1"/>
  <c r="N310" i="4"/>
  <c r="M311" i="4"/>
  <c r="K311" i="4"/>
  <c r="R113" i="4"/>
  <c r="Q113" i="4"/>
  <c r="Y113" i="4" l="1"/>
  <c r="S113" i="4"/>
  <c r="J312" i="4"/>
  <c r="L311" i="4"/>
  <c r="O311" i="4" s="1"/>
  <c r="N311" i="4"/>
  <c r="P311" i="4"/>
  <c r="Q114" i="4"/>
  <c r="R114" i="4"/>
  <c r="Y114" i="4" l="1"/>
  <c r="S114" i="4"/>
  <c r="M312" i="4"/>
  <c r="K312" i="4"/>
  <c r="Q115" i="4"/>
  <c r="R115" i="4"/>
  <c r="Y115" i="4" l="1"/>
  <c r="S115" i="4"/>
  <c r="J313" i="4"/>
  <c r="L312" i="4"/>
  <c r="O312" i="4" s="1"/>
  <c r="N312" i="4"/>
  <c r="P312" i="4"/>
  <c r="R116" i="4"/>
  <c r="Q116" i="4"/>
  <c r="Y116" i="4" l="1"/>
  <c r="S116" i="4"/>
  <c r="M313" i="4"/>
  <c r="K313" i="4"/>
  <c r="Q117" i="4"/>
  <c r="R117" i="4"/>
  <c r="Y117" i="4" l="1"/>
  <c r="S117" i="4"/>
  <c r="J314" i="4"/>
  <c r="L313" i="4"/>
  <c r="O313" i="4" s="1"/>
  <c r="N313" i="4"/>
  <c r="P313" i="4"/>
  <c r="R118" i="4"/>
  <c r="Q118" i="4"/>
  <c r="Y118" i="4" l="1"/>
  <c r="S118" i="4"/>
  <c r="M314" i="4"/>
  <c r="K314" i="4"/>
  <c r="Q119" i="4"/>
  <c r="R119" i="4"/>
  <c r="Y119" i="4" l="1"/>
  <c r="S119" i="4"/>
  <c r="J315" i="4"/>
  <c r="L314" i="4"/>
  <c r="O314" i="4" s="1"/>
  <c r="P314" i="4"/>
  <c r="Q120" i="4"/>
  <c r="R120" i="4"/>
  <c r="Y120" i="4" l="1"/>
  <c r="S120" i="4"/>
  <c r="N314" i="4"/>
  <c r="M315" i="4"/>
  <c r="K315" i="4"/>
  <c r="R121" i="4"/>
  <c r="Q121" i="4"/>
  <c r="Y121" i="4" l="1"/>
  <c r="S121" i="4"/>
  <c r="J316" i="4"/>
  <c r="L315" i="4"/>
  <c r="O315" i="4" s="1"/>
  <c r="N315" i="4"/>
  <c r="P315" i="4"/>
  <c r="Q122" i="4"/>
  <c r="R122" i="4"/>
  <c r="Y122" i="4" l="1"/>
  <c r="S122" i="4"/>
  <c r="M316" i="4"/>
  <c r="K316" i="4"/>
  <c r="Q123" i="4"/>
  <c r="R123" i="4"/>
  <c r="S123" i="4" l="1"/>
  <c r="J317" i="4"/>
  <c r="L316" i="4"/>
  <c r="O316" i="4" s="1"/>
  <c r="N316" i="4"/>
  <c r="P316" i="4"/>
  <c r="R124" i="4"/>
  <c r="Q124" i="4"/>
  <c r="S124" i="4" l="1"/>
  <c r="M317" i="4"/>
  <c r="K317" i="4"/>
  <c r="Q125" i="4"/>
  <c r="R125" i="4"/>
  <c r="S125" i="4" l="1"/>
  <c r="J318" i="4"/>
  <c r="L317" i="4"/>
  <c r="O317" i="4" s="1"/>
  <c r="P317" i="4"/>
  <c r="R126" i="4"/>
  <c r="Q126" i="4"/>
  <c r="S126" i="4" l="1"/>
  <c r="N317" i="4"/>
  <c r="M318" i="4"/>
  <c r="K318" i="4"/>
  <c r="Q127" i="4"/>
  <c r="R127" i="4"/>
  <c r="S127" i="4" l="1"/>
  <c r="J319" i="4"/>
  <c r="L318" i="4"/>
  <c r="O318" i="4" s="1"/>
  <c r="N318" i="4"/>
  <c r="P318" i="4"/>
  <c r="Q128" i="4"/>
  <c r="R128" i="4"/>
  <c r="S128" i="4" l="1"/>
  <c r="M319" i="4"/>
  <c r="K319" i="4"/>
  <c r="R129" i="4"/>
  <c r="Q129" i="4"/>
  <c r="S129" i="4" l="1"/>
  <c r="J320" i="4"/>
  <c r="L319" i="4"/>
  <c r="O319" i="4" s="1"/>
  <c r="N319" i="4"/>
  <c r="P319" i="4"/>
  <c r="Q130" i="4"/>
  <c r="R130" i="4"/>
  <c r="S130" i="4" l="1"/>
  <c r="M320" i="4"/>
  <c r="K320" i="4"/>
  <c r="Q131" i="4"/>
  <c r="R131" i="4"/>
  <c r="S131" i="4" l="1"/>
  <c r="J321" i="4"/>
  <c r="L320" i="4"/>
  <c r="O320" i="4" s="1"/>
  <c r="N320" i="4"/>
  <c r="P320" i="4"/>
  <c r="Q132" i="4"/>
  <c r="R132" i="4"/>
  <c r="S132" i="4" l="1"/>
  <c r="M321" i="4"/>
  <c r="K321" i="4"/>
  <c r="Q133" i="4"/>
  <c r="R133" i="4"/>
  <c r="S133" i="4" l="1"/>
  <c r="J322" i="4"/>
  <c r="L321" i="4"/>
  <c r="O321" i="4" s="1"/>
  <c r="N321" i="4"/>
  <c r="P321" i="4"/>
  <c r="R134" i="4"/>
  <c r="Q134" i="4"/>
  <c r="S134" i="4" l="1"/>
  <c r="M322" i="4"/>
  <c r="K322" i="4"/>
  <c r="Q135" i="4"/>
  <c r="R135" i="4"/>
  <c r="S135" i="4" l="1"/>
  <c r="J323" i="4"/>
  <c r="L322" i="4"/>
  <c r="O322" i="4" s="1"/>
  <c r="N322" i="4"/>
  <c r="P322" i="4"/>
  <c r="Q136" i="4"/>
  <c r="R136" i="4"/>
  <c r="S136" i="4" l="1"/>
  <c r="M323" i="4"/>
  <c r="K323" i="4"/>
  <c r="R137" i="4"/>
  <c r="Q137" i="4"/>
  <c r="S137" i="4" l="1"/>
  <c r="J324" i="4"/>
  <c r="L323" i="4"/>
  <c r="O323" i="4" s="1"/>
  <c r="N323" i="4"/>
  <c r="P323" i="4"/>
  <c r="Q138" i="4"/>
  <c r="R138" i="4"/>
  <c r="S138" i="4" l="1"/>
  <c r="M324" i="4"/>
  <c r="K324" i="4"/>
  <c r="Q139" i="4"/>
  <c r="R139" i="4"/>
  <c r="S139" i="4" l="1"/>
  <c r="J325" i="4"/>
  <c r="L324" i="4"/>
  <c r="O324" i="4" s="1"/>
  <c r="P324" i="4"/>
  <c r="Q140" i="4"/>
  <c r="R140" i="4"/>
  <c r="Y140" i="4" l="1"/>
  <c r="S140" i="4"/>
  <c r="N324" i="4"/>
  <c r="M325" i="4"/>
  <c r="K325" i="4"/>
  <c r="Q141" i="4"/>
  <c r="R141" i="4"/>
  <c r="Y141" i="4" l="1"/>
  <c r="S141" i="4"/>
  <c r="J326" i="4"/>
  <c r="L325" i="4"/>
  <c r="O325" i="4" s="1"/>
  <c r="N325" i="4"/>
  <c r="P325" i="4"/>
  <c r="R142" i="4"/>
  <c r="Q142" i="4"/>
  <c r="Y142" i="4" l="1"/>
  <c r="S142" i="4"/>
  <c r="M326" i="4"/>
  <c r="K326" i="4"/>
  <c r="Q143" i="4"/>
  <c r="R143" i="4"/>
  <c r="S143" i="4" l="1"/>
  <c r="J327" i="4"/>
  <c r="L326" i="4"/>
  <c r="O326" i="4" s="1"/>
  <c r="P326" i="4"/>
  <c r="Q144" i="4"/>
  <c r="R144" i="4"/>
  <c r="S144" i="4" l="1"/>
  <c r="N326" i="4"/>
  <c r="M327" i="4"/>
  <c r="K327" i="4"/>
  <c r="R145" i="4"/>
  <c r="Q145" i="4"/>
  <c r="S145" i="4" l="1"/>
  <c r="J328" i="4"/>
  <c r="L327" i="4"/>
  <c r="O327" i="4" s="1"/>
  <c r="P327" i="4"/>
  <c r="Q146" i="4"/>
  <c r="R146" i="4"/>
  <c r="S146" i="4" l="1"/>
  <c r="N327" i="4"/>
  <c r="M328" i="4"/>
  <c r="K328" i="4"/>
  <c r="Q147" i="4"/>
  <c r="R147" i="4"/>
  <c r="S147" i="4" l="1"/>
  <c r="J329" i="4"/>
  <c r="L328" i="4"/>
  <c r="O328" i="4" s="1"/>
  <c r="N328" i="4"/>
  <c r="P328" i="4"/>
  <c r="Q148" i="4"/>
  <c r="R148" i="4"/>
  <c r="Y148" i="4" l="1"/>
  <c r="S148" i="4"/>
  <c r="M329" i="4"/>
  <c r="K329" i="4"/>
  <c r="Q149" i="4"/>
  <c r="R149" i="4"/>
  <c r="Y149" i="4" l="1"/>
  <c r="S149" i="4"/>
  <c r="J330" i="4"/>
  <c r="L329" i="4"/>
  <c r="O329" i="4" s="1"/>
  <c r="N329" i="4"/>
  <c r="P329" i="4"/>
  <c r="R150" i="4"/>
  <c r="Q150" i="4"/>
  <c r="Y150" i="4" l="1"/>
  <c r="S150" i="4"/>
  <c r="M330" i="4"/>
  <c r="K330" i="4"/>
  <c r="Q151" i="4"/>
  <c r="R151" i="4"/>
  <c r="Y151" i="4" l="1"/>
  <c r="S151" i="4"/>
  <c r="J331" i="4"/>
  <c r="L330" i="4"/>
  <c r="O330" i="4" s="1"/>
  <c r="N330" i="4"/>
  <c r="P330" i="4"/>
  <c r="Q152" i="4"/>
  <c r="R152" i="4"/>
  <c r="Y152" i="4" l="1"/>
  <c r="S152" i="4"/>
  <c r="M331" i="4"/>
  <c r="K331" i="4"/>
  <c r="R153" i="4"/>
  <c r="Q153" i="4"/>
  <c r="Y153" i="4" l="1"/>
  <c r="S153" i="4"/>
  <c r="J332" i="4"/>
  <c r="L331" i="4"/>
  <c r="O331" i="4" s="1"/>
  <c r="N331" i="4"/>
  <c r="P331" i="4"/>
  <c r="Q154" i="4"/>
  <c r="R154" i="4"/>
  <c r="Y154" i="4" l="1"/>
  <c r="S154" i="4"/>
  <c r="M332" i="4"/>
  <c r="K332" i="4"/>
  <c r="Q155" i="4"/>
  <c r="R155" i="4"/>
  <c r="Y155" i="4" l="1"/>
  <c r="S155" i="4"/>
  <c r="J333" i="4"/>
  <c r="L332" i="4"/>
  <c r="O332" i="4" s="1"/>
  <c r="N332" i="4"/>
  <c r="P332" i="4"/>
  <c r="Q156" i="4"/>
  <c r="R156" i="4"/>
  <c r="Y156" i="4" l="1"/>
  <c r="S156" i="4"/>
  <c r="M333" i="4"/>
  <c r="K333" i="4"/>
  <c r="Q157" i="4"/>
  <c r="R157" i="4"/>
  <c r="S157" i="4" l="1"/>
  <c r="J334" i="4"/>
  <c r="L333" i="4"/>
  <c r="O333" i="4" s="1"/>
  <c r="N333" i="4"/>
  <c r="P333" i="4"/>
  <c r="R158" i="4"/>
  <c r="Q158" i="4"/>
  <c r="S158" i="4" l="1"/>
  <c r="M334" i="4"/>
  <c r="K334" i="4"/>
  <c r="Q159" i="4"/>
  <c r="R159" i="4"/>
  <c r="S159" i="4" l="1"/>
  <c r="J335" i="4"/>
  <c r="L334" i="4"/>
  <c r="O334" i="4" s="1"/>
  <c r="P334" i="4"/>
  <c r="Q160" i="4"/>
  <c r="R160" i="4"/>
  <c r="S160" i="4" l="1"/>
  <c r="N334" i="4"/>
  <c r="M335" i="4"/>
  <c r="K335" i="4"/>
  <c r="R161" i="4"/>
  <c r="Q161" i="4"/>
  <c r="S161" i="4" l="1"/>
  <c r="J336" i="4"/>
  <c r="L335" i="4"/>
  <c r="O335" i="4" s="1"/>
  <c r="N335" i="4"/>
  <c r="P335" i="4"/>
  <c r="Q162" i="4"/>
  <c r="R162" i="4"/>
  <c r="S162" i="4" l="1"/>
  <c r="M336" i="4"/>
  <c r="K336" i="4"/>
  <c r="Q163" i="4"/>
  <c r="R163" i="4"/>
  <c r="S163" i="4" l="1"/>
  <c r="J337" i="4"/>
  <c r="L336" i="4"/>
  <c r="O336" i="4" s="1"/>
  <c r="N336" i="4"/>
  <c r="P336" i="4"/>
  <c r="Q164" i="4"/>
  <c r="R164" i="4"/>
  <c r="S164" i="4" l="1"/>
  <c r="M337" i="4"/>
  <c r="K337" i="4"/>
  <c r="Q165" i="4"/>
  <c r="R165" i="4"/>
  <c r="S165" i="4" l="1"/>
  <c r="J338" i="4"/>
  <c r="L337" i="4"/>
  <c r="O337" i="4" s="1"/>
  <c r="N337" i="4"/>
  <c r="P337" i="4"/>
  <c r="R166" i="4"/>
  <c r="Q166" i="4"/>
  <c r="S166" i="4" l="1"/>
  <c r="M338" i="4"/>
  <c r="K338" i="4"/>
  <c r="Q167" i="4"/>
  <c r="R167" i="4"/>
  <c r="S167" i="4" l="1"/>
  <c r="J339" i="4"/>
  <c r="L338" i="4"/>
  <c r="O338" i="4" s="1"/>
  <c r="P338" i="4"/>
  <c r="Q168" i="4"/>
  <c r="R168" i="4"/>
  <c r="S168" i="4" l="1"/>
  <c r="N338" i="4"/>
  <c r="M339" i="4"/>
  <c r="K339" i="4"/>
  <c r="R169" i="4"/>
  <c r="Q169" i="4"/>
  <c r="S169" i="4" l="1"/>
  <c r="J340" i="4"/>
  <c r="L339" i="4"/>
  <c r="O339" i="4" s="1"/>
  <c r="N339" i="4"/>
  <c r="P339" i="4"/>
  <c r="Q170" i="4"/>
  <c r="R170" i="4"/>
  <c r="S170" i="4" l="1"/>
  <c r="M340" i="4"/>
  <c r="K340" i="4"/>
  <c r="Q171" i="4"/>
  <c r="R171" i="4"/>
  <c r="S171" i="4" l="1"/>
  <c r="J341" i="4"/>
  <c r="L340" i="4"/>
  <c r="O340" i="4" s="1"/>
  <c r="P340" i="4"/>
  <c r="Q172" i="4"/>
  <c r="R172" i="4"/>
  <c r="S172" i="4" l="1"/>
  <c r="N340" i="4"/>
  <c r="M341" i="4"/>
  <c r="K341" i="4"/>
  <c r="Q173" i="4"/>
  <c r="R173" i="4"/>
  <c r="S173" i="4" l="1"/>
  <c r="J342" i="4"/>
  <c r="L341" i="4"/>
  <c r="O341" i="4" s="1"/>
  <c r="P341" i="4"/>
  <c r="R174" i="4"/>
  <c r="Q174" i="4"/>
  <c r="Y174" i="4" l="1"/>
  <c r="S174" i="4"/>
  <c r="N341" i="4"/>
  <c r="M342" i="4"/>
  <c r="K342" i="4"/>
  <c r="Q175" i="4"/>
  <c r="R175" i="4"/>
  <c r="Y175" i="4" l="1"/>
  <c r="S175" i="4"/>
  <c r="J343" i="4"/>
  <c r="L342" i="4"/>
  <c r="O342" i="4" s="1"/>
  <c r="N342" i="4"/>
  <c r="P342" i="4"/>
  <c r="Q176" i="4"/>
  <c r="R176" i="4"/>
  <c r="S176" i="4" l="1"/>
  <c r="M343" i="4"/>
  <c r="K343" i="4"/>
  <c r="R177" i="4"/>
  <c r="Q177" i="4"/>
  <c r="S177" i="4" l="1"/>
  <c r="J344" i="4"/>
  <c r="L343" i="4"/>
  <c r="O343" i="4" s="1"/>
  <c r="P343" i="4"/>
  <c r="Q178" i="4"/>
  <c r="R178" i="4"/>
  <c r="S178" i="4" l="1"/>
  <c r="N343" i="4"/>
  <c r="M344" i="4"/>
  <c r="K344" i="4"/>
  <c r="Q179" i="4"/>
  <c r="R179" i="4"/>
  <c r="S179" i="4" l="1"/>
  <c r="J345" i="4"/>
  <c r="L344" i="4"/>
  <c r="O344" i="4" s="1"/>
  <c r="N344" i="4"/>
  <c r="P344" i="4"/>
  <c r="Q180" i="4"/>
  <c r="R180" i="4"/>
  <c r="S180" i="4" l="1"/>
  <c r="M345" i="4"/>
  <c r="K345" i="4"/>
  <c r="Q181" i="4"/>
  <c r="R181" i="4"/>
  <c r="Y181" i="4" l="1"/>
  <c r="S181" i="4"/>
  <c r="J346" i="4"/>
  <c r="L345" i="4"/>
  <c r="O345" i="4" s="1"/>
  <c r="N345" i="4"/>
  <c r="P345" i="4"/>
  <c r="R182" i="4"/>
  <c r="Q182" i="4"/>
  <c r="Y182" i="4" l="1"/>
  <c r="S182" i="4"/>
  <c r="M346" i="4"/>
  <c r="K346" i="4"/>
  <c r="Q183" i="4"/>
  <c r="R183" i="4"/>
  <c r="Y183" i="4" l="1"/>
  <c r="S183" i="4"/>
  <c r="J347" i="4"/>
  <c r="L346" i="4"/>
  <c r="O346" i="4" s="1"/>
  <c r="P346" i="4"/>
  <c r="Q184" i="4"/>
  <c r="R184" i="4"/>
  <c r="Y184" i="4" l="1"/>
  <c r="S184" i="4"/>
  <c r="N346" i="4"/>
  <c r="M347" i="4" s="1"/>
  <c r="K347" i="4"/>
  <c r="R185" i="4"/>
  <c r="Q185" i="4"/>
  <c r="Y185" i="4" l="1"/>
  <c r="S185" i="4"/>
  <c r="J348" i="4"/>
  <c r="L347" i="4"/>
  <c r="O347" i="4" s="1"/>
  <c r="N347" i="4"/>
  <c r="P347" i="4"/>
  <c r="Q186" i="4"/>
  <c r="R186" i="4"/>
  <c r="Y186" i="4" l="1"/>
  <c r="S186" i="4"/>
  <c r="M348" i="4"/>
  <c r="K348" i="4"/>
  <c r="Q187" i="4"/>
  <c r="R187" i="4"/>
  <c r="Y187" i="4" l="1"/>
  <c r="S187" i="4"/>
  <c r="J349" i="4"/>
  <c r="L348" i="4"/>
  <c r="O348" i="4" s="1"/>
  <c r="N348" i="4"/>
  <c r="P348" i="4"/>
  <c r="Q188" i="4"/>
  <c r="R188" i="4"/>
  <c r="Y188" i="4" l="1"/>
  <c r="S188" i="4"/>
  <c r="M349" i="4"/>
  <c r="K349" i="4"/>
  <c r="Q189" i="4"/>
  <c r="R189" i="4"/>
  <c r="Y189" i="4" l="1"/>
  <c r="S189" i="4"/>
  <c r="J350" i="4"/>
  <c r="L349" i="4"/>
  <c r="O349" i="4" s="1"/>
  <c r="P349" i="4"/>
  <c r="R190" i="4"/>
  <c r="Q190" i="4"/>
  <c r="Y190" i="4" l="1"/>
  <c r="S190" i="4"/>
  <c r="N349" i="4"/>
  <c r="M350" i="4"/>
  <c r="K350" i="4"/>
  <c r="Q191" i="4"/>
  <c r="R191" i="4"/>
  <c r="S191" i="4" l="1"/>
  <c r="J351" i="4"/>
  <c r="L350" i="4"/>
  <c r="O350" i="4" s="1"/>
  <c r="N350" i="4"/>
  <c r="P350" i="4"/>
  <c r="Q192" i="4"/>
  <c r="R192" i="4"/>
  <c r="S192" i="4" l="1"/>
  <c r="M351" i="4"/>
  <c r="K351" i="4"/>
  <c r="R193" i="4"/>
  <c r="Q193" i="4"/>
  <c r="S193" i="4" l="1"/>
  <c r="J352" i="4"/>
  <c r="L351" i="4"/>
  <c r="O351" i="4" s="1"/>
  <c r="N351" i="4"/>
  <c r="P351" i="4"/>
  <c r="Q194" i="4"/>
  <c r="R194" i="4"/>
  <c r="S194" i="4" l="1"/>
  <c r="M352" i="4"/>
  <c r="K352" i="4"/>
  <c r="Q195" i="4"/>
  <c r="R195" i="4"/>
  <c r="S195" i="4" l="1"/>
  <c r="J353" i="4"/>
  <c r="L352" i="4"/>
  <c r="O352" i="4" s="1"/>
  <c r="N352" i="4"/>
  <c r="P352" i="4"/>
  <c r="Q196" i="4"/>
  <c r="R196" i="4"/>
  <c r="S196" i="4" l="1"/>
  <c r="M353" i="4"/>
  <c r="K353" i="4"/>
  <c r="Q197" i="4"/>
  <c r="R197" i="4"/>
  <c r="S197" i="4" l="1"/>
  <c r="J354" i="4"/>
  <c r="L353" i="4"/>
  <c r="O353" i="4" s="1"/>
  <c r="N353" i="4"/>
  <c r="P353" i="4"/>
  <c r="R198" i="4"/>
  <c r="Q198" i="4"/>
  <c r="S198" i="4" l="1"/>
  <c r="M354" i="4"/>
  <c r="K354" i="4"/>
  <c r="Q199" i="4"/>
  <c r="R199" i="4"/>
  <c r="S199" i="4" l="1"/>
  <c r="J355" i="4"/>
  <c r="L354" i="4"/>
  <c r="P354" i="4"/>
  <c r="Q200" i="4"/>
  <c r="R200" i="4"/>
  <c r="S200" i="4" l="1"/>
  <c r="N354" i="4"/>
  <c r="O354" i="4"/>
  <c r="M355" i="4"/>
  <c r="K355" i="4"/>
  <c r="R201" i="4"/>
  <c r="Q201" i="4"/>
  <c r="S201" i="4" l="1"/>
  <c r="J356" i="4"/>
  <c r="L355" i="4"/>
  <c r="O355" i="4" s="1"/>
  <c r="N355" i="4"/>
  <c r="P355" i="4"/>
  <c r="Q202" i="4"/>
  <c r="R202" i="4"/>
  <c r="S202" i="4" l="1"/>
  <c r="M356" i="4"/>
  <c r="K356" i="4"/>
  <c r="Q203" i="4"/>
  <c r="R203" i="4"/>
  <c r="S203" i="4" l="1"/>
  <c r="J357" i="4"/>
  <c r="L356" i="4"/>
  <c r="O356" i="4" s="1"/>
  <c r="N356" i="4"/>
  <c r="P356" i="4"/>
  <c r="Q204" i="4"/>
  <c r="R204" i="4"/>
  <c r="S204" i="4" l="1"/>
  <c r="M357" i="4"/>
  <c r="K357" i="4"/>
  <c r="Q205" i="4"/>
  <c r="R205" i="4"/>
  <c r="S205" i="4" l="1"/>
  <c r="J358" i="4"/>
  <c r="L357" i="4"/>
  <c r="O357" i="4" s="1"/>
  <c r="P357" i="4"/>
  <c r="R206" i="4"/>
  <c r="Q206" i="4"/>
  <c r="S206" i="4" l="1"/>
  <c r="N357" i="4"/>
  <c r="M358" i="4"/>
  <c r="K358" i="4"/>
  <c r="Q207" i="4"/>
  <c r="R207" i="4"/>
  <c r="S207" i="4" l="1"/>
  <c r="J359" i="4"/>
  <c r="L358" i="4"/>
  <c r="O358" i="4" s="1"/>
  <c r="N358" i="4"/>
  <c r="P358" i="4"/>
  <c r="Q208" i="4"/>
  <c r="R208" i="4"/>
  <c r="Y208" i="4" l="1"/>
  <c r="S208" i="4"/>
  <c r="M359" i="4"/>
  <c r="K359" i="4"/>
  <c r="R209" i="4"/>
  <c r="Q209" i="4"/>
  <c r="Y209" i="4" l="1"/>
  <c r="S209" i="4"/>
  <c r="J360" i="4"/>
  <c r="L359" i="4"/>
  <c r="O359" i="4" s="1"/>
  <c r="N359" i="4"/>
  <c r="P359" i="4"/>
  <c r="Q210" i="4"/>
  <c r="R210" i="4"/>
  <c r="S210" i="4" l="1"/>
  <c r="M360" i="4"/>
  <c r="K360" i="4"/>
  <c r="Q211" i="4"/>
  <c r="R211" i="4"/>
  <c r="S211" i="4" l="1"/>
  <c r="J361" i="4"/>
  <c r="L360" i="4"/>
  <c r="O360" i="4" s="1"/>
  <c r="N360" i="4"/>
  <c r="P360" i="4"/>
  <c r="Q212" i="4"/>
  <c r="R212" i="4"/>
  <c r="S212" i="4" l="1"/>
  <c r="M361" i="4"/>
  <c r="K361" i="4"/>
  <c r="Q213" i="4"/>
  <c r="R213" i="4"/>
  <c r="S213" i="4" l="1"/>
  <c r="J362" i="4"/>
  <c r="L361" i="4"/>
  <c r="O361" i="4" s="1"/>
  <c r="N361" i="4"/>
  <c r="P361" i="4"/>
  <c r="R214" i="4"/>
  <c r="Q214" i="4"/>
  <c r="S214" i="4" l="1"/>
  <c r="M362" i="4"/>
  <c r="K362" i="4"/>
  <c r="Q215" i="4"/>
  <c r="R215" i="4"/>
  <c r="S215" i="4" l="1"/>
  <c r="J363" i="4"/>
  <c r="L362" i="4"/>
  <c r="O362" i="4" s="1"/>
  <c r="N362" i="4"/>
  <c r="P362" i="4"/>
  <c r="Q216" i="4"/>
  <c r="R216" i="4"/>
  <c r="Y216" i="4" l="1"/>
  <c r="S216" i="4"/>
  <c r="M363" i="4"/>
  <c r="K363" i="4"/>
  <c r="R217" i="4"/>
  <c r="Q217" i="4"/>
  <c r="Y217" i="4" l="1"/>
  <c r="S217" i="4"/>
  <c r="J364" i="4"/>
  <c r="L363" i="4"/>
  <c r="O363" i="4" s="1"/>
  <c r="P363" i="4"/>
  <c r="Q218" i="4"/>
  <c r="R218" i="4"/>
  <c r="Y218" i="4" l="1"/>
  <c r="S218" i="4"/>
  <c r="N363" i="4"/>
  <c r="M364" i="4"/>
  <c r="K364" i="4"/>
  <c r="Q219" i="4"/>
  <c r="R219" i="4"/>
  <c r="Y219" i="4" l="1"/>
  <c r="S219" i="4"/>
  <c r="J365" i="4"/>
  <c r="L364" i="4"/>
  <c r="O364" i="4" s="1"/>
  <c r="P364" i="4"/>
  <c r="Q220" i="4"/>
  <c r="R220" i="4"/>
  <c r="Y220" i="4" l="1"/>
  <c r="S220" i="4"/>
  <c r="N364" i="4"/>
  <c r="M365" i="4"/>
  <c r="K365" i="4"/>
  <c r="Q221" i="4"/>
  <c r="R221" i="4"/>
  <c r="Y221" i="4" l="1"/>
  <c r="S221" i="4"/>
  <c r="J366" i="4"/>
  <c r="L365" i="4"/>
  <c r="O365" i="4" s="1"/>
  <c r="P365" i="4"/>
  <c r="R222" i="4"/>
  <c r="Q222" i="4"/>
  <c r="Y222" i="4" l="1"/>
  <c r="S222" i="4"/>
  <c r="N365" i="4"/>
  <c r="M366" i="4"/>
  <c r="K366" i="4"/>
  <c r="Q223" i="4"/>
  <c r="R223" i="4"/>
  <c r="Y223" i="4" l="1"/>
  <c r="S223" i="4"/>
  <c r="J367" i="4"/>
  <c r="L366" i="4"/>
  <c r="O366" i="4" s="1"/>
  <c r="P366" i="4"/>
  <c r="Q224" i="4"/>
  <c r="R224" i="4"/>
  <c r="Y224" i="4" l="1"/>
  <c r="S224" i="4"/>
  <c r="N366" i="4"/>
  <c r="M367" i="4"/>
  <c r="K367" i="4"/>
  <c r="R225" i="4"/>
  <c r="Q225" i="4"/>
  <c r="Y225" i="4" l="1"/>
  <c r="S225" i="4"/>
  <c r="J368" i="4"/>
  <c r="L367" i="4"/>
  <c r="O367" i="4" s="1"/>
  <c r="N367" i="4"/>
  <c r="P367" i="4"/>
  <c r="Q226" i="4"/>
  <c r="R226" i="4"/>
  <c r="S226" i="4" l="1"/>
  <c r="M368" i="4"/>
  <c r="K368" i="4"/>
  <c r="Q227" i="4"/>
  <c r="R227" i="4"/>
  <c r="S227" i="4" l="1"/>
  <c r="J369" i="4"/>
  <c r="L368" i="4"/>
  <c r="O368" i="4" s="1"/>
  <c r="N368" i="4"/>
  <c r="P368" i="4"/>
  <c r="Q228" i="4"/>
  <c r="R228" i="4"/>
  <c r="S228" i="4" l="1"/>
  <c r="M369" i="4"/>
  <c r="K369" i="4"/>
  <c r="Q229" i="4"/>
  <c r="R229" i="4"/>
  <c r="S229" i="4" l="1"/>
  <c r="J370" i="4"/>
  <c r="L369" i="4"/>
  <c r="O369" i="4" s="1"/>
  <c r="N369" i="4"/>
  <c r="P369" i="4"/>
  <c r="R230" i="4"/>
  <c r="Q230" i="4"/>
  <c r="S230" i="4" l="1"/>
  <c r="M370" i="4"/>
  <c r="K370" i="4"/>
  <c r="Q231" i="4"/>
  <c r="R231" i="4"/>
  <c r="S231" i="4" l="1"/>
  <c r="J371" i="4"/>
  <c r="L370" i="4"/>
  <c r="O370" i="4" s="1"/>
  <c r="N370" i="4"/>
  <c r="P370" i="4"/>
  <c r="Q232" i="4"/>
  <c r="R232" i="4"/>
  <c r="S232" i="4" l="1"/>
  <c r="M371" i="4"/>
  <c r="K371" i="4"/>
  <c r="R233" i="4"/>
  <c r="Q233" i="4"/>
  <c r="S233" i="4" l="1"/>
  <c r="J372" i="4"/>
  <c r="L371" i="4"/>
  <c r="O371" i="4" s="1"/>
  <c r="N371" i="4"/>
  <c r="P371" i="4"/>
  <c r="Q234" i="4"/>
  <c r="R234" i="4"/>
  <c r="S234" i="4" l="1"/>
  <c r="M372" i="4"/>
  <c r="K372" i="4"/>
  <c r="Q235" i="4"/>
  <c r="R235" i="4"/>
  <c r="S235" i="4" l="1"/>
  <c r="J373" i="4"/>
  <c r="L372" i="4"/>
  <c r="O372" i="4" s="1"/>
  <c r="P372" i="4"/>
  <c r="Q236" i="4"/>
  <c r="R236" i="4"/>
  <c r="S236" i="4" l="1"/>
  <c r="N372" i="4"/>
  <c r="M373" i="4"/>
  <c r="K373" i="4"/>
  <c r="Q237" i="4"/>
  <c r="R237" i="4"/>
  <c r="S237" i="4" l="1"/>
  <c r="J374" i="4"/>
  <c r="L373" i="4"/>
  <c r="O373" i="4" s="1"/>
  <c r="N373" i="4"/>
  <c r="P373" i="4"/>
  <c r="R238" i="4"/>
  <c r="Q238" i="4"/>
  <c r="S238" i="4" l="1"/>
  <c r="M374" i="4"/>
  <c r="K374" i="4"/>
  <c r="Q239" i="4"/>
  <c r="R239" i="4"/>
  <c r="S239" i="4" l="1"/>
  <c r="J375" i="4"/>
  <c r="L374" i="4"/>
  <c r="O374" i="4" s="1"/>
  <c r="N374" i="4"/>
  <c r="P374" i="4"/>
  <c r="Q240" i="4"/>
  <c r="R240" i="4"/>
  <c r="S240" i="4" l="1"/>
  <c r="M375" i="4"/>
  <c r="K375" i="4"/>
  <c r="R241" i="4"/>
  <c r="Q241" i="4"/>
  <c r="S241" i="4" l="1"/>
  <c r="J376" i="4"/>
  <c r="L375" i="4"/>
  <c r="O375" i="4" s="1"/>
  <c r="N375" i="4"/>
  <c r="P375" i="4"/>
  <c r="Q242" i="4"/>
  <c r="R242" i="4"/>
  <c r="S242" i="4" l="1"/>
  <c r="M376" i="4"/>
  <c r="K376" i="4"/>
  <c r="Q243" i="4"/>
  <c r="R243" i="4"/>
  <c r="Y243" i="4" l="1"/>
  <c r="S243" i="4"/>
  <c r="J377" i="4"/>
  <c r="L376" i="4"/>
  <c r="O376" i="4" s="1"/>
  <c r="N376" i="4"/>
  <c r="P376" i="4"/>
  <c r="Q244" i="4"/>
  <c r="R244" i="4"/>
  <c r="Y244" i="4" l="1"/>
  <c r="S244" i="4"/>
  <c r="M377" i="4"/>
  <c r="K377" i="4"/>
  <c r="Q245" i="4"/>
  <c r="R245" i="4"/>
  <c r="S245" i="4" l="1"/>
  <c r="J378" i="4"/>
  <c r="L377" i="4"/>
  <c r="O377" i="4" s="1"/>
  <c r="P377" i="4"/>
  <c r="R246" i="4"/>
  <c r="Q246" i="4"/>
  <c r="S246" i="4" l="1"/>
  <c r="N377" i="4"/>
  <c r="M378" i="4" s="1"/>
  <c r="K378" i="4"/>
  <c r="Q247" i="4"/>
  <c r="R247" i="4"/>
  <c r="S247" i="4" l="1"/>
  <c r="J379" i="4"/>
  <c r="L378" i="4"/>
  <c r="O378" i="4" s="1"/>
  <c r="P378" i="4"/>
  <c r="Q248" i="4"/>
  <c r="R248" i="4"/>
  <c r="S248" i="4" l="1"/>
  <c r="N378" i="4"/>
  <c r="M379" i="4"/>
  <c r="K379" i="4"/>
  <c r="R249" i="4"/>
  <c r="Q249" i="4"/>
  <c r="S249" i="4" l="1"/>
  <c r="J380" i="4"/>
  <c r="L379" i="4"/>
  <c r="O379" i="4" s="1"/>
  <c r="P379" i="4"/>
  <c r="Q250" i="4"/>
  <c r="R250" i="4"/>
  <c r="S250" i="4" l="1"/>
  <c r="N379" i="4"/>
  <c r="M380" i="4"/>
  <c r="K380" i="4"/>
  <c r="Q251" i="4"/>
  <c r="R251" i="4"/>
  <c r="S251" i="4" l="1"/>
  <c r="J381" i="4"/>
  <c r="L380" i="4"/>
  <c r="O380" i="4" s="1"/>
  <c r="P380" i="4"/>
  <c r="Q252" i="4"/>
  <c r="R252" i="4"/>
  <c r="Y252" i="4" l="1"/>
  <c r="S252" i="4"/>
  <c r="N380" i="4"/>
  <c r="M381" i="4"/>
  <c r="K381" i="4"/>
  <c r="Q253" i="4"/>
  <c r="R253" i="4"/>
  <c r="Y253" i="4" l="1"/>
  <c r="S253" i="4"/>
  <c r="J382" i="4"/>
  <c r="L381" i="4"/>
  <c r="O381" i="4" s="1"/>
  <c r="N381" i="4"/>
  <c r="P381" i="4"/>
  <c r="R254" i="4"/>
  <c r="Q254" i="4"/>
  <c r="Y254" i="4" l="1"/>
  <c r="S254" i="4"/>
  <c r="M382" i="4"/>
  <c r="K382" i="4"/>
  <c r="Q255" i="4"/>
  <c r="R255" i="4"/>
  <c r="Y255" i="4" l="1"/>
  <c r="S255" i="4"/>
  <c r="J383" i="4"/>
  <c r="L382" i="4"/>
  <c r="O382" i="4" s="1"/>
  <c r="N382" i="4"/>
  <c r="P382" i="4"/>
  <c r="Q256" i="4"/>
  <c r="R256" i="4"/>
  <c r="Y256" i="4" l="1"/>
  <c r="S256" i="4"/>
  <c r="M383" i="4"/>
  <c r="K383" i="4"/>
  <c r="R257" i="4"/>
  <c r="Q257" i="4"/>
  <c r="Y257" i="4" l="1"/>
  <c r="S257" i="4"/>
  <c r="J384" i="4"/>
  <c r="L383" i="4"/>
  <c r="O383" i="4" s="1"/>
  <c r="N383" i="4"/>
  <c r="P383" i="4"/>
  <c r="Q258" i="4"/>
  <c r="R258" i="4"/>
  <c r="Y258" i="4" l="1"/>
  <c r="S258" i="4"/>
  <c r="M384" i="4"/>
  <c r="K384" i="4"/>
  <c r="Q259" i="4"/>
  <c r="R259" i="4"/>
  <c r="Y259" i="4" l="1"/>
  <c r="S259" i="4"/>
  <c r="J385" i="4"/>
  <c r="L384" i="4"/>
  <c r="O384" i="4" s="1"/>
  <c r="N384" i="4"/>
  <c r="P384" i="4"/>
  <c r="Q260" i="4"/>
  <c r="R260" i="4"/>
  <c r="Y260" i="4" l="1"/>
  <c r="S260" i="4"/>
  <c r="M385" i="4"/>
  <c r="K385" i="4"/>
  <c r="Q261" i="4"/>
  <c r="R261" i="4"/>
  <c r="Y261" i="4" l="1"/>
  <c r="S261" i="4"/>
  <c r="J386" i="4"/>
  <c r="L385" i="4"/>
  <c r="O385" i="4" s="1"/>
  <c r="N385" i="4"/>
  <c r="P385" i="4"/>
  <c r="R262" i="4"/>
  <c r="Q262" i="4"/>
  <c r="S262" i="4" l="1"/>
  <c r="M386" i="4"/>
  <c r="K386" i="4"/>
  <c r="Q263" i="4"/>
  <c r="R263" i="4"/>
  <c r="S263" i="4" l="1"/>
  <c r="J387" i="4"/>
  <c r="L386" i="4"/>
  <c r="O386" i="4" s="1"/>
  <c r="P386" i="4"/>
  <c r="Q264" i="4"/>
  <c r="R264" i="4"/>
  <c r="S264" i="4" l="1"/>
  <c r="N386" i="4"/>
  <c r="M387" i="4"/>
  <c r="K387" i="4"/>
  <c r="R265" i="4"/>
  <c r="Q265" i="4"/>
  <c r="S265" i="4" l="1"/>
  <c r="J388" i="4"/>
  <c r="L387" i="4"/>
  <c r="O387" i="4" s="1"/>
  <c r="N387" i="4"/>
  <c r="P387" i="4"/>
  <c r="Q266" i="4"/>
  <c r="R266" i="4"/>
  <c r="S266" i="4" l="1"/>
  <c r="M388" i="4"/>
  <c r="K388" i="4"/>
  <c r="Q267" i="4"/>
  <c r="R267" i="4"/>
  <c r="S267" i="4" l="1"/>
  <c r="J389" i="4"/>
  <c r="L388" i="4"/>
  <c r="O388" i="4" s="1"/>
  <c r="P388" i="4"/>
  <c r="Q268" i="4"/>
  <c r="R268" i="4"/>
  <c r="S268" i="4" l="1"/>
  <c r="N388" i="4"/>
  <c r="M389" i="4"/>
  <c r="K389" i="4"/>
  <c r="Q269" i="4"/>
  <c r="R269" i="4"/>
  <c r="S269" i="4" l="1"/>
  <c r="J390" i="4"/>
  <c r="L389" i="4"/>
  <c r="O389" i="4" s="1"/>
  <c r="N389" i="4"/>
  <c r="P389" i="4"/>
  <c r="R270" i="4"/>
  <c r="Q270" i="4"/>
  <c r="S270" i="4" l="1"/>
  <c r="M390" i="4"/>
  <c r="K390" i="4"/>
  <c r="Q271" i="4"/>
  <c r="R271" i="4"/>
  <c r="S271" i="4" l="1"/>
  <c r="J391" i="4"/>
  <c r="L390" i="4"/>
  <c r="O390" i="4" s="1"/>
  <c r="P390" i="4"/>
  <c r="Q272" i="4"/>
  <c r="R272" i="4"/>
  <c r="S272" i="4" l="1"/>
  <c r="N390" i="4"/>
  <c r="M391" i="4"/>
  <c r="K391" i="4"/>
  <c r="R273" i="4"/>
  <c r="Q273" i="4"/>
  <c r="S273" i="4" l="1"/>
  <c r="J392" i="4"/>
  <c r="L391" i="4"/>
  <c r="O391" i="4" s="1"/>
  <c r="N391" i="4"/>
  <c r="P391" i="4"/>
  <c r="Q274" i="4"/>
  <c r="R274" i="4"/>
  <c r="S274" i="4" l="1"/>
  <c r="M392" i="4"/>
  <c r="K392" i="4"/>
  <c r="Q275" i="4"/>
  <c r="R275" i="4"/>
  <c r="S275" i="4" l="1"/>
  <c r="J393" i="4"/>
  <c r="L392" i="4"/>
  <c r="O392" i="4" s="1"/>
  <c r="P392" i="4"/>
  <c r="Q276" i="4"/>
  <c r="R276" i="4"/>
  <c r="S276" i="4" l="1"/>
  <c r="N392" i="4"/>
  <c r="M393" i="4"/>
  <c r="K393" i="4"/>
  <c r="Q277" i="4"/>
  <c r="R277" i="4"/>
  <c r="S277" i="4" l="1"/>
  <c r="J394" i="4"/>
  <c r="L393" i="4"/>
  <c r="O393" i="4" s="1"/>
  <c r="N393" i="4"/>
  <c r="P393" i="4"/>
  <c r="R278" i="4"/>
  <c r="Q278" i="4"/>
  <c r="S278" i="4" l="1"/>
  <c r="M394" i="4"/>
  <c r="K394" i="4"/>
  <c r="Q279" i="4"/>
  <c r="R279" i="4"/>
  <c r="Y279" i="4" l="1"/>
  <c r="S279" i="4"/>
  <c r="J395" i="4"/>
  <c r="L394" i="4"/>
  <c r="O394" i="4" s="1"/>
  <c r="N394" i="4"/>
  <c r="P394" i="4"/>
  <c r="Q280" i="4"/>
  <c r="R280" i="4"/>
  <c r="Y280" i="4" l="1"/>
  <c r="S280" i="4"/>
  <c r="M395" i="4"/>
  <c r="K395" i="4"/>
  <c r="R281" i="4"/>
  <c r="Q281" i="4"/>
  <c r="S281" i="4" l="1"/>
  <c r="J396" i="4"/>
  <c r="L395" i="4"/>
  <c r="O395" i="4" s="1"/>
  <c r="N395" i="4"/>
  <c r="P395" i="4"/>
  <c r="Q282" i="4"/>
  <c r="R282" i="4"/>
  <c r="S282" i="4" l="1"/>
  <c r="M396" i="4"/>
  <c r="K396" i="4"/>
  <c r="Q283" i="4"/>
  <c r="R283" i="4"/>
  <c r="S283" i="4" l="1"/>
  <c r="J397" i="4"/>
  <c r="L396" i="4"/>
  <c r="O396" i="4" s="1"/>
  <c r="N396" i="4"/>
  <c r="P396" i="4"/>
  <c r="Q284" i="4"/>
  <c r="R284" i="4"/>
  <c r="S284" i="4" l="1"/>
  <c r="M397" i="4"/>
  <c r="K397" i="4"/>
  <c r="Q285" i="4"/>
  <c r="R285" i="4"/>
  <c r="S285" i="4" l="1"/>
  <c r="J398" i="4"/>
  <c r="L397" i="4"/>
  <c r="O397" i="4" s="1"/>
  <c r="P397" i="4"/>
  <c r="R286" i="4"/>
  <c r="Q286" i="4"/>
  <c r="S286" i="4" l="1"/>
  <c r="N397" i="4"/>
  <c r="M398" i="4"/>
  <c r="K398" i="4"/>
  <c r="Q287" i="4"/>
  <c r="R287" i="4"/>
  <c r="Y287" i="4" l="1"/>
  <c r="S287" i="4"/>
  <c r="J399" i="4"/>
  <c r="L398" i="4"/>
  <c r="O398" i="4" s="1"/>
  <c r="P398" i="4"/>
  <c r="Q288" i="4"/>
  <c r="R288" i="4"/>
  <c r="Y288" i="4" l="1"/>
  <c r="S288" i="4"/>
  <c r="N398" i="4"/>
  <c r="M399" i="4"/>
  <c r="K399" i="4"/>
  <c r="R289" i="4"/>
  <c r="Q289" i="4"/>
  <c r="Y289" i="4" l="1"/>
  <c r="S289" i="4"/>
  <c r="J400" i="4"/>
  <c r="L399" i="4"/>
  <c r="O399" i="4" s="1"/>
  <c r="P399" i="4"/>
  <c r="Q290" i="4"/>
  <c r="R290" i="4"/>
  <c r="Y290" i="4" l="1"/>
  <c r="S290" i="4"/>
  <c r="N399" i="4"/>
  <c r="M400" i="4"/>
  <c r="K400" i="4"/>
  <c r="Q291" i="4"/>
  <c r="R291" i="4"/>
  <c r="Y291" i="4" l="1"/>
  <c r="S291" i="4"/>
  <c r="J401" i="4"/>
  <c r="L400" i="4"/>
  <c r="O400" i="4" s="1"/>
  <c r="N400" i="4"/>
  <c r="P400" i="4"/>
  <c r="Q292" i="4"/>
  <c r="R292" i="4"/>
  <c r="Y292" i="4" l="1"/>
  <c r="S292" i="4"/>
  <c r="M401" i="4"/>
  <c r="K401" i="4"/>
  <c r="Q293" i="4"/>
  <c r="R293" i="4"/>
  <c r="Y293" i="4" l="1"/>
  <c r="S293" i="4"/>
  <c r="J402" i="4"/>
  <c r="L401" i="4"/>
  <c r="O401" i="4" s="1"/>
  <c r="P401" i="4"/>
  <c r="R294" i="4"/>
  <c r="Q294" i="4"/>
  <c r="Y294" i="4" l="1"/>
  <c r="S294" i="4"/>
  <c r="N401" i="4"/>
  <c r="M402" i="4"/>
  <c r="K402" i="4"/>
  <c r="Q295" i="4"/>
  <c r="R295" i="4"/>
  <c r="Y295" i="4" l="1"/>
  <c r="S295" i="4"/>
  <c r="J403" i="4"/>
  <c r="L402" i="4"/>
  <c r="O402" i="4" s="1"/>
  <c r="N402" i="4"/>
  <c r="P402" i="4"/>
  <c r="Q296" i="4"/>
  <c r="R296" i="4"/>
  <c r="Y296" i="4" l="1"/>
  <c r="S296" i="4"/>
  <c r="M403" i="4"/>
  <c r="K403" i="4"/>
  <c r="R297" i="4"/>
  <c r="Q297" i="4"/>
  <c r="S297" i="4" l="1"/>
  <c r="J404" i="4"/>
  <c r="L403" i="4"/>
  <c r="O403" i="4" s="1"/>
  <c r="N403" i="4"/>
  <c r="P403" i="4"/>
  <c r="Q298" i="4"/>
  <c r="R298" i="4"/>
  <c r="S298" i="4" l="1"/>
  <c r="M404" i="4"/>
  <c r="K404" i="4"/>
  <c r="Q299" i="4"/>
  <c r="R299" i="4"/>
  <c r="S299" i="4" l="1"/>
  <c r="J405" i="4"/>
  <c r="L404" i="4"/>
  <c r="O404" i="4" s="1"/>
  <c r="N404" i="4"/>
  <c r="P404" i="4"/>
  <c r="Q300" i="4"/>
  <c r="R300" i="4"/>
  <c r="S300" i="4" l="1"/>
  <c r="M405" i="4"/>
  <c r="K405" i="4"/>
  <c r="Q301" i="4"/>
  <c r="R301" i="4"/>
  <c r="S301" i="4" l="1"/>
  <c r="J406" i="4"/>
  <c r="L405" i="4"/>
  <c r="O405" i="4" s="1"/>
  <c r="N405" i="4"/>
  <c r="P405" i="4"/>
  <c r="R302" i="4"/>
  <c r="Q302" i="4"/>
  <c r="S302" i="4" l="1"/>
  <c r="M406" i="4"/>
  <c r="K406" i="4"/>
  <c r="Q303" i="4"/>
  <c r="R303" i="4"/>
  <c r="S303" i="4" l="1"/>
  <c r="J407" i="4"/>
  <c r="L406" i="4"/>
  <c r="P406" i="4"/>
  <c r="Q304" i="4"/>
  <c r="R304" i="4"/>
  <c r="S304" i="4" l="1"/>
  <c r="N406" i="4"/>
  <c r="O406" i="4"/>
  <c r="M407" i="4"/>
  <c r="K407" i="4"/>
  <c r="R305" i="4"/>
  <c r="Q305" i="4"/>
  <c r="S305" i="4" l="1"/>
  <c r="J408" i="4"/>
  <c r="L407" i="4"/>
  <c r="O407" i="4" s="1"/>
  <c r="N407" i="4"/>
  <c r="P407" i="4"/>
  <c r="Q306" i="4"/>
  <c r="R306" i="4"/>
  <c r="S306" i="4" l="1"/>
  <c r="M408" i="4"/>
  <c r="K408" i="4"/>
  <c r="Q307" i="4"/>
  <c r="R307" i="4"/>
  <c r="S307" i="4" l="1"/>
  <c r="J409" i="4"/>
  <c r="L408" i="4"/>
  <c r="O408" i="4" s="1"/>
  <c r="P408" i="4"/>
  <c r="Q308" i="4"/>
  <c r="R308" i="4"/>
  <c r="S308" i="4" l="1"/>
  <c r="N408" i="4"/>
  <c r="M409" i="4"/>
  <c r="K409" i="4"/>
  <c r="Q309" i="4"/>
  <c r="R309" i="4"/>
  <c r="S309" i="4" l="1"/>
  <c r="J410" i="4"/>
  <c r="L409" i="4"/>
  <c r="O409" i="4" s="1"/>
  <c r="P409" i="4"/>
  <c r="R310" i="4"/>
  <c r="Q310" i="4"/>
  <c r="S310" i="4" l="1"/>
  <c r="N409" i="4"/>
  <c r="M410" i="4"/>
  <c r="K410" i="4"/>
  <c r="Q311" i="4"/>
  <c r="R311" i="4"/>
  <c r="S311" i="4" l="1"/>
  <c r="J411" i="4"/>
  <c r="L410" i="4"/>
  <c r="O410" i="4" s="1"/>
  <c r="P410" i="4"/>
  <c r="Q312" i="4"/>
  <c r="R312" i="4"/>
  <c r="S312" i="4" l="1"/>
  <c r="N410" i="4"/>
  <c r="M411" i="4"/>
  <c r="K411" i="4"/>
  <c r="R313" i="4"/>
  <c r="Q313" i="4"/>
  <c r="S313" i="4" l="1"/>
  <c r="J412" i="4"/>
  <c r="L411" i="4"/>
  <c r="O411" i="4" s="1"/>
  <c r="N411" i="4"/>
  <c r="P411" i="4"/>
  <c r="Q314" i="4"/>
  <c r="R314" i="4"/>
  <c r="Y314" i="4" l="1"/>
  <c r="S314" i="4"/>
  <c r="M412" i="4"/>
  <c r="K412" i="4"/>
  <c r="Q315" i="4"/>
  <c r="R315" i="4"/>
  <c r="Y315" i="4" l="1"/>
  <c r="S315" i="4"/>
  <c r="J413" i="4"/>
  <c r="L412" i="4"/>
  <c r="O412" i="4" s="1"/>
  <c r="P412" i="4"/>
  <c r="R316" i="4"/>
  <c r="Q316" i="4"/>
  <c r="Y316" i="4" l="1"/>
  <c r="S316" i="4"/>
  <c r="N412" i="4"/>
  <c r="M413" i="4"/>
  <c r="K413" i="4"/>
  <c r="Q317" i="4"/>
  <c r="R317" i="4"/>
  <c r="S317" i="4" l="1"/>
  <c r="J414" i="4"/>
  <c r="L413" i="4"/>
  <c r="O413" i="4" s="1"/>
  <c r="P413" i="4"/>
  <c r="R318" i="4"/>
  <c r="Q318" i="4"/>
  <c r="S318" i="4" l="1"/>
  <c r="N413" i="4"/>
  <c r="M414" i="4"/>
  <c r="K414" i="4"/>
  <c r="Q319" i="4"/>
  <c r="R319" i="4"/>
  <c r="S319" i="4" l="1"/>
  <c r="J415" i="4"/>
  <c r="L414" i="4"/>
  <c r="O414" i="4" s="1"/>
  <c r="N414" i="4"/>
  <c r="P414" i="4"/>
  <c r="Q320" i="4"/>
  <c r="R320" i="4"/>
  <c r="S320" i="4" l="1"/>
  <c r="M415" i="4"/>
  <c r="K415" i="4"/>
  <c r="R321" i="4"/>
  <c r="Q321" i="4"/>
  <c r="S321" i="4" l="1"/>
  <c r="J416" i="4"/>
  <c r="L415" i="4"/>
  <c r="O415" i="4" s="1"/>
  <c r="N415" i="4"/>
  <c r="P415" i="4"/>
  <c r="Q322" i="4"/>
  <c r="R322" i="4"/>
  <c r="Y322" i="4" l="1"/>
  <c r="S322" i="4"/>
  <c r="M416" i="4"/>
  <c r="K416" i="4"/>
  <c r="Q323" i="4"/>
  <c r="R323" i="4"/>
  <c r="Y323" i="4" l="1"/>
  <c r="S323" i="4"/>
  <c r="J417" i="4"/>
  <c r="L416" i="4"/>
  <c r="P416" i="4"/>
  <c r="Q324" i="4"/>
  <c r="R324" i="4"/>
  <c r="Y324" i="4" l="1"/>
  <c r="S324" i="4"/>
  <c r="N416" i="4"/>
  <c r="O416" i="4"/>
  <c r="M417" i="4"/>
  <c r="K417" i="4"/>
  <c r="Q325" i="4"/>
  <c r="R325" i="4"/>
  <c r="Y325" i="4" l="1"/>
  <c r="S325" i="4"/>
  <c r="J418" i="4"/>
  <c r="L417" i="4"/>
  <c r="O417" i="4" s="1"/>
  <c r="N417" i="4"/>
  <c r="P417" i="4"/>
  <c r="R326" i="4"/>
  <c r="Q326" i="4"/>
  <c r="Y326" i="4" l="1"/>
  <c r="S326" i="4"/>
  <c r="M418" i="4"/>
  <c r="K418" i="4"/>
  <c r="Q327" i="4"/>
  <c r="R327" i="4"/>
  <c r="Y327" i="4" l="1"/>
  <c r="S327" i="4"/>
  <c r="J419" i="4"/>
  <c r="L418" i="4"/>
  <c r="P418" i="4"/>
  <c r="Q328" i="4"/>
  <c r="R328" i="4"/>
  <c r="Y328" i="4" l="1"/>
  <c r="S328" i="4"/>
  <c r="N418" i="4"/>
  <c r="O418" i="4"/>
  <c r="M419" i="4"/>
  <c r="K419" i="4"/>
  <c r="R329" i="4"/>
  <c r="Q329" i="4"/>
  <c r="Y329" i="4" l="1"/>
  <c r="S329" i="4"/>
  <c r="J420" i="4"/>
  <c r="L419" i="4"/>
  <c r="P419" i="4"/>
  <c r="Q330" i="4"/>
  <c r="R330" i="4"/>
  <c r="Y330" i="4" l="1"/>
  <c r="S330" i="4"/>
  <c r="N419" i="4"/>
  <c r="O419" i="4"/>
  <c r="M420" i="4"/>
  <c r="K420" i="4"/>
  <c r="Q331" i="4"/>
  <c r="R331" i="4"/>
  <c r="Y331" i="4" l="1"/>
  <c r="S331" i="4"/>
  <c r="J421" i="4"/>
  <c r="L420" i="4"/>
  <c r="O420" i="4" s="1"/>
  <c r="P420" i="4"/>
  <c r="Q332" i="4"/>
  <c r="R332" i="4"/>
  <c r="Y332" i="4" l="1"/>
  <c r="S332" i="4"/>
  <c r="N420" i="4"/>
  <c r="M421" i="4"/>
  <c r="K421" i="4"/>
  <c r="Q333" i="4"/>
  <c r="R333" i="4"/>
  <c r="Y333" i="4" l="1"/>
  <c r="S333" i="4"/>
  <c r="J422" i="4"/>
  <c r="L421" i="4"/>
  <c r="O421" i="4" s="1"/>
  <c r="P421" i="4"/>
  <c r="R334" i="4"/>
  <c r="Q334" i="4"/>
  <c r="Y334" i="4" l="1"/>
  <c r="S334" i="4"/>
  <c r="N421" i="4"/>
  <c r="M422" i="4"/>
  <c r="K422" i="4"/>
  <c r="Q335" i="4"/>
  <c r="R335" i="4"/>
  <c r="Y335" i="4" l="1"/>
  <c r="S335" i="4"/>
  <c r="J423" i="4"/>
  <c r="L422" i="4"/>
  <c r="O422" i="4" s="1"/>
  <c r="P422" i="4"/>
  <c r="Q336" i="4"/>
  <c r="R336" i="4"/>
  <c r="Y336" i="4" l="1"/>
  <c r="S336" i="4"/>
  <c r="N422" i="4"/>
  <c r="M423" i="4"/>
  <c r="K423" i="4"/>
  <c r="R337" i="4"/>
  <c r="Q337" i="4"/>
  <c r="Y337" i="4" l="1"/>
  <c r="S337" i="4"/>
  <c r="J424" i="4"/>
  <c r="L423" i="4"/>
  <c r="O423" i="4" s="1"/>
  <c r="N423" i="4"/>
  <c r="P423" i="4"/>
  <c r="Q338" i="4"/>
  <c r="R338" i="4"/>
  <c r="Y338" i="4" l="1"/>
  <c r="S338" i="4"/>
  <c r="M424" i="4"/>
  <c r="K424" i="4"/>
  <c r="Q339" i="4"/>
  <c r="R339" i="4"/>
  <c r="Y339" i="4" l="1"/>
  <c r="S339" i="4"/>
  <c r="J425" i="4"/>
  <c r="L424" i="4"/>
  <c r="O424" i="4" s="1"/>
  <c r="P424" i="4"/>
  <c r="Q340" i="4"/>
  <c r="R340" i="4"/>
  <c r="Y340" i="4" l="1"/>
  <c r="S340" i="4"/>
  <c r="N424" i="4"/>
  <c r="M425" i="4"/>
  <c r="K425" i="4"/>
  <c r="Q341" i="4"/>
  <c r="R341" i="4"/>
  <c r="Y341" i="4" l="1"/>
  <c r="S341" i="4"/>
  <c r="J426" i="4"/>
  <c r="L425" i="4"/>
  <c r="O425" i="4" s="1"/>
  <c r="P425" i="4"/>
  <c r="R342" i="4"/>
  <c r="Q342" i="4"/>
  <c r="Y342" i="4" l="1"/>
  <c r="S342" i="4"/>
  <c r="N425" i="4"/>
  <c r="M426" i="4"/>
  <c r="K426" i="4"/>
  <c r="Q343" i="4"/>
  <c r="R343" i="4"/>
  <c r="Y343" i="4" l="1"/>
  <c r="S343" i="4"/>
  <c r="J427" i="4"/>
  <c r="L426" i="4"/>
  <c r="O426" i="4" s="1"/>
  <c r="N426" i="4"/>
  <c r="P426" i="4"/>
  <c r="Q344" i="4"/>
  <c r="R344" i="4"/>
  <c r="Y344" i="4" l="1"/>
  <c r="S344" i="4"/>
  <c r="M427" i="4"/>
  <c r="K427" i="4"/>
  <c r="R345" i="4"/>
  <c r="Q345" i="4"/>
  <c r="Y345" i="4" l="1"/>
  <c r="S345" i="4"/>
  <c r="J428" i="4"/>
  <c r="L427" i="4"/>
  <c r="O427" i="4" s="1"/>
  <c r="N427" i="4"/>
  <c r="P427" i="4"/>
  <c r="Q346" i="4"/>
  <c r="R346" i="4"/>
  <c r="Y346" i="4" l="1"/>
  <c r="S346" i="4"/>
  <c r="M428" i="4"/>
  <c r="K428" i="4"/>
  <c r="Q347" i="4"/>
  <c r="R347" i="4"/>
  <c r="Y347" i="4" l="1"/>
  <c r="S347" i="4"/>
  <c r="J429" i="4"/>
  <c r="L428" i="4"/>
  <c r="O428" i="4" s="1"/>
  <c r="N428" i="4"/>
  <c r="P428" i="4"/>
  <c r="Q348" i="4"/>
  <c r="R348" i="4"/>
  <c r="Y348" i="4" l="1"/>
  <c r="S348" i="4"/>
  <c r="M429" i="4"/>
  <c r="K429" i="4"/>
  <c r="Q349" i="4"/>
  <c r="R349" i="4"/>
  <c r="Y349" i="4" l="1"/>
  <c r="S349" i="4"/>
  <c r="J430" i="4"/>
  <c r="L429" i="4"/>
  <c r="O429" i="4" s="1"/>
  <c r="N429" i="4"/>
  <c r="P429" i="4"/>
  <c r="R350" i="4"/>
  <c r="Q350" i="4"/>
  <c r="Y350" i="4" l="1"/>
  <c r="S350" i="4"/>
  <c r="M430" i="4"/>
  <c r="K430" i="4"/>
  <c r="Q351" i="4"/>
  <c r="R351" i="4"/>
  <c r="S351" i="4" l="1"/>
  <c r="J431" i="4"/>
  <c r="L430" i="4"/>
  <c r="O430" i="4" s="1"/>
  <c r="N430" i="4"/>
  <c r="P430" i="4"/>
  <c r="Q352" i="4"/>
  <c r="R352" i="4"/>
  <c r="S352" i="4" l="1"/>
  <c r="M431" i="4"/>
  <c r="K431" i="4"/>
  <c r="R353" i="4"/>
  <c r="Q353" i="4"/>
  <c r="S353" i="4" l="1"/>
  <c r="J432" i="4"/>
  <c r="L431" i="4"/>
  <c r="O431" i="4" s="1"/>
  <c r="P431" i="4"/>
  <c r="Q354" i="4"/>
  <c r="R354" i="4"/>
  <c r="S354" i="4" l="1"/>
  <c r="N431" i="4"/>
  <c r="M432" i="4"/>
  <c r="K432" i="4"/>
  <c r="Q355" i="4"/>
  <c r="R355" i="4"/>
  <c r="S355" i="4" l="1"/>
  <c r="J433" i="4"/>
  <c r="L432" i="4"/>
  <c r="O432" i="4" s="1"/>
  <c r="N432" i="4"/>
  <c r="P432" i="4"/>
  <c r="Q356" i="4"/>
  <c r="R356" i="4"/>
  <c r="S356" i="4" l="1"/>
  <c r="M433" i="4"/>
  <c r="K433" i="4"/>
  <c r="Q357" i="4"/>
  <c r="R357" i="4"/>
  <c r="S357" i="4" l="1"/>
  <c r="J434" i="4"/>
  <c r="L433" i="4"/>
  <c r="O433" i="4" s="1"/>
  <c r="P433" i="4"/>
  <c r="R358" i="4"/>
  <c r="Q358" i="4"/>
  <c r="S358" i="4" l="1"/>
  <c r="N433" i="4"/>
  <c r="M434" i="4" s="1"/>
  <c r="K434" i="4"/>
  <c r="Q359" i="4"/>
  <c r="R359" i="4"/>
  <c r="S359" i="4" l="1"/>
  <c r="J435" i="4"/>
  <c r="L434" i="4"/>
  <c r="O434" i="4" s="1"/>
  <c r="N434" i="4"/>
  <c r="P434" i="4"/>
  <c r="Q360" i="4"/>
  <c r="R360" i="4"/>
  <c r="S360" i="4" l="1"/>
  <c r="M435" i="4"/>
  <c r="K435" i="4"/>
  <c r="R361" i="4"/>
  <c r="Q361" i="4"/>
  <c r="S361" i="4" l="1"/>
  <c r="J436" i="4"/>
  <c r="L435" i="4"/>
  <c r="O435" i="4" s="1"/>
  <c r="P435" i="4"/>
  <c r="Q362" i="4"/>
  <c r="R362" i="4"/>
  <c r="S362" i="4" l="1"/>
  <c r="N435" i="4"/>
  <c r="M436" i="4" s="1"/>
  <c r="K436" i="4"/>
  <c r="Q363" i="4"/>
  <c r="R363" i="4"/>
  <c r="S363" i="4" l="1"/>
  <c r="J437" i="4"/>
  <c r="L436" i="4"/>
  <c r="O436" i="4" s="1"/>
  <c r="N436" i="4"/>
  <c r="P436" i="4"/>
  <c r="Q364" i="4"/>
  <c r="R364" i="4"/>
  <c r="S364" i="4" l="1"/>
  <c r="M437" i="4"/>
  <c r="K437" i="4"/>
  <c r="Q365" i="4"/>
  <c r="R365" i="4"/>
  <c r="S365" i="4" l="1"/>
  <c r="J438" i="4"/>
  <c r="L437" i="4"/>
  <c r="O437" i="4" s="1"/>
  <c r="N437" i="4"/>
  <c r="P437" i="4"/>
  <c r="R366" i="4"/>
  <c r="Q366" i="4"/>
  <c r="S366" i="4" l="1"/>
  <c r="M438" i="4"/>
  <c r="K438" i="4"/>
  <c r="Q367" i="4"/>
  <c r="R367" i="4"/>
  <c r="Y367" i="4" l="1"/>
  <c r="S367" i="4"/>
  <c r="J439" i="4"/>
  <c r="L438" i="4"/>
  <c r="O438" i="4" s="1"/>
  <c r="N438" i="4"/>
  <c r="P438" i="4"/>
  <c r="Q368" i="4"/>
  <c r="R368" i="4"/>
  <c r="Y368" i="4" l="1"/>
  <c r="S368" i="4"/>
  <c r="M439" i="4"/>
  <c r="K439" i="4"/>
  <c r="R369" i="4"/>
  <c r="Q369" i="4"/>
  <c r="Y369" i="4" l="1"/>
  <c r="S369" i="4"/>
  <c r="J440" i="4"/>
  <c r="L439" i="4"/>
  <c r="O439" i="4" s="1"/>
  <c r="N439" i="4"/>
  <c r="P439" i="4"/>
  <c r="Q370" i="4"/>
  <c r="R370" i="4"/>
  <c r="S370" i="4" l="1"/>
  <c r="M440" i="4"/>
  <c r="K440" i="4"/>
  <c r="Q371" i="4"/>
  <c r="R371" i="4"/>
  <c r="S371" i="4" l="1"/>
  <c r="J441" i="4"/>
  <c r="L440" i="4"/>
  <c r="O440" i="4" s="1"/>
  <c r="N440" i="4"/>
  <c r="P440" i="4"/>
  <c r="Q372" i="4"/>
  <c r="R372" i="4"/>
  <c r="S372" i="4" l="1"/>
  <c r="M441" i="4"/>
  <c r="K441" i="4"/>
  <c r="Q373" i="4"/>
  <c r="R373" i="4"/>
  <c r="S373" i="4" l="1"/>
  <c r="J442" i="4"/>
  <c r="L441" i="4"/>
  <c r="O441" i="4" s="1"/>
  <c r="P441" i="4"/>
  <c r="R374" i="4"/>
  <c r="Q374" i="4"/>
  <c r="S374" i="4" l="1"/>
  <c r="N441" i="4"/>
  <c r="M442" i="4"/>
  <c r="K442" i="4"/>
  <c r="Q375" i="4"/>
  <c r="R375" i="4"/>
  <c r="Y375" i="4" l="1"/>
  <c r="S375" i="4"/>
  <c r="J443" i="4"/>
  <c r="L442" i="4"/>
  <c r="O442" i="4" s="1"/>
  <c r="P442" i="4"/>
  <c r="Q376" i="4"/>
  <c r="R376" i="4"/>
  <c r="Y376" i="4" l="1"/>
  <c r="S376" i="4"/>
  <c r="N442" i="4"/>
  <c r="M443" i="4"/>
  <c r="K443" i="4"/>
  <c r="R377" i="4"/>
  <c r="Q377" i="4"/>
  <c r="Y377" i="4" l="1"/>
  <c r="S377" i="4"/>
  <c r="J444" i="4"/>
  <c r="L443" i="4"/>
  <c r="O443" i="4" s="1"/>
  <c r="N443" i="4"/>
  <c r="P443" i="4"/>
  <c r="Q378" i="4"/>
  <c r="R378" i="4"/>
  <c r="Y378" i="4" l="1"/>
  <c r="S378" i="4"/>
  <c r="M444" i="4"/>
  <c r="K444" i="4"/>
  <c r="Q379" i="4"/>
  <c r="R379" i="4"/>
  <c r="Y379" i="4" l="1"/>
  <c r="S379" i="4"/>
  <c r="J445" i="4"/>
  <c r="L444" i="4"/>
  <c r="O444" i="4" s="1"/>
  <c r="N444" i="4"/>
  <c r="P444" i="4"/>
  <c r="Q380" i="4"/>
  <c r="R380" i="4"/>
  <c r="Y380" i="4" l="1"/>
  <c r="S380" i="4"/>
  <c r="M445" i="4"/>
  <c r="K445" i="4"/>
  <c r="Q381" i="4"/>
  <c r="R381" i="4"/>
  <c r="Y381" i="4" l="1"/>
  <c r="S381" i="4"/>
  <c r="J446" i="4"/>
  <c r="L445" i="4"/>
  <c r="O445" i="4" s="1"/>
  <c r="N445" i="4"/>
  <c r="P445" i="4"/>
  <c r="R382" i="4"/>
  <c r="Q382" i="4"/>
  <c r="Y382" i="4" l="1"/>
  <c r="S382" i="4"/>
  <c r="M446" i="4"/>
  <c r="K446" i="4"/>
  <c r="Q383" i="4"/>
  <c r="R383" i="4"/>
  <c r="Y383" i="4" l="1"/>
  <c r="S383" i="4"/>
  <c r="J447" i="4"/>
  <c r="L446" i="4"/>
  <c r="O446" i="4" s="1"/>
  <c r="N446" i="4"/>
  <c r="P446" i="4"/>
  <c r="Q384" i="4"/>
  <c r="R384" i="4"/>
  <c r="Y384" i="4" l="1"/>
  <c r="S384" i="4"/>
  <c r="M447" i="4"/>
  <c r="K447" i="4"/>
  <c r="R385" i="4"/>
  <c r="Q385" i="4"/>
  <c r="S385" i="4" l="1"/>
  <c r="J448" i="4"/>
  <c r="L447" i="4"/>
  <c r="O447" i="4" s="1"/>
  <c r="P447" i="4"/>
  <c r="Q386" i="4"/>
  <c r="R386" i="4"/>
  <c r="S386" i="4" l="1"/>
  <c r="N447" i="4"/>
  <c r="M448" i="4"/>
  <c r="K448" i="4"/>
  <c r="Q387" i="4"/>
  <c r="R387" i="4"/>
  <c r="S387" i="4" l="1"/>
  <c r="J449" i="4"/>
  <c r="L448" i="4"/>
  <c r="O448" i="4" s="1"/>
  <c r="N448" i="4"/>
  <c r="P448" i="4"/>
  <c r="Q388" i="4"/>
  <c r="R388" i="4"/>
  <c r="S388" i="4" l="1"/>
  <c r="M449" i="4"/>
  <c r="K449" i="4"/>
  <c r="Q389" i="4"/>
  <c r="R389" i="4"/>
  <c r="S389" i="4" l="1"/>
  <c r="J450" i="4"/>
  <c r="L449" i="4"/>
  <c r="O449" i="4" s="1"/>
  <c r="N449" i="4"/>
  <c r="P449" i="4"/>
  <c r="R390" i="4"/>
  <c r="Q390" i="4"/>
  <c r="S390" i="4" l="1"/>
  <c r="M450" i="4"/>
  <c r="K450" i="4"/>
  <c r="Q391" i="4"/>
  <c r="R391" i="4"/>
  <c r="S391" i="4" l="1"/>
  <c r="J451" i="4"/>
  <c r="L450" i="4"/>
  <c r="O450" i="4" s="1"/>
  <c r="P450" i="4"/>
  <c r="Q392" i="4"/>
  <c r="R392" i="4"/>
  <c r="S392" i="4" l="1"/>
  <c r="N450" i="4"/>
  <c r="M451" i="4" s="1"/>
  <c r="K451" i="4"/>
  <c r="R393" i="4"/>
  <c r="Q393" i="4"/>
  <c r="S393" i="4" l="1"/>
  <c r="J452" i="4"/>
  <c r="L451" i="4"/>
  <c r="O451" i="4" s="1"/>
  <c r="N451" i="4"/>
  <c r="P451" i="4"/>
  <c r="Q394" i="4"/>
  <c r="R394" i="4"/>
  <c r="S394" i="4" l="1"/>
  <c r="M452" i="4"/>
  <c r="K452" i="4"/>
  <c r="Q395" i="4"/>
  <c r="R395" i="4"/>
  <c r="S395" i="4" l="1"/>
  <c r="J453" i="4"/>
  <c r="L452" i="4"/>
  <c r="O452" i="4" s="1"/>
  <c r="N452" i="4"/>
  <c r="P452" i="4"/>
  <c r="Q396" i="4"/>
  <c r="R396" i="4"/>
  <c r="S396" i="4" l="1"/>
  <c r="M453" i="4"/>
  <c r="K453" i="4"/>
  <c r="Q397" i="4"/>
  <c r="R397" i="4"/>
  <c r="S397" i="4" l="1"/>
  <c r="J454" i="4"/>
  <c r="L453" i="4"/>
  <c r="O453" i="4" s="1"/>
  <c r="N453" i="4"/>
  <c r="P453" i="4"/>
  <c r="R398" i="4"/>
  <c r="Q398" i="4"/>
  <c r="S398" i="4" l="1"/>
  <c r="M454" i="4"/>
  <c r="K454" i="4"/>
  <c r="Q399" i="4"/>
  <c r="R399" i="4"/>
  <c r="S399" i="4" l="1"/>
  <c r="J455" i="4"/>
  <c r="L454" i="4"/>
  <c r="O454" i="4" s="1"/>
  <c r="P454" i="4"/>
  <c r="Q400" i="4"/>
  <c r="R400" i="4"/>
  <c r="S400" i="4" l="1"/>
  <c r="N454" i="4"/>
  <c r="M455" i="4"/>
  <c r="K455" i="4"/>
  <c r="R401" i="4"/>
  <c r="Q401" i="4"/>
  <c r="S401" i="4" l="1"/>
  <c r="J456" i="4"/>
  <c r="L455" i="4"/>
  <c r="O455" i="4" s="1"/>
  <c r="N455" i="4"/>
  <c r="P455" i="4"/>
  <c r="Q402" i="4"/>
  <c r="R402" i="4"/>
  <c r="Y402" i="4" l="1"/>
  <c r="S402" i="4"/>
  <c r="M456" i="4"/>
  <c r="K456" i="4"/>
  <c r="Q403" i="4"/>
  <c r="R403" i="4"/>
  <c r="Y403" i="4" l="1"/>
  <c r="S403" i="4"/>
  <c r="J457" i="4"/>
  <c r="L456" i="4"/>
  <c r="O456" i="4" s="1"/>
  <c r="N456" i="4"/>
  <c r="P456" i="4"/>
  <c r="Q404" i="4"/>
  <c r="R404" i="4"/>
  <c r="S404" i="4" l="1"/>
  <c r="M457" i="4"/>
  <c r="K457" i="4"/>
  <c r="Q405" i="4"/>
  <c r="R405" i="4"/>
  <c r="S405" i="4" l="1"/>
  <c r="J458" i="4"/>
  <c r="L457" i="4"/>
  <c r="O457" i="4" s="1"/>
  <c r="N457" i="4"/>
  <c r="P457" i="4"/>
  <c r="R406" i="4"/>
  <c r="Q406" i="4"/>
  <c r="S406" i="4" l="1"/>
  <c r="M458" i="4"/>
  <c r="K458" i="4"/>
  <c r="Q407" i="4"/>
  <c r="R407" i="4"/>
  <c r="S407" i="4" l="1"/>
  <c r="J459" i="4"/>
  <c r="L458" i="4"/>
  <c r="O458" i="4" s="1"/>
  <c r="N458" i="4"/>
  <c r="P458" i="4"/>
  <c r="Q408" i="4"/>
  <c r="R408" i="4"/>
  <c r="S408" i="4" l="1"/>
  <c r="M459" i="4"/>
  <c r="K459" i="4"/>
  <c r="R409" i="4"/>
  <c r="Q409" i="4"/>
  <c r="Y409" i="4" l="1"/>
  <c r="S409" i="4"/>
  <c r="J460" i="4"/>
  <c r="L459" i="4"/>
  <c r="O459" i="4" s="1"/>
  <c r="P459" i="4"/>
  <c r="Q410" i="4"/>
  <c r="R410" i="4"/>
  <c r="Y410" i="4" l="1"/>
  <c r="S410" i="4"/>
  <c r="N459" i="4"/>
  <c r="M460" i="4"/>
  <c r="K460" i="4"/>
  <c r="Q411" i="4"/>
  <c r="R411" i="4"/>
  <c r="Y411" i="4" l="1"/>
  <c r="S411" i="4"/>
  <c r="J461" i="4"/>
  <c r="L460" i="4"/>
  <c r="O460" i="4" s="1"/>
  <c r="N460" i="4"/>
  <c r="P460" i="4"/>
  <c r="Q412" i="4"/>
  <c r="R412" i="4"/>
  <c r="Y412" i="4" l="1"/>
  <c r="S412" i="4"/>
  <c r="M461" i="4"/>
  <c r="K461" i="4"/>
  <c r="Q413" i="4"/>
  <c r="R413" i="4"/>
  <c r="Y413" i="4" l="1"/>
  <c r="S413" i="4"/>
  <c r="J462" i="4"/>
  <c r="L461" i="4"/>
  <c r="O461" i="4" s="1"/>
  <c r="N461" i="4"/>
  <c r="P461" i="4"/>
  <c r="R414" i="4"/>
  <c r="Q414" i="4"/>
  <c r="Y414" i="4" l="1"/>
  <c r="S414" i="4"/>
  <c r="M462" i="4"/>
  <c r="K462" i="4"/>
  <c r="Q415" i="4"/>
  <c r="R415" i="4"/>
  <c r="Y415" i="4" l="1"/>
  <c r="S415" i="4"/>
  <c r="J463" i="4"/>
  <c r="L462" i="4"/>
  <c r="O462" i="4" s="1"/>
  <c r="N462" i="4"/>
  <c r="P462" i="4"/>
  <c r="Q416" i="4"/>
  <c r="R416" i="4"/>
  <c r="Y416" i="4" l="1"/>
  <c r="S416" i="4"/>
  <c r="M463" i="4"/>
  <c r="K463" i="4"/>
  <c r="R417" i="4"/>
  <c r="Q417" i="4"/>
  <c r="Y417" i="4" l="1"/>
  <c r="S417" i="4"/>
  <c r="J464" i="4"/>
  <c r="L463" i="4"/>
  <c r="O463" i="4" s="1"/>
  <c r="N463" i="4"/>
  <c r="P463" i="4"/>
  <c r="Q418" i="4"/>
  <c r="R418" i="4"/>
  <c r="S418" i="4" l="1"/>
  <c r="M464" i="4"/>
  <c r="K464" i="4"/>
  <c r="Q419" i="4"/>
  <c r="R419" i="4"/>
  <c r="S419" i="4" l="1"/>
  <c r="J465" i="4"/>
  <c r="L464" i="4"/>
  <c r="O464" i="4" s="1"/>
  <c r="N464" i="4"/>
  <c r="P464" i="4"/>
  <c r="Q420" i="4"/>
  <c r="R420" i="4"/>
  <c r="S420" i="4" l="1"/>
  <c r="M465" i="4"/>
  <c r="K465" i="4"/>
  <c r="Q421" i="4"/>
  <c r="R421" i="4"/>
  <c r="S421" i="4" l="1"/>
  <c r="J466" i="4"/>
  <c r="L465" i="4"/>
  <c r="O465" i="4" s="1"/>
  <c r="P465" i="4"/>
  <c r="R422" i="4"/>
  <c r="Q422" i="4"/>
  <c r="S422" i="4" l="1"/>
  <c r="N465" i="4"/>
  <c r="M466" i="4"/>
  <c r="K466" i="4"/>
  <c r="Q423" i="4"/>
  <c r="R423" i="4"/>
  <c r="S423" i="4" l="1"/>
  <c r="J467" i="4"/>
  <c r="L466" i="4"/>
  <c r="O466" i="4" s="1"/>
  <c r="P466" i="4"/>
  <c r="Q424" i="4"/>
  <c r="R424" i="4"/>
  <c r="S424" i="4" l="1"/>
  <c r="N466" i="4"/>
  <c r="M467" i="4" s="1"/>
  <c r="K467" i="4"/>
  <c r="R425" i="4"/>
  <c r="Q425" i="4"/>
  <c r="S425" i="4" l="1"/>
  <c r="J468" i="4"/>
  <c r="L467" i="4"/>
  <c r="O467" i="4" s="1"/>
  <c r="P467" i="4"/>
  <c r="Q426" i="4"/>
  <c r="R426" i="4"/>
  <c r="S426" i="4" l="1"/>
  <c r="N467" i="4"/>
  <c r="M468" i="4"/>
  <c r="K468" i="4"/>
  <c r="Q427" i="4"/>
  <c r="R427" i="4"/>
  <c r="S427" i="4" l="1"/>
  <c r="J469" i="4"/>
  <c r="L468" i="4"/>
  <c r="O468" i="4" s="1"/>
  <c r="N468" i="4"/>
  <c r="P468" i="4"/>
  <c r="Q428" i="4"/>
  <c r="R428" i="4"/>
  <c r="S428" i="4" l="1"/>
  <c r="M469" i="4"/>
  <c r="K469" i="4"/>
  <c r="Q429" i="4"/>
  <c r="R429" i="4"/>
  <c r="S429" i="4" l="1"/>
  <c r="J470" i="4"/>
  <c r="L469" i="4"/>
  <c r="O469" i="4" s="1"/>
  <c r="N469" i="4"/>
  <c r="P469" i="4"/>
  <c r="R430" i="4"/>
  <c r="Q430" i="4"/>
  <c r="S430" i="4" l="1"/>
  <c r="M470" i="4"/>
  <c r="K470" i="4"/>
  <c r="Q431" i="4"/>
  <c r="R431" i="4"/>
  <c r="S431" i="4" l="1"/>
  <c r="J471" i="4"/>
  <c r="L470" i="4"/>
  <c r="O470" i="4" s="1"/>
  <c r="N470" i="4"/>
  <c r="P470" i="4"/>
  <c r="Q432" i="4"/>
  <c r="R432" i="4"/>
  <c r="S432" i="4" l="1"/>
  <c r="M471" i="4"/>
  <c r="K471" i="4"/>
  <c r="R433" i="4"/>
  <c r="Q433" i="4"/>
  <c r="S433" i="4" l="1"/>
  <c r="J472" i="4"/>
  <c r="L471" i="4"/>
  <c r="O471" i="4" s="1"/>
  <c r="N471" i="4"/>
  <c r="P471" i="4"/>
  <c r="Q434" i="4"/>
  <c r="R434" i="4"/>
  <c r="S434" i="4" l="1"/>
  <c r="M472" i="4"/>
  <c r="K472" i="4"/>
  <c r="Q435" i="4"/>
  <c r="R435" i="4"/>
  <c r="Y435" i="4" l="1"/>
  <c r="S435" i="4"/>
  <c r="J473" i="4"/>
  <c r="L472" i="4"/>
  <c r="O472" i="4" s="1"/>
  <c r="N472" i="4"/>
  <c r="P472" i="4"/>
  <c r="Q436" i="4"/>
  <c r="R436" i="4"/>
  <c r="Y436" i="4" l="1"/>
  <c r="S436" i="4"/>
  <c r="M473" i="4"/>
  <c r="K473" i="4"/>
  <c r="Q437" i="4"/>
  <c r="R437" i="4"/>
  <c r="Y437" i="4" l="1"/>
  <c r="S437" i="4"/>
  <c r="J474" i="4"/>
  <c r="L473" i="4"/>
  <c r="O473" i="4" s="1"/>
  <c r="N473" i="4"/>
  <c r="P473" i="4"/>
  <c r="R438" i="4"/>
  <c r="Q438" i="4"/>
  <c r="S438" i="4" l="1"/>
  <c r="M474" i="4"/>
  <c r="K474" i="4"/>
  <c r="Q439" i="4"/>
  <c r="R439" i="4"/>
  <c r="S439" i="4" l="1"/>
  <c r="J475" i="4"/>
  <c r="L474" i="4"/>
  <c r="O474" i="4" s="1"/>
  <c r="N474" i="4"/>
  <c r="P474" i="4"/>
  <c r="Q440" i="4"/>
  <c r="R440" i="4"/>
  <c r="S440" i="4" l="1"/>
  <c r="M475" i="4"/>
  <c r="K475" i="4"/>
  <c r="R441" i="4"/>
  <c r="Q441" i="4"/>
  <c r="S441" i="4" l="1"/>
  <c r="J476" i="4"/>
  <c r="L475" i="4"/>
  <c r="O475" i="4" s="1"/>
  <c r="N475" i="4"/>
  <c r="P475" i="4"/>
  <c r="Q442" i="4"/>
  <c r="R442" i="4"/>
  <c r="S442" i="4" l="1"/>
  <c r="M476" i="4"/>
  <c r="K476" i="4"/>
  <c r="Q443" i="4"/>
  <c r="R443" i="4"/>
  <c r="Y443" i="4" l="1"/>
  <c r="S443" i="4"/>
  <c r="J477" i="4"/>
  <c r="L476" i="4"/>
  <c r="O476" i="4" s="1"/>
  <c r="N476" i="4"/>
  <c r="P476" i="4"/>
  <c r="Q444" i="4"/>
  <c r="R444" i="4"/>
  <c r="Y444" i="4" l="1"/>
  <c r="S444" i="4"/>
  <c r="M477" i="4"/>
  <c r="K477" i="4"/>
  <c r="Q445" i="4"/>
  <c r="R445" i="4"/>
  <c r="Y445" i="4" l="1"/>
  <c r="S445" i="4"/>
  <c r="J478" i="4"/>
  <c r="L477" i="4"/>
  <c r="O477" i="4" s="1"/>
  <c r="N477" i="4"/>
  <c r="P477" i="4"/>
  <c r="R446" i="4"/>
  <c r="Q446" i="4"/>
  <c r="Y446" i="4" l="1"/>
  <c r="S446" i="4"/>
  <c r="M478" i="4"/>
  <c r="K478" i="4"/>
  <c r="Q447" i="4"/>
  <c r="R447" i="4"/>
  <c r="Y447" i="4" l="1"/>
  <c r="S447" i="4"/>
  <c r="J479" i="4"/>
  <c r="L478" i="4"/>
  <c r="O478" i="4" s="1"/>
  <c r="P478" i="4"/>
  <c r="Q448" i="4"/>
  <c r="R448" i="4"/>
  <c r="Y448" i="4" l="1"/>
  <c r="S448" i="4"/>
  <c r="N478" i="4"/>
  <c r="M479" i="4"/>
  <c r="K479" i="4"/>
  <c r="R449" i="4"/>
  <c r="Q449" i="4"/>
  <c r="Y449" i="4" l="1"/>
  <c r="S449" i="4"/>
  <c r="J480" i="4"/>
  <c r="L479" i="4"/>
  <c r="O479" i="4" s="1"/>
  <c r="N479" i="4"/>
  <c r="P479" i="4"/>
  <c r="Q450" i="4"/>
  <c r="R450" i="4"/>
  <c r="Y450" i="4" l="1"/>
  <c r="S450" i="4"/>
  <c r="M480" i="4"/>
  <c r="K480" i="4"/>
  <c r="Q451" i="4"/>
  <c r="R451" i="4"/>
  <c r="Y451" i="4" l="1"/>
  <c r="S451" i="4"/>
  <c r="J481" i="4"/>
  <c r="L480" i="4"/>
  <c r="O480" i="4" s="1"/>
  <c r="N480" i="4"/>
  <c r="P480" i="4"/>
  <c r="Q452" i="4"/>
  <c r="R452" i="4"/>
  <c r="Y452" i="4" l="1"/>
  <c r="S452" i="4"/>
  <c r="M481" i="4"/>
  <c r="K481" i="4"/>
  <c r="Q453" i="4"/>
  <c r="R453" i="4"/>
  <c r="S453" i="4" l="1"/>
  <c r="J482" i="4"/>
  <c r="L481" i="4"/>
  <c r="O481" i="4" s="1"/>
  <c r="N481" i="4"/>
  <c r="P481" i="4"/>
  <c r="R454" i="4"/>
  <c r="Q454" i="4"/>
  <c r="S454" i="4" l="1"/>
  <c r="M482" i="4"/>
  <c r="K482" i="4"/>
  <c r="Q455" i="4"/>
  <c r="R455" i="4"/>
  <c r="S455" i="4" l="1"/>
  <c r="J483" i="4"/>
  <c r="L482" i="4"/>
  <c r="O482" i="4" s="1"/>
  <c r="N482" i="4"/>
  <c r="P482" i="4"/>
  <c r="Q456" i="4"/>
  <c r="R456" i="4"/>
  <c r="S456" i="4" l="1"/>
  <c r="M483" i="4"/>
  <c r="K483" i="4"/>
  <c r="R457" i="4"/>
  <c r="Q457" i="4"/>
  <c r="S457" i="4" l="1"/>
  <c r="J484" i="4"/>
  <c r="L483" i="4"/>
  <c r="O483" i="4" s="1"/>
  <c r="N483" i="4"/>
  <c r="P483" i="4"/>
  <c r="Q458" i="4"/>
  <c r="R458" i="4"/>
  <c r="S458" i="4" l="1"/>
  <c r="M484" i="4"/>
  <c r="K484" i="4"/>
  <c r="Q459" i="4"/>
  <c r="R459" i="4"/>
  <c r="S459" i="4" l="1"/>
  <c r="J485" i="4"/>
  <c r="L484" i="4"/>
  <c r="O484" i="4" s="1"/>
  <c r="N484" i="4"/>
  <c r="P484" i="4"/>
  <c r="Q460" i="4"/>
  <c r="R460" i="4"/>
  <c r="S460" i="4" l="1"/>
  <c r="M485" i="4"/>
  <c r="K485" i="4"/>
  <c r="Q461" i="4"/>
  <c r="R461" i="4"/>
  <c r="S461" i="4" l="1"/>
  <c r="J486" i="4"/>
  <c r="L485" i="4"/>
  <c r="O485" i="4" s="1"/>
  <c r="P485" i="4"/>
  <c r="R462" i="4"/>
  <c r="Q462" i="4"/>
  <c r="S462" i="4" l="1"/>
  <c r="N485" i="4"/>
  <c r="M486" i="4"/>
  <c r="K486" i="4"/>
  <c r="Q463" i="4"/>
  <c r="R463" i="4"/>
  <c r="S463" i="4" l="1"/>
  <c r="J487" i="4"/>
  <c r="L486" i="4"/>
  <c r="O486" i="4" s="1"/>
  <c r="P486" i="4"/>
  <c r="Q464" i="4"/>
  <c r="R464" i="4"/>
  <c r="S464" i="4" l="1"/>
  <c r="N486" i="4"/>
  <c r="M487" i="4"/>
  <c r="K487" i="4"/>
  <c r="R465" i="4"/>
  <c r="Q465" i="4"/>
  <c r="S465" i="4" l="1"/>
  <c r="J488" i="4"/>
  <c r="L487" i="4"/>
  <c r="O487" i="4" s="1"/>
  <c r="P487" i="4"/>
  <c r="Q466" i="4"/>
  <c r="R466" i="4"/>
  <c r="S466" i="4" l="1"/>
  <c r="N487" i="4"/>
  <c r="M488" i="4"/>
  <c r="K488" i="4"/>
  <c r="Q467" i="4"/>
  <c r="R467" i="4"/>
  <c r="S467" i="4" l="1"/>
  <c r="J489" i="4"/>
  <c r="L488" i="4"/>
  <c r="O488" i="4" s="1"/>
  <c r="N488" i="4"/>
  <c r="P488" i="4"/>
  <c r="Q468" i="4"/>
  <c r="R468" i="4"/>
  <c r="S468" i="4" l="1"/>
  <c r="M489" i="4"/>
  <c r="K489" i="4"/>
  <c r="Q469" i="4"/>
  <c r="R469" i="4"/>
  <c r="S469" i="4" l="1"/>
  <c r="J490" i="4"/>
  <c r="L489" i="4"/>
  <c r="O489" i="4" s="1"/>
  <c r="N489" i="4"/>
  <c r="P489" i="4"/>
  <c r="R470" i="4"/>
  <c r="Q470" i="4"/>
  <c r="Y470" i="4" l="1"/>
  <c r="S470" i="4"/>
  <c r="M490" i="4"/>
  <c r="K490" i="4"/>
  <c r="Q471" i="4"/>
  <c r="R471" i="4"/>
  <c r="Y471" i="4" l="1"/>
  <c r="S471" i="4"/>
  <c r="J491" i="4"/>
  <c r="L490" i="4"/>
  <c r="O490" i="4" s="1"/>
  <c r="P490" i="4"/>
  <c r="Q472" i="4"/>
  <c r="R472" i="4"/>
  <c r="S472" i="4" l="1"/>
  <c r="N490" i="4"/>
  <c r="M491" i="4"/>
  <c r="K491" i="4"/>
  <c r="R473" i="4"/>
  <c r="Q473" i="4"/>
  <c r="S473" i="4" l="1"/>
  <c r="J492" i="4"/>
  <c r="L491" i="4"/>
  <c r="O491" i="4" s="1"/>
  <c r="N491" i="4"/>
  <c r="P491" i="4"/>
  <c r="Q474" i="4"/>
  <c r="R474" i="4"/>
  <c r="S474" i="4" l="1"/>
  <c r="M492" i="4"/>
  <c r="K492" i="4"/>
  <c r="Q475" i="4"/>
  <c r="R475" i="4"/>
  <c r="S475" i="4" l="1"/>
  <c r="J493" i="4"/>
  <c r="L492" i="4"/>
  <c r="O492" i="4" s="1"/>
  <c r="N492" i="4"/>
  <c r="P492" i="4"/>
  <c r="Q476" i="4"/>
  <c r="R476" i="4"/>
  <c r="S476" i="4" l="1"/>
  <c r="M493" i="4"/>
  <c r="K493" i="4"/>
  <c r="Q477" i="4"/>
  <c r="R477" i="4"/>
  <c r="Y477" i="4" l="1"/>
  <c r="S477" i="4"/>
  <c r="J494" i="4"/>
  <c r="L493" i="4"/>
  <c r="O493" i="4" s="1"/>
  <c r="P493" i="4"/>
  <c r="R478" i="4"/>
  <c r="Q478" i="4"/>
  <c r="Y478" i="4" l="1"/>
  <c r="S478" i="4"/>
  <c r="N493" i="4"/>
  <c r="M494" i="4" s="1"/>
  <c r="K494" i="4"/>
  <c r="Q479" i="4"/>
  <c r="R479" i="4"/>
  <c r="Y479" i="4" l="1"/>
  <c r="S479" i="4"/>
  <c r="J495" i="4"/>
  <c r="L494" i="4"/>
  <c r="O494" i="4" s="1"/>
  <c r="N494" i="4"/>
  <c r="P494" i="4"/>
  <c r="Q480" i="4"/>
  <c r="R480" i="4"/>
  <c r="Y480" i="4" l="1"/>
  <c r="S480" i="4"/>
  <c r="M495" i="4"/>
  <c r="K495" i="4"/>
  <c r="R481" i="4"/>
  <c r="Q481" i="4"/>
  <c r="Y481" i="4" l="1"/>
  <c r="S481" i="4"/>
  <c r="J496" i="4"/>
  <c r="L495" i="4"/>
  <c r="O495" i="4" s="1"/>
  <c r="P495" i="4"/>
  <c r="Q482" i="4"/>
  <c r="R482" i="4"/>
  <c r="Y482" i="4" l="1"/>
  <c r="S482" i="4"/>
  <c r="N495" i="4"/>
  <c r="M496" i="4"/>
  <c r="K496" i="4"/>
  <c r="Q483" i="4"/>
  <c r="R483" i="4"/>
  <c r="Y483" i="4" l="1"/>
  <c r="S483" i="4"/>
  <c r="J497" i="4"/>
  <c r="L496" i="4"/>
  <c r="O496" i="4" s="1"/>
  <c r="P496" i="4"/>
  <c r="Q484" i="4"/>
  <c r="R484" i="4"/>
  <c r="Y484" i="4" l="1"/>
  <c r="S484" i="4"/>
  <c r="N496" i="4"/>
  <c r="M497" i="4"/>
  <c r="K497" i="4"/>
  <c r="Q485" i="4"/>
  <c r="R485" i="4"/>
  <c r="Y485" i="4" l="1"/>
  <c r="S485" i="4"/>
  <c r="J498" i="4"/>
  <c r="L497" i="4"/>
  <c r="O497" i="4" s="1"/>
  <c r="N497" i="4"/>
  <c r="P497" i="4"/>
  <c r="R486" i="4"/>
  <c r="Q486" i="4"/>
  <c r="Y486" i="4" l="1"/>
  <c r="S486" i="4"/>
  <c r="M498" i="4"/>
  <c r="K498" i="4"/>
  <c r="Q487" i="4"/>
  <c r="R487" i="4"/>
  <c r="Y487" i="4" l="1"/>
  <c r="S487" i="4"/>
  <c r="J499" i="4"/>
  <c r="L498" i="4"/>
  <c r="O498" i="4" s="1"/>
  <c r="N498" i="4"/>
  <c r="P498" i="4"/>
  <c r="Q488" i="4"/>
  <c r="R488" i="4"/>
  <c r="S488" i="4" l="1"/>
  <c r="M499" i="4"/>
  <c r="K499" i="4"/>
  <c r="R489" i="4"/>
  <c r="Q489" i="4"/>
  <c r="S489" i="4" l="1"/>
  <c r="J500" i="4"/>
  <c r="L499" i="4"/>
  <c r="O499" i="4" s="1"/>
  <c r="P499" i="4"/>
  <c r="Q490" i="4"/>
  <c r="R490" i="4"/>
  <c r="S490" i="4" l="1"/>
  <c r="N499" i="4"/>
  <c r="M500" i="4" s="1"/>
  <c r="K500" i="4"/>
  <c r="Q491" i="4"/>
  <c r="R491" i="4"/>
  <c r="S491" i="4" l="1"/>
  <c r="J501" i="4"/>
  <c r="L500" i="4"/>
  <c r="O500" i="4" s="1"/>
  <c r="N500" i="4"/>
  <c r="P500" i="4"/>
  <c r="Q492" i="4"/>
  <c r="R492" i="4"/>
  <c r="S492" i="4" l="1"/>
  <c r="M501" i="4"/>
  <c r="K501" i="4"/>
  <c r="Q493" i="4"/>
  <c r="R493" i="4"/>
  <c r="S493" i="4" l="1"/>
  <c r="J502" i="4"/>
  <c r="L501" i="4"/>
  <c r="O501" i="4" s="1"/>
  <c r="P501" i="4"/>
  <c r="R494" i="4"/>
  <c r="Q494" i="4"/>
  <c r="S494" i="4" l="1"/>
  <c r="N501" i="4"/>
  <c r="M502" i="4"/>
  <c r="K502" i="4"/>
  <c r="Q495" i="4"/>
  <c r="R495" i="4"/>
  <c r="Y495" i="4" l="1"/>
  <c r="S495" i="4"/>
  <c r="J503" i="4"/>
  <c r="L502" i="4"/>
  <c r="O502" i="4" s="1"/>
  <c r="N502" i="4"/>
  <c r="P502" i="4"/>
  <c r="Q496" i="4"/>
  <c r="R496" i="4"/>
  <c r="Y496" i="4" l="1"/>
  <c r="S496" i="4"/>
  <c r="M503" i="4"/>
  <c r="K503" i="4"/>
  <c r="R497" i="4"/>
  <c r="Q497" i="4"/>
  <c r="Y497" i="4" l="1"/>
  <c r="S497" i="4"/>
  <c r="J504" i="4"/>
  <c r="L503" i="4"/>
  <c r="O503" i="4" s="1"/>
  <c r="P503" i="4"/>
  <c r="Q498" i="4"/>
  <c r="R498" i="4"/>
  <c r="S498" i="4" l="1"/>
  <c r="N503" i="4"/>
  <c r="M504" i="4"/>
  <c r="K504" i="4"/>
  <c r="Q499" i="4"/>
  <c r="R499" i="4"/>
  <c r="S499" i="4" l="1"/>
  <c r="J505" i="4"/>
  <c r="L504" i="4"/>
  <c r="O504" i="4" s="1"/>
  <c r="P504" i="4"/>
  <c r="Q500" i="4"/>
  <c r="R500" i="4"/>
  <c r="S500" i="4" l="1"/>
  <c r="N504" i="4"/>
  <c r="M505" i="4"/>
  <c r="K505" i="4"/>
  <c r="Q501" i="4"/>
  <c r="R501" i="4"/>
  <c r="S501" i="4" l="1"/>
  <c r="J506" i="4"/>
  <c r="L505" i="4"/>
  <c r="O505" i="4" s="1"/>
  <c r="N505" i="4"/>
  <c r="P505" i="4"/>
  <c r="R502" i="4"/>
  <c r="Q502" i="4"/>
  <c r="S502" i="4" l="1"/>
  <c r="M506" i="4"/>
  <c r="K506" i="4"/>
  <c r="Q503" i="4"/>
  <c r="R503" i="4"/>
  <c r="S503" i="4" l="1"/>
  <c r="J507" i="4"/>
  <c r="L506" i="4"/>
  <c r="O506" i="4" s="1"/>
  <c r="P506" i="4"/>
  <c r="Q504" i="4"/>
  <c r="R504" i="4"/>
  <c r="S504" i="4" l="1"/>
  <c r="N506" i="4"/>
  <c r="M507" i="4"/>
  <c r="K507" i="4"/>
  <c r="R505" i="4"/>
  <c r="Q505" i="4"/>
  <c r="S505" i="4" l="1"/>
  <c r="J508" i="4"/>
  <c r="L507" i="4"/>
  <c r="P507" i="4"/>
  <c r="Q506" i="4"/>
  <c r="R506" i="4"/>
  <c r="S506" i="4" l="1"/>
  <c r="N507" i="4"/>
  <c r="O507" i="4"/>
  <c r="Q507" i="4" s="1"/>
  <c r="M508" i="4"/>
  <c r="K508" i="4"/>
  <c r="S507" i="4" l="1"/>
  <c r="R507" i="4"/>
  <c r="J509" i="4"/>
  <c r="L508" i="4"/>
  <c r="O508" i="4" s="1"/>
  <c r="N508" i="4"/>
  <c r="P508" i="4"/>
  <c r="M509" i="4" l="1"/>
  <c r="K509" i="4"/>
  <c r="R508" i="4" l="1"/>
  <c r="Q508" i="4"/>
  <c r="S508" i="4" s="1"/>
  <c r="J510" i="4"/>
  <c r="L509" i="4"/>
  <c r="P509" i="4"/>
  <c r="N509" i="4" l="1"/>
  <c r="O509" i="4"/>
  <c r="R509" i="4" s="1"/>
  <c r="M510" i="4"/>
  <c r="K510" i="4"/>
  <c r="J511" i="4" l="1"/>
  <c r="L510" i="4"/>
  <c r="O510" i="4" s="1"/>
  <c r="Q509" i="4"/>
  <c r="S509" i="4" s="1"/>
  <c r="P510" i="4"/>
  <c r="N510" i="4" l="1"/>
  <c r="M511" i="4"/>
  <c r="K511" i="4"/>
  <c r="J512" i="4" l="1"/>
  <c r="L511" i="4"/>
  <c r="O511" i="4" s="1"/>
  <c r="R510" i="4"/>
  <c r="Q510" i="4"/>
  <c r="S510" i="4" s="1"/>
  <c r="N511" i="4"/>
  <c r="P511" i="4"/>
  <c r="M512" i="4" l="1"/>
  <c r="Q511" i="4"/>
  <c r="S511" i="4" s="1"/>
  <c r="K512" i="4"/>
  <c r="J513" i="4" l="1"/>
  <c r="L512" i="4"/>
  <c r="O512" i="4" s="1"/>
  <c r="R511" i="4"/>
  <c r="N512" i="4"/>
  <c r="P512" i="4"/>
  <c r="M513" i="4" l="1"/>
  <c r="Q512" i="4"/>
  <c r="K513" i="4"/>
  <c r="L513" i="4" s="1"/>
  <c r="O513" i="4" s="1"/>
  <c r="S512" i="4" l="1"/>
  <c r="N513" i="4"/>
  <c r="R512" i="4"/>
  <c r="N3" i="4"/>
  <c r="N2" i="4"/>
  <c r="P513" i="4"/>
  <c r="K3" i="4"/>
  <c r="K2" i="4"/>
  <c r="R513" i="4" l="1"/>
  <c r="Q513" i="4"/>
  <c r="S513" i="4" s="1"/>
  <c r="S4" i="4" s="1"/>
  <c r="Y2" i="4" s="1"/>
  <c r="Y3" i="4" s="1"/>
  <c r="Y20" i="4" l="1"/>
  <c r="Y40" i="4"/>
  <c r="Y41" i="4"/>
  <c r="Y42" i="4"/>
  <c r="Y43" i="4"/>
  <c r="Y44" i="4"/>
  <c r="Y74" i="4"/>
  <c r="Y75" i="4"/>
  <c r="Y76" i="4"/>
  <c r="Y77" i="4"/>
  <c r="Y78" i="4"/>
  <c r="Y108" i="4"/>
  <c r="Y109" i="4"/>
  <c r="Y110" i="4"/>
  <c r="Y111" i="4"/>
  <c r="Y112" i="4"/>
  <c r="Y123" i="4"/>
  <c r="Y143" i="4"/>
  <c r="Y144" i="4"/>
  <c r="Y145" i="4"/>
  <c r="Y146" i="4"/>
  <c r="Y147" i="4"/>
  <c r="Y176" i="4"/>
  <c r="Y177" i="4"/>
  <c r="Y178" i="4"/>
  <c r="Y179" i="4"/>
  <c r="Y180" i="4"/>
  <c r="Y210" i="4"/>
  <c r="Y211" i="4"/>
  <c r="Y212" i="4"/>
  <c r="Y213" i="4"/>
  <c r="Y214" i="4"/>
  <c r="Y215" i="4"/>
  <c r="Y245" i="4"/>
  <c r="Y246" i="4"/>
  <c r="Y247" i="4"/>
  <c r="Y248" i="4"/>
  <c r="Y249" i="4"/>
  <c r="Y250" i="4"/>
  <c r="Y251" i="4"/>
  <c r="Y281" i="4"/>
  <c r="Y282" i="4"/>
  <c r="Y283" i="4"/>
  <c r="Y284" i="4"/>
  <c r="Y285" i="4"/>
  <c r="Y286" i="4"/>
  <c r="Y297" i="4"/>
  <c r="Y317" i="4"/>
  <c r="Y318" i="4"/>
  <c r="Y319" i="4"/>
  <c r="Y320" i="4"/>
  <c r="Y321" i="4"/>
  <c r="Y370" i="4"/>
  <c r="Y371" i="4"/>
  <c r="Y372" i="4"/>
  <c r="Y373" i="4"/>
  <c r="Y374" i="4"/>
  <c r="Y404" i="4"/>
  <c r="Y405" i="4"/>
  <c r="Y406" i="4"/>
  <c r="Y407" i="4"/>
  <c r="Y408" i="4"/>
  <c r="Y418" i="4"/>
  <c r="Y438" i="4"/>
  <c r="Y439" i="4"/>
  <c r="Y440" i="4"/>
  <c r="Y441" i="4"/>
  <c r="Y442" i="4"/>
  <c r="Y472" i="4"/>
  <c r="Y473" i="4"/>
  <c r="Y474" i="4"/>
  <c r="Y475" i="4"/>
  <c r="Y476" i="4"/>
  <c r="Y488" i="4"/>
  <c r="Y5" i="4"/>
  <c r="Y6" i="4"/>
  <c r="Y7" i="4"/>
  <c r="Y8" i="4"/>
  <c r="Y9" i="4"/>
  <c r="AE2" i="4"/>
  <c r="Y10" i="4"/>
  <c r="Y11" i="4"/>
  <c r="Y12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89" i="4"/>
  <c r="Y490" i="4"/>
  <c r="Y491" i="4"/>
  <c r="Y492" i="4"/>
  <c r="Y493" i="4"/>
  <c r="Y494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AA4" i="4"/>
  <c r="Y513" i="4"/>
  <c r="Y4" i="4" l="1"/>
  <c r="AA2" i="4" s="1"/>
  <c r="AB2" i="4" s="1"/>
</calcChain>
</file>

<file path=xl/sharedStrings.xml><?xml version="1.0" encoding="utf-8"?>
<sst xmlns="http://schemas.openxmlformats.org/spreadsheetml/2006/main" count="204" uniqueCount="114">
  <si>
    <t>:20000000299A2837270A26492593257C256125BC2602267E26A22732275B27DD28182891F2</t>
  </si>
  <si>
    <t>:2000200028D0294729892A132A3C2AD42B0A2B892BD62C582C8C2D1B2D6B2DF02E2A2EB8A4</t>
  </si>
  <si>
    <t>:200040002F022F942FDB307330B631523199322D327F331732DE31912F962D6A2B27299039</t>
  </si>
  <si>
    <t>:2000600027FA2715263C25CD257425AC25CB2644268026EE273627A527E228612893291D95</t>
  </si>
  <si>
    <t>:20008000295129D22A182A8C2ADF2B5D2B952C2A2C6E2CE52D312DC62E0D2E922EDC2F66B6</t>
  </si>
  <si>
    <t>:2000A0002FB13046308F31203174320A325732EA3336338D325730512D9A2B4A292A27C4A7</t>
  </si>
  <si>
    <t>:2000C000267725A624F024BD247324BC24FA256F2597260F265126B326FC276F27A028278B</t>
  </si>
  <si>
    <t>:2000E000285428DE290A299829C82A4A2A952B092B572BDC2C0C2C9C2CE62D6A2DA32E36CC</t>
  </si>
  <si>
    <t>:200100002E7C2F0C2F592FE2302B30BD3103319A31DF327A32BA326A306C2E532BED29F385</t>
  </si>
  <si>
    <t>:20012000283226F225CF253224782462245F24CB24ED256925A4260D264A26C626F02779C1</t>
  </si>
  <si>
    <t>:2001400027A42824286428D92919299A29CB2A622A8A2B1B2B572BD42C212CB42CE42D731E</t>
  </si>
  <si>
    <t>:200160002DBB2E4C2E8F2F1E2F5F2FF2303F30CB311B31A831F832833236307E2E212BEF78</t>
  </si>
  <si>
    <t>:2001800029CF283F26CC25D8250124A4242D244B247024E6250A258025C32637266126EA15</t>
  </si>
  <si>
    <t>:2001A0002711278E27C9283C288628EE294029AF29F22A782AA72B372B762BED2C3B2CBD00</t>
  </si>
  <si>
    <t>:2001C0002CFB2D7F2DD02E572E9D2F282F6A2FFA304530D2311E31B831FB328A31E9305AAB</t>
  </si>
  <si>
    <t>:2001E0002E0E2BDE29D0284326E725FA252F24E824A824FE253A25B025D02650268B26F76F</t>
  </si>
  <si>
    <t>:20020000274027A827E328622899291A295329CA2A1B2A852AD62B532B8B2C232C622CE38D</t>
  </si>
  <si>
    <t>:200220002D222DB42E012E882EC92F552FA4302E307A310E315531F0323332C932843130F6</t>
  </si>
  <si>
    <t>:200240002F052CC82A8928F827692676258E252124AF24E4250C257125A62629264F26D255</t>
  </si>
  <si>
    <t>:20026000270A277927C3282A287528E12930299C29EC2A582AA32B2C2B592BEC2C312CA925</t>
  </si>
  <si>
    <t>:200280002CF12D7E2DC22E4C2E8C2F1C2F632FF3303A30CF311B31AB31F832853265315DDE</t>
  </si>
  <si>
    <t>:2002A0002F4A2D1B2ABE28FF275C2644255524DE245E247424922505253225A125E4264778</t>
  </si>
  <si>
    <t>:2002C000268226FE272C27B327DC28622896291A294829D82A012A942AC82B4A2B9B2C16CD</t>
  </si>
  <si>
    <t>:2002E0002C512CE42D282DAC2DE82E7B2EC22F502F9F302430713103314431DF322332B063</t>
  </si>
  <si>
    <t>:2003000031E630162D9B2B5A291A27BE2648257D24B9247224182452248024F5251F259020</t>
  </si>
  <si>
    <t>:2003200025D12638267126F7271627A727CC28552886290C293F29CB29F32A902AB72B41D8</t>
  </si>
  <si>
    <t>:200340002B902C042C422CDA2D152D962DDA2E672EB82F3F2F8B3019306130F3313631CE2C</t>
  </si>
  <si>
    <t>:20036000321A325830BF2E9F2C212A1B2850270B25E925452491246D245D24BB24DF254D1C</t>
  </si>
  <si>
    <t>:20038000258E2605262A26B626E02753279B2803285028B7290A296D29BE2A322A712AF9C5</t>
  </si>
  <si>
    <t>:2003A0002B2D2BB52BFF2C742CBA2D492D8E2E152E562EDE2F2A2FBB3001308D30DA316C79</t>
  </si>
  <si>
    <t>:2003C00031B232483285321430592E452BC62BD32C0E2CA12CE62D6D2DAD2E3C2E852F13EC</t>
  </si>
  <si>
    <t>:2003E0002F5D2FEE303030C7311031A331EC328432D5336B33C133B03218302E2D912B8484</t>
  </si>
  <si>
    <t>:00000001FF</t>
  </si>
  <si>
    <t>avg_time</t>
  </si>
  <si>
    <t>omega0</t>
  </si>
  <si>
    <t>omega1</t>
  </si>
  <si>
    <t>current_dt</t>
  </si>
  <si>
    <t>omega_dot0</t>
  </si>
  <si>
    <t>omega_dot1</t>
  </si>
  <si>
    <t>omega_dot</t>
  </si>
  <si>
    <t>omega_dot_dot</t>
  </si>
  <si>
    <t>T</t>
  </si>
  <si>
    <t>w_dot_dot_screen</t>
  </si>
  <si>
    <t>w_dot_screen</t>
  </si>
  <si>
    <t>PSS(0)</t>
  </si>
  <si>
    <t>PSS(1)</t>
  </si>
  <si>
    <t>kD_est</t>
  </si>
  <si>
    <t>rad/s</t>
  </si>
  <si>
    <t>s/rad</t>
  </si>
  <si>
    <t>s/half-r</t>
  </si>
  <si>
    <t>bytes/half-rev</t>
  </si>
  <si>
    <t>bytes EEPROm</t>
  </si>
  <si>
    <t>:20000000304E33C234C4389E39D03DF63F3D43DA453D4A444BDB514452E858D85AAD6131FC</t>
  </si>
  <si>
    <t>:200020006339696D5396405D358730AC2B6C29892687265324F325C62545274227F62ADACB</t>
  </si>
  <si>
    <t>:200040002BBA2EE52FE133643479383939533D6C3EA84314447D49714B0F506A51F557DF66</t>
  </si>
  <si>
    <t>:2000600059B26022622F69645EC746E3388E323B2C762A86275E26F2255C2622258C276420</t>
  </si>
  <si>
    <t>:2000800027FB2AEA2BC72EDB2FDE3358346E3823392E3D363E5D42BE440C48EB4A6C4FC9D4</t>
  </si>
  <si>
    <t>:2000A00051755771593C5FBE61D768F060CD48B539FE33E62DD32B5B27A826FD2568263992</t>
  </si>
  <si>
    <t>:2000C00025A0277727FE2AE02BC12ECE2FC03325343237F939093D273E7F430E446C496AB2</t>
  </si>
  <si>
    <t>:2000E0004AF9505151FB57EC59BA60266238693269FA55883E2E360C2F2C2C9A28D7280287</t>
  </si>
  <si>
    <t>:20010000262326C4260527A327EC2AC72B952EA52FA03316342437EE391B3D3F3E7D42FBC3</t>
  </si>
  <si>
    <t>:20012000446B494A4ABF501E51B857A759655FC561A968B762774B3D3B7234FF2EB12C0E9A</t>
  </si>
  <si>
    <t>:20014000284E279125D72699260527D428512B292BF52F07300733743483384839703D8EE4</t>
  </si>
  <si>
    <t>:200160003EB6433844B049AD4B2B507D522F582259F3606E629B69C5690854623F4136AD19</t>
  </si>
  <si>
    <t>:200180002FAA2CEE28D127DE25D6267125B8274827822A4E2B232E3C2F323295339437345D</t>
  </si>
  <si>
    <t>:2001A00038503C613D9A42144374485549D84F3650E056A058675EB260A0677369866E5374</t>
  </si>
  <si>
    <t>:2001C00052E140C4356430912B35292925F825A424572578250F272C27FA2AD32BA72EBC7D</t>
  </si>
  <si>
    <t>:2001E0002F8F32EE33F3379B38C03CDB3E10428043DC48C14A3F4F95514C574459195F8FDD</t>
  </si>
  <si>
    <t>:20020000619A68A76AC6657848723BB4325C2ECE2A3928BE262B2646250A262D25E12822BC</t>
  </si>
  <si>
    <t>:2002200028F42BE52CC02FF630EC34643562393D3A633E8D3FB5444B45B74ABE4C66520EBF</t>
  </si>
  <si>
    <t>:2002400053CF59DF5BAA624B64616B776CBB59A341F0386030A02DB6298C2861261E268123</t>
  </si>
  <si>
    <t>:20026000258A26E526EB298E2A692D722E5931A932B3365237633B5A3C9840F642524723C5</t>
  </si>
  <si>
    <t>:20028000489E4DDA4F6354EF56A75CF05EE465B167C16F42718679787BFD84E487CE91999B</t>
  </si>
  <si>
    <t>:2002A00094C59F8DA2F9AE9AB20DBF02C338D165D66FE64FEBC0B9CF5EEB47F33ABA34B31A</t>
  </si>
  <si>
    <t>:2002C0002E6D2C3228DB287926DB27D5275F29892A482D352E1131633263361837303B30F0</t>
  </si>
  <si>
    <t>:2002E0003C8240C7421B46E0485E4DA24F39550E56D85CF45EC465B3681D6FDC670C4FBC30</t>
  </si>
  <si>
    <t>:200300003F4A37FA310D2E372A572970275827F1272228EE29742C772D6230B031BB35465A</t>
  </si>
  <si>
    <t>:20032000365B3A4C3B813FB8410B45B247284C554DE5537555465B625D3463E866006BD7CA</t>
  </si>
  <si>
    <t>:2003400058084612398C34152E2B2BDA286727D92643274826CB28F129AD2CB02D9E30FF5C</t>
  </si>
  <si>
    <t>:2003600031F1357F368B3A733BB5400741504600476D4C7D4E10539455195AF95CD363A571</t>
  </si>
  <si>
    <t>:2003800065D26D386067499D3AF134BA2E6B2BEB286227CC261D2706266D285B28E52BDEF3</t>
  </si>
  <si>
    <t>:2003A0002CBE30063105349235AD398E3ABC3EE3403A44E046334B3B4CE6527454315A618C</t>
  </si>
  <si>
    <t>:2003C0005C3562DA64CB6C096E7D711355414CA84E3753F355A15BBA5D9B644766506825F7</t>
  </si>
  <si>
    <t>:2003E0004A103BDA32862E7F29F0288925ED260124C525C22570279128642B422C252F553B</t>
  </si>
  <si>
    <t>J</t>
  </si>
  <si>
    <t>KD_es</t>
  </si>
  <si>
    <t>K_Damp</t>
  </si>
  <si>
    <t>KD</t>
  </si>
  <si>
    <t>omega_dot_dot_0</t>
  </si>
  <si>
    <t>omega_dot_dot0</t>
  </si>
  <si>
    <t>omega_dot_dot1</t>
  </si>
  <si>
    <t>omega_e</t>
  </si>
  <si>
    <t>omega_dot_dot_e</t>
  </si>
  <si>
    <t>omega_dot_e</t>
  </si>
  <si>
    <t>omega_bar</t>
  </si>
  <si>
    <t>cals</t>
  </si>
  <si>
    <t>cals/min</t>
  </si>
  <si>
    <t>Pwr</t>
  </si>
  <si>
    <t>P_est</t>
  </si>
  <si>
    <t xml:space="preserve">2. Run the code and row your erg for ~ 20 to 30 strokes. </t>
  </si>
  <si>
    <t>4. Dump the eeprom data to a hex file. With avrdude, it is something like:</t>
  </si>
  <si>
    <t>on mine I use:</t>
  </si>
  <si>
    <t>avrdude -p m328p -c (programmer) -P (PORT) -b 19200 -U eeprom:r:test.hex:i</t>
  </si>
  <si>
    <t>avrdude -p m328p -c avrisp -P /dev/ttyACM0  -b 19200 -U eeprom:r:test.hex:i</t>
  </si>
  <si>
    <t>1. Compile "main.c" from https://github.com/dvernooy/ErgWare/tree/master/v0.1/v0.11-stroke-debug</t>
  </si>
  <si>
    <t>5. Open the file "test.hex" you just made &amp; grab the data &amp; paste it into cell A1 of the worksheet "YOUR_data" … it will replace the data in green that is already there</t>
  </si>
  <si>
    <t>6. Go to the worksheet "YOUR_analysis"</t>
  </si>
  <si>
    <t>a. set the values in cells O3 and O4 so the power part of the stroke is cleanly identified. You can see a couple of examples for my Erg and Luca's erg. Cell O4 is most important. Move it up and down and you'll see what I mean</t>
  </si>
  <si>
    <t>#define W_DOT_DOT_MIN -20.0</t>
  </si>
  <si>
    <t>#define W_DOT_DOT_MAX 20.0</t>
  </si>
  <si>
    <t>c. read the value in cell S4, this will need to replace the following variables in the v0.6 code</t>
  </si>
  <si>
    <t>b. once you have these values, they will be used in the following variables in the v0.6 code</t>
  </si>
  <si>
    <r>
      <t>static</t>
    </r>
    <r>
      <rPr>
        <sz val="9"/>
        <color rgb="FF24292E"/>
        <rFont val="Consolas"/>
        <family val="3"/>
      </rPr>
      <t xml:space="preserve"> </t>
    </r>
    <r>
      <rPr>
        <sz val="9"/>
        <color theme="1"/>
        <rFont val="Consolas"/>
        <family val="3"/>
      </rPr>
      <t>double</t>
    </r>
    <r>
      <rPr>
        <sz val="9"/>
        <color rgb="FF24292E"/>
        <rFont val="Consolas"/>
        <family val="3"/>
      </rPr>
      <t xml:space="preserve"> d_omega_div_omega2 = </t>
    </r>
    <r>
      <rPr>
        <sz val="9"/>
        <color theme="1"/>
        <rFont val="Consolas"/>
        <family val="3"/>
      </rPr>
      <t>0.0028</t>
    </r>
    <r>
      <rPr>
        <sz val="9"/>
        <color rgb="FF24292E"/>
        <rFont val="Consolas"/>
        <family val="3"/>
      </rPr>
      <t>;</t>
    </r>
    <r>
      <rPr>
        <sz val="9"/>
        <color theme="1"/>
        <rFont val="Consolas"/>
        <family val="3"/>
      </rPr>
      <t>//erg_constant</t>
    </r>
  </si>
  <si>
    <t>3. At some point you will see an "asterisk" appear on the screen … this means the EEPROM is filled up. You can stop rowing.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</si>
</sst>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1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3" fillId="0" borderId="0" xfId="0" applyFont="1"/>
    <xf numFmtId="170" fontId="0" fillId="2" borderId="0" xfId="0" applyNumberFormat="1" applyFill="1"/>
    <xf numFmtId="17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127272724106183E-2"/>
          <c:y val="2.9427024988374455E-2"/>
          <c:w val="0.93080462144297571"/>
          <c:h val="0.95020041925044318"/>
        </c:manualLayout>
      </c:layout>
      <c:scatterChart>
        <c:scatterStyle val="smoothMarker"/>
        <c:varyColors val="0"/>
        <c:ser>
          <c:idx val="0"/>
          <c:order val="0"/>
          <c:tx>
            <c:v>omega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YOUR_analysis!$H$5:$H$513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YOUR_analysis!$F$5:$F$513</c:f>
              <c:numCache>
                <c:formatCode>General</c:formatCode>
                <c:ptCount val="509"/>
                <c:pt idx="0">
                  <c:v>38.556610868799623</c:v>
                </c:pt>
                <c:pt idx="1">
                  <c:v>58.835995801694288</c:v>
                </c:pt>
                <c:pt idx="2">
                  <c:v>69.684502048370774</c:v>
                </c:pt>
                <c:pt idx="3">
                  <c:v>75.55227633959025</c:v>
                </c:pt>
                <c:pt idx="4">
                  <c:v>78.635474523839889</c:v>
                </c:pt>
                <c:pt idx="5">
                  <c:v>80.059439422337448</c:v>
                </c:pt>
                <c:pt idx="6">
                  <c:v>80.500601291950858</c:v>
                </c:pt>
                <c:pt idx="7">
                  <c:v>80.389216340637276</c:v>
                </c:pt>
                <c:pt idx="8">
                  <c:v>79.953551341192792</c:v>
                </c:pt>
                <c:pt idx="9">
                  <c:v>79.391533073926041</c:v>
                </c:pt>
                <c:pt idx="10">
                  <c:v>78.766414402720073</c:v>
                </c:pt>
                <c:pt idx="11">
                  <c:v>78.093748055884575</c:v>
                </c:pt>
                <c:pt idx="12">
                  <c:v>77.425440003042979</c:v>
                </c:pt>
                <c:pt idx="13">
                  <c:v>76.744687625241809</c:v>
                </c:pt>
                <c:pt idx="14">
                  <c:v>76.073868553281827</c:v>
                </c:pt>
                <c:pt idx="15">
                  <c:v>75.407484244401871</c:v>
                </c:pt>
                <c:pt idx="16">
                  <c:v>74.734231449976136</c:v>
                </c:pt>
                <c:pt idx="17">
                  <c:v>74.082547714210349</c:v>
                </c:pt>
                <c:pt idx="18">
                  <c:v>73.419141545731776</c:v>
                </c:pt>
                <c:pt idx="19">
                  <c:v>72.765953804999413</c:v>
                </c:pt>
                <c:pt idx="20">
                  <c:v>72.132455197292416</c:v>
                </c:pt>
                <c:pt idx="21">
                  <c:v>71.485207210247296</c:v>
                </c:pt>
                <c:pt idx="22">
                  <c:v>70.854397574207326</c:v>
                </c:pt>
                <c:pt idx="23">
                  <c:v>70.238632574637663</c:v>
                </c:pt>
                <c:pt idx="24">
                  <c:v>69.623354218013986</c:v>
                </c:pt>
                <c:pt idx="25">
                  <c:v>69.011466501449775</c:v>
                </c:pt>
                <c:pt idx="26">
                  <c:v>68.404397992295458</c:v>
                </c:pt>
                <c:pt idx="27">
                  <c:v>67.800683056613522</c:v>
                </c:pt>
                <c:pt idx="28">
                  <c:v>67.204620692833345</c:v>
                </c:pt>
                <c:pt idx="29">
                  <c:v>66.6216563229343</c:v>
                </c:pt>
                <c:pt idx="30">
                  <c:v>66.041206699450498</c:v>
                </c:pt>
                <c:pt idx="31">
                  <c:v>65.458317893760295</c:v>
                </c:pt>
                <c:pt idx="32">
                  <c:v>64.872817921974217</c:v>
                </c:pt>
                <c:pt idx="33">
                  <c:v>64.295818477352853</c:v>
                </c:pt>
                <c:pt idx="34">
                  <c:v>63.72170475214169</c:v>
                </c:pt>
                <c:pt idx="35">
                  <c:v>63.154109344651943</c:v>
                </c:pt>
                <c:pt idx="36">
                  <c:v>62.597164605476898</c:v>
                </c:pt>
                <c:pt idx="37">
                  <c:v>62.041244535733782</c:v>
                </c:pt>
                <c:pt idx="38">
                  <c:v>61.493120265750349</c:v>
                </c:pt>
                <c:pt idx="39">
                  <c:v>61.028138734361434</c:v>
                </c:pt>
                <c:pt idx="40">
                  <c:v>60.886989814903842</c:v>
                </c:pt>
                <c:pt idx="41">
                  <c:v>61.260341937093621</c:v>
                </c:pt>
                <c:pt idx="42">
                  <c:v>62.351254326346776</c:v>
                </c:pt>
                <c:pt idx="43">
                  <c:v>64.214419162056458</c:v>
                </c:pt>
                <c:pt idx="44">
                  <c:v>66.633999927107936</c:v>
                </c:pt>
                <c:pt idx="45">
                  <c:v>69.388286775387087</c:v>
                </c:pt>
                <c:pt idx="46">
                  <c:v>72.160067320215049</c:v>
                </c:pt>
                <c:pt idx="47">
                  <c:v>74.705856238485495</c:v>
                </c:pt>
                <c:pt idx="48">
                  <c:v>76.91560006148778</c:v>
                </c:pt>
                <c:pt idx="49">
                  <c:v>78.674818997278194</c:v>
                </c:pt>
                <c:pt idx="50">
                  <c:v>79.929608552697459</c:v>
                </c:pt>
                <c:pt idx="51">
                  <c:v>80.675884692969518</c:v>
                </c:pt>
                <c:pt idx="52">
                  <c:v>80.923848524168562</c:v>
                </c:pt>
                <c:pt idx="53">
                  <c:v>80.768724877795876</c:v>
                </c:pt>
                <c:pt idx="54">
                  <c:v>80.360855116853202</c:v>
                </c:pt>
                <c:pt idx="55">
                  <c:v>79.790986535501872</c:v>
                </c:pt>
                <c:pt idx="56">
                  <c:v>79.156567695877015</c:v>
                </c:pt>
                <c:pt idx="57">
                  <c:v>78.495022613513328</c:v>
                </c:pt>
                <c:pt idx="58">
                  <c:v>77.809801452455503</c:v>
                </c:pt>
                <c:pt idx="59">
                  <c:v>77.139604296923579</c:v>
                </c:pt>
                <c:pt idx="60">
                  <c:v>76.457747511227325</c:v>
                </c:pt>
                <c:pt idx="61">
                  <c:v>75.784373368172766</c:v>
                </c:pt>
                <c:pt idx="62">
                  <c:v>75.11925924706533</c:v>
                </c:pt>
                <c:pt idx="63">
                  <c:v>74.446637109792675</c:v>
                </c:pt>
                <c:pt idx="64">
                  <c:v>73.795140556593537</c:v>
                </c:pt>
                <c:pt idx="65">
                  <c:v>73.133615557193551</c:v>
                </c:pt>
                <c:pt idx="66">
                  <c:v>72.475648460630808</c:v>
                </c:pt>
                <c:pt idx="67">
                  <c:v>71.836607840398045</c:v>
                </c:pt>
                <c:pt idx="68">
                  <c:v>71.186188847900524</c:v>
                </c:pt>
                <c:pt idx="69">
                  <c:v>70.547839334602642</c:v>
                </c:pt>
                <c:pt idx="70">
                  <c:v>69.926386616229109</c:v>
                </c:pt>
                <c:pt idx="71">
                  <c:v>69.303544119073777</c:v>
                </c:pt>
                <c:pt idx="72">
                  <c:v>68.685579027403094</c:v>
                </c:pt>
                <c:pt idx="73">
                  <c:v>68.073303950234362</c:v>
                </c:pt>
                <c:pt idx="74">
                  <c:v>67.459272656739728</c:v>
                </c:pt>
                <c:pt idx="75">
                  <c:v>66.851330093154189</c:v>
                </c:pt>
                <c:pt idx="76">
                  <c:v>66.25935010322091</c:v>
                </c:pt>
                <c:pt idx="77">
                  <c:v>65.677619080845176</c:v>
                </c:pt>
                <c:pt idx="78">
                  <c:v>65.095341293813902</c:v>
                </c:pt>
                <c:pt idx="79">
                  <c:v>64.518612737497534</c:v>
                </c:pt>
                <c:pt idx="80">
                  <c:v>63.945196690185341</c:v>
                </c:pt>
                <c:pt idx="81">
                  <c:v>63.372824767779257</c:v>
                </c:pt>
                <c:pt idx="82">
                  <c:v>62.805463175238096</c:v>
                </c:pt>
                <c:pt idx="83">
                  <c:v>62.24317544120899</c:v>
                </c:pt>
                <c:pt idx="84">
                  <c:v>61.687179493383709</c:v>
                </c:pt>
                <c:pt idx="85">
                  <c:v>61.143860320077721</c:v>
                </c:pt>
                <c:pt idx="86">
                  <c:v>60.647681228333582</c:v>
                </c:pt>
                <c:pt idx="87">
                  <c:v>60.399591682461512</c:v>
                </c:pt>
                <c:pt idx="88">
                  <c:v>60.66342919838408</c:v>
                </c:pt>
                <c:pt idx="89">
                  <c:v>61.668046851169947</c:v>
                </c:pt>
                <c:pt idx="90">
                  <c:v>63.550767714406447</c:v>
                </c:pt>
                <c:pt idx="91">
                  <c:v>66.175145738702398</c:v>
                </c:pt>
                <c:pt idx="92">
                  <c:v>69.219429307564766</c:v>
                </c:pt>
                <c:pt idx="93">
                  <c:v>72.326628880374855</c:v>
                </c:pt>
                <c:pt idx="94">
                  <c:v>75.234934140082885</c:v>
                </c:pt>
                <c:pt idx="95">
                  <c:v>77.769721020474634</c:v>
                </c:pt>
                <c:pt idx="96">
                  <c:v>79.848620140834953</c:v>
                </c:pt>
                <c:pt idx="97">
                  <c:v>81.446814082970917</c:v>
                </c:pt>
                <c:pt idx="98">
                  <c:v>82.504349875693805</c:v>
                </c:pt>
                <c:pt idx="99">
                  <c:v>83.022007592074857</c:v>
                </c:pt>
                <c:pt idx="100">
                  <c:v>83.084059237359071</c:v>
                </c:pt>
                <c:pt idx="101">
                  <c:v>82.796266586714438</c:v>
                </c:pt>
                <c:pt idx="102">
                  <c:v>82.288314909780411</c:v>
                </c:pt>
                <c:pt idx="103">
                  <c:v>81.672469720613321</c:v>
                </c:pt>
                <c:pt idx="104">
                  <c:v>81.028556819134167</c:v>
                </c:pt>
                <c:pt idx="105">
                  <c:v>80.342781332939808</c:v>
                </c:pt>
                <c:pt idx="106">
                  <c:v>79.647561830675301</c:v>
                </c:pt>
                <c:pt idx="107">
                  <c:v>78.97037730657766</c:v>
                </c:pt>
                <c:pt idx="108">
                  <c:v>78.272198549947831</c:v>
                </c:pt>
                <c:pt idx="109">
                  <c:v>77.596417741133678</c:v>
                </c:pt>
                <c:pt idx="110">
                  <c:v>76.916006603947807</c:v>
                </c:pt>
                <c:pt idx="111">
                  <c:v>76.24387149843048</c:v>
                </c:pt>
                <c:pt idx="112">
                  <c:v>75.575353173986258</c:v>
                </c:pt>
                <c:pt idx="113">
                  <c:v>74.911809854030764</c:v>
                </c:pt>
                <c:pt idx="114">
                  <c:v>74.263392198430154</c:v>
                </c:pt>
                <c:pt idx="115">
                  <c:v>73.601625443667189</c:v>
                </c:pt>
                <c:pt idx="116">
                  <c:v>72.960949158180199</c:v>
                </c:pt>
                <c:pt idx="117">
                  <c:v>72.311500076818078</c:v>
                </c:pt>
                <c:pt idx="118">
                  <c:v>71.661193559009774</c:v>
                </c:pt>
                <c:pt idx="119">
                  <c:v>71.037615041897226</c:v>
                </c:pt>
                <c:pt idx="120">
                  <c:v>70.410660445156097</c:v>
                </c:pt>
                <c:pt idx="121">
                  <c:v>69.790656014002082</c:v>
                </c:pt>
                <c:pt idx="122">
                  <c:v>69.180213784783831</c:v>
                </c:pt>
                <c:pt idx="123">
                  <c:v>68.573109440796316</c:v>
                </c:pt>
                <c:pt idx="124">
                  <c:v>67.970776769052463</c:v>
                </c:pt>
                <c:pt idx="125">
                  <c:v>67.378877336138657</c:v>
                </c:pt>
                <c:pt idx="126">
                  <c:v>66.788798652790163</c:v>
                </c:pt>
                <c:pt idx="127">
                  <c:v>66.191065508562247</c:v>
                </c:pt>
                <c:pt idx="128">
                  <c:v>65.601716699708703</c:v>
                </c:pt>
                <c:pt idx="129">
                  <c:v>65.019677868148165</c:v>
                </c:pt>
                <c:pt idx="130">
                  <c:v>64.445031704417801</c:v>
                </c:pt>
                <c:pt idx="131">
                  <c:v>63.883498392972342</c:v>
                </c:pt>
                <c:pt idx="132">
                  <c:v>63.324410111813854</c:v>
                </c:pt>
                <c:pt idx="133">
                  <c:v>62.773859610263258</c:v>
                </c:pt>
                <c:pt idx="134">
                  <c:v>62.226768160550336</c:v>
                </c:pt>
                <c:pt idx="135">
                  <c:v>61.689685382416307</c:v>
                </c:pt>
                <c:pt idx="136">
                  <c:v>61.297845285087618</c:v>
                </c:pt>
                <c:pt idx="137">
                  <c:v>61.322547457909877</c:v>
                </c:pt>
                <c:pt idx="138">
                  <c:v>61.985108191532888</c:v>
                </c:pt>
                <c:pt idx="139">
                  <c:v>63.443000874985891</c:v>
                </c:pt>
                <c:pt idx="140">
                  <c:v>65.692743907180798</c:v>
                </c:pt>
                <c:pt idx="141">
                  <c:v>68.438702563222563</c:v>
                </c:pt>
                <c:pt idx="142">
                  <c:v>71.403243119384612</c:v>
                </c:pt>
                <c:pt idx="143">
                  <c:v>74.316999080585589</c:v>
                </c:pt>
                <c:pt idx="144">
                  <c:v>76.964797576199047</c:v>
                </c:pt>
                <c:pt idx="145">
                  <c:v>79.274886564215464</c:v>
                </c:pt>
                <c:pt idx="146">
                  <c:v>81.136910318510914</c:v>
                </c:pt>
                <c:pt idx="147">
                  <c:v>82.475355001714618</c:v>
                </c:pt>
                <c:pt idx="148">
                  <c:v>83.260051144380498</c:v>
                </c:pt>
                <c:pt idx="149">
                  <c:v>83.521278920322004</c:v>
                </c:pt>
                <c:pt idx="150">
                  <c:v>83.360118453669912</c:v>
                </c:pt>
                <c:pt idx="151">
                  <c:v>82.92454726136026</c:v>
                </c:pt>
                <c:pt idx="152">
                  <c:v>82.36097248231907</c:v>
                </c:pt>
                <c:pt idx="153">
                  <c:v>81.710889966902556</c:v>
                </c:pt>
                <c:pt idx="154">
                  <c:v>81.024127422906503</c:v>
                </c:pt>
                <c:pt idx="155">
                  <c:v>80.342586489425628</c:v>
                </c:pt>
                <c:pt idx="156">
                  <c:v>79.637546022153003</c:v>
                </c:pt>
                <c:pt idx="157">
                  <c:v>78.94489269112475</c:v>
                </c:pt>
                <c:pt idx="158">
                  <c:v>78.26041401711575</c:v>
                </c:pt>
                <c:pt idx="159">
                  <c:v>77.565116763993458</c:v>
                </c:pt>
                <c:pt idx="160">
                  <c:v>76.889259500234914</c:v>
                </c:pt>
                <c:pt idx="161">
                  <c:v>76.209603707777134</c:v>
                </c:pt>
                <c:pt idx="162">
                  <c:v>75.533231295246196</c:v>
                </c:pt>
                <c:pt idx="163">
                  <c:v>74.877592725963083</c:v>
                </c:pt>
                <c:pt idx="164">
                  <c:v>74.208373301064327</c:v>
                </c:pt>
                <c:pt idx="165">
                  <c:v>73.558881045735035</c:v>
                </c:pt>
                <c:pt idx="166">
                  <c:v>72.911296961081092</c:v>
                </c:pt>
                <c:pt idx="167">
                  <c:v>72.261354584823579</c:v>
                </c:pt>
                <c:pt idx="168">
                  <c:v>71.636923377287388</c:v>
                </c:pt>
                <c:pt idx="169">
                  <c:v>71.001034466095632</c:v>
                </c:pt>
                <c:pt idx="170">
                  <c:v>70.363716957721479</c:v>
                </c:pt>
                <c:pt idx="171">
                  <c:v>69.740552663950751</c:v>
                </c:pt>
                <c:pt idx="172">
                  <c:v>69.116293747055522</c:v>
                </c:pt>
                <c:pt idx="173">
                  <c:v>68.500761653658628</c:v>
                </c:pt>
                <c:pt idx="174">
                  <c:v>67.89636306550679</c:v>
                </c:pt>
                <c:pt idx="175">
                  <c:v>67.289219607061909</c:v>
                </c:pt>
                <c:pt idx="176">
                  <c:v>66.686181675531301</c:v>
                </c:pt>
                <c:pt idx="177">
                  <c:v>66.095307826816878</c:v>
                </c:pt>
                <c:pt idx="178">
                  <c:v>65.514197809793387</c:v>
                </c:pt>
                <c:pt idx="179">
                  <c:v>64.936316481716801</c:v>
                </c:pt>
                <c:pt idx="180">
                  <c:v>64.367033751994938</c:v>
                </c:pt>
                <c:pt idx="181">
                  <c:v>63.7973459820996</c:v>
                </c:pt>
                <c:pt idx="182">
                  <c:v>63.236255570499111</c:v>
                </c:pt>
                <c:pt idx="183">
                  <c:v>62.682406684013479</c:v>
                </c:pt>
                <c:pt idx="184">
                  <c:v>62.137508223685302</c:v>
                </c:pt>
                <c:pt idx="185">
                  <c:v>61.695132610056632</c:v>
                </c:pt>
                <c:pt idx="186">
                  <c:v>61.652930522143038</c:v>
                </c:pt>
                <c:pt idx="187">
                  <c:v>62.237366052842773</c:v>
                </c:pt>
                <c:pt idx="188">
                  <c:v>63.624194300216949</c:v>
                </c:pt>
                <c:pt idx="189">
                  <c:v>65.831899346086573</c:v>
                </c:pt>
                <c:pt idx="190">
                  <c:v>68.56563254705938</c:v>
                </c:pt>
                <c:pt idx="191">
                  <c:v>71.518713554432765</c:v>
                </c:pt>
                <c:pt idx="192">
                  <c:v>74.424160764684927</c:v>
                </c:pt>
                <c:pt idx="193">
                  <c:v>77.084055374597938</c:v>
                </c:pt>
                <c:pt idx="194">
                  <c:v>79.370565279763724</c:v>
                </c:pt>
                <c:pt idx="195">
                  <c:v>81.238542435524863</c:v>
                </c:pt>
                <c:pt idx="196">
                  <c:v>82.613558794153192</c:v>
                </c:pt>
                <c:pt idx="197">
                  <c:v>83.46449079790581</c:v>
                </c:pt>
                <c:pt idx="198">
                  <c:v>83.815413346091532</c:v>
                </c:pt>
                <c:pt idx="199">
                  <c:v>83.743174934022591</c:v>
                </c:pt>
                <c:pt idx="200">
                  <c:v>83.365573276259397</c:v>
                </c:pt>
                <c:pt idx="201">
                  <c:v>82.808492274859546</c:v>
                </c:pt>
                <c:pt idx="202">
                  <c:v>82.170267283357745</c:v>
                </c:pt>
                <c:pt idx="203">
                  <c:v>81.491470022254987</c:v>
                </c:pt>
                <c:pt idx="204">
                  <c:v>80.779283111005071</c:v>
                </c:pt>
                <c:pt idx="205">
                  <c:v>80.085285506752115</c:v>
                </c:pt>
                <c:pt idx="206">
                  <c:v>79.397163142084196</c:v>
                </c:pt>
                <c:pt idx="207">
                  <c:v>78.701320975990626</c:v>
                </c:pt>
                <c:pt idx="208">
                  <c:v>78.02879322696154</c:v>
                </c:pt>
                <c:pt idx="209">
                  <c:v>77.340523898948533</c:v>
                </c:pt>
                <c:pt idx="210">
                  <c:v>76.67002794107735</c:v>
                </c:pt>
                <c:pt idx="211">
                  <c:v>75.993153757527949</c:v>
                </c:pt>
                <c:pt idx="212">
                  <c:v>75.322725841406765</c:v>
                </c:pt>
                <c:pt idx="213">
                  <c:v>74.667425228873498</c:v>
                </c:pt>
                <c:pt idx="214">
                  <c:v>73.999437662752541</c:v>
                </c:pt>
                <c:pt idx="215">
                  <c:v>73.360744914591464</c:v>
                </c:pt>
                <c:pt idx="216">
                  <c:v>72.714422897626449</c:v>
                </c:pt>
                <c:pt idx="217">
                  <c:v>72.073362581030068</c:v>
                </c:pt>
                <c:pt idx="218">
                  <c:v>71.452466621719168</c:v>
                </c:pt>
                <c:pt idx="219">
                  <c:v>70.82233731235425</c:v>
                </c:pt>
                <c:pt idx="220">
                  <c:v>70.204096797468821</c:v>
                </c:pt>
                <c:pt idx="221">
                  <c:v>69.597751288643423</c:v>
                </c:pt>
                <c:pt idx="222">
                  <c:v>68.992709219899581</c:v>
                </c:pt>
                <c:pt idx="223">
                  <c:v>68.391361985279332</c:v>
                </c:pt>
                <c:pt idx="224">
                  <c:v>67.793446415070235</c:v>
                </c:pt>
                <c:pt idx="225">
                  <c:v>67.196766174504148</c:v>
                </c:pt>
                <c:pt idx="226">
                  <c:v>66.601079254890038</c:v>
                </c:pt>
                <c:pt idx="227">
                  <c:v>66.021372998167351</c:v>
                </c:pt>
                <c:pt idx="228">
                  <c:v>65.448401043118707</c:v>
                </c:pt>
                <c:pt idx="229">
                  <c:v>64.880361892209663</c:v>
                </c:pt>
                <c:pt idx="230">
                  <c:v>64.318340799882549</c:v>
                </c:pt>
                <c:pt idx="231">
                  <c:v>63.757736648757358</c:v>
                </c:pt>
                <c:pt idx="232">
                  <c:v>63.196457629857406</c:v>
                </c:pt>
                <c:pt idx="233">
                  <c:v>62.644702316161954</c:v>
                </c:pt>
                <c:pt idx="234">
                  <c:v>62.101156424954624</c:v>
                </c:pt>
                <c:pt idx="235">
                  <c:v>61.707440829966217</c:v>
                </c:pt>
                <c:pt idx="236">
                  <c:v>61.721436316470623</c:v>
                </c:pt>
                <c:pt idx="237">
                  <c:v>62.350330386747963</c:v>
                </c:pt>
                <c:pt idx="238">
                  <c:v>63.781212454295556</c:v>
                </c:pt>
                <c:pt idx="239">
                  <c:v>65.962801073247661</c:v>
                </c:pt>
                <c:pt idx="240">
                  <c:v>68.656182549180812</c:v>
                </c:pt>
                <c:pt idx="241">
                  <c:v>71.550753046981328</c:v>
                </c:pt>
                <c:pt idx="242">
                  <c:v>74.377468502132572</c:v>
                </c:pt>
                <c:pt idx="243">
                  <c:v>76.948683799118442</c:v>
                </c:pt>
                <c:pt idx="244">
                  <c:v>79.11800591308895</c:v>
                </c:pt>
                <c:pt idx="245">
                  <c:v>80.816490593318491</c:v>
                </c:pt>
                <c:pt idx="246">
                  <c:v>81.94063013034679</c:v>
                </c:pt>
                <c:pt idx="247">
                  <c:v>82.490623978127957</c:v>
                </c:pt>
                <c:pt idx="248">
                  <c:v>82.547276829064415</c:v>
                </c:pt>
                <c:pt idx="249">
                  <c:v>82.256635878394036</c:v>
                </c:pt>
                <c:pt idx="250">
                  <c:v>81.753061300157469</c:v>
                </c:pt>
                <c:pt idx="251">
                  <c:v>81.150261562954583</c:v>
                </c:pt>
                <c:pt idx="252">
                  <c:v>80.514015266473393</c:v>
                </c:pt>
                <c:pt idx="253">
                  <c:v>79.825659121848133</c:v>
                </c:pt>
                <c:pt idx="254">
                  <c:v>79.141547576879731</c:v>
                </c:pt>
                <c:pt idx="255">
                  <c:v>78.465349304581508</c:v>
                </c:pt>
                <c:pt idx="256">
                  <c:v>77.780769741615558</c:v>
                </c:pt>
                <c:pt idx="257">
                  <c:v>77.114853815055028</c:v>
                </c:pt>
                <c:pt idx="258">
                  <c:v>76.440803494323205</c:v>
                </c:pt>
                <c:pt idx="259">
                  <c:v>75.770514741876099</c:v>
                </c:pt>
                <c:pt idx="260">
                  <c:v>75.114976910066247</c:v>
                </c:pt>
                <c:pt idx="261">
                  <c:v>74.449693978892782</c:v>
                </c:pt>
                <c:pt idx="262">
                  <c:v>73.8051857518156</c:v>
                </c:pt>
                <c:pt idx="263">
                  <c:v>73.156200861388243</c:v>
                </c:pt>
                <c:pt idx="264">
                  <c:v>72.505831424836458</c:v>
                </c:pt>
                <c:pt idx="265">
                  <c:v>71.880766804411621</c:v>
                </c:pt>
                <c:pt idx="266">
                  <c:v>71.236797729215141</c:v>
                </c:pt>
                <c:pt idx="267">
                  <c:v>70.60350603391862</c:v>
                </c:pt>
                <c:pt idx="268">
                  <c:v>69.977934098106715</c:v>
                </c:pt>
                <c:pt idx="269">
                  <c:v>69.356365788713276</c:v>
                </c:pt>
                <c:pt idx="270">
                  <c:v>68.746682835686514</c:v>
                </c:pt>
                <c:pt idx="271">
                  <c:v>68.137932940024086</c:v>
                </c:pt>
                <c:pt idx="272">
                  <c:v>67.530746219812784</c:v>
                </c:pt>
                <c:pt idx="273">
                  <c:v>66.928323893060906</c:v>
                </c:pt>
                <c:pt idx="274">
                  <c:v>66.337701213527012</c:v>
                </c:pt>
                <c:pt idx="275">
                  <c:v>65.756633827270889</c:v>
                </c:pt>
                <c:pt idx="276">
                  <c:v>65.183275921427821</c:v>
                </c:pt>
                <c:pt idx="277">
                  <c:v>64.611458308368611</c:v>
                </c:pt>
                <c:pt idx="278">
                  <c:v>64.040270485044061</c:v>
                </c:pt>
                <c:pt idx="279">
                  <c:v>63.479475668207414</c:v>
                </c:pt>
                <c:pt idx="280">
                  <c:v>62.918085361840284</c:v>
                </c:pt>
                <c:pt idx="281">
                  <c:v>62.366844947554604</c:v>
                </c:pt>
                <c:pt idx="282">
                  <c:v>61.824138884484341</c:v>
                </c:pt>
                <c:pt idx="283">
                  <c:v>61.372749065165237</c:v>
                </c:pt>
                <c:pt idx="284">
                  <c:v>61.2608903920286</c:v>
                </c:pt>
                <c:pt idx="285">
                  <c:v>61.697181614567697</c:v>
                </c:pt>
                <c:pt idx="286">
                  <c:v>62.889311394635129</c:v>
                </c:pt>
                <c:pt idx="287">
                  <c:v>64.878658651531879</c:v>
                </c:pt>
                <c:pt idx="288">
                  <c:v>67.440807261389097</c:v>
                </c:pt>
                <c:pt idx="289">
                  <c:v>70.310115412546324</c:v>
                </c:pt>
                <c:pt idx="290">
                  <c:v>73.177819296002454</c:v>
                </c:pt>
                <c:pt idx="291">
                  <c:v>75.822526722080113</c:v>
                </c:pt>
                <c:pt idx="292">
                  <c:v>78.132401446636834</c:v>
                </c:pt>
                <c:pt idx="293">
                  <c:v>80.019280470812845</c:v>
                </c:pt>
                <c:pt idx="294">
                  <c:v>81.396485542749431</c:v>
                </c:pt>
                <c:pt idx="295">
                  <c:v>82.227333475554516</c:v>
                </c:pt>
                <c:pt idx="296">
                  <c:v>82.555106342961324</c:v>
                </c:pt>
                <c:pt idx="297">
                  <c:v>82.450689571441259</c:v>
                </c:pt>
                <c:pt idx="298">
                  <c:v>82.050698949222465</c:v>
                </c:pt>
                <c:pt idx="299">
                  <c:v>81.510834327182096</c:v>
                </c:pt>
                <c:pt idx="300">
                  <c:v>80.875879127089632</c:v>
                </c:pt>
                <c:pt idx="301">
                  <c:v>80.196882734418978</c:v>
                </c:pt>
                <c:pt idx="302">
                  <c:v>79.522101812819784</c:v>
                </c:pt>
                <c:pt idx="303">
                  <c:v>78.8200405323025</c:v>
                </c:pt>
                <c:pt idx="304">
                  <c:v>78.137740354782821</c:v>
                </c:pt>
                <c:pt idx="305">
                  <c:v>77.453063095674452</c:v>
                </c:pt>
                <c:pt idx="306">
                  <c:v>76.776002923340371</c:v>
                </c:pt>
                <c:pt idx="307">
                  <c:v>76.104010076607196</c:v>
                </c:pt>
                <c:pt idx="308">
                  <c:v>75.435895913521279</c:v>
                </c:pt>
                <c:pt idx="309">
                  <c:v>74.771148409545219</c:v>
                </c:pt>
                <c:pt idx="310">
                  <c:v>74.113883379737459</c:v>
                </c:pt>
                <c:pt idx="311">
                  <c:v>73.469383489513987</c:v>
                </c:pt>
                <c:pt idx="312">
                  <c:v>72.812606414246346</c:v>
                </c:pt>
                <c:pt idx="313">
                  <c:v>72.184280767138119</c:v>
                </c:pt>
                <c:pt idx="314">
                  <c:v>71.543894621966103</c:v>
                </c:pt>
                <c:pt idx="315">
                  <c:v>70.908088473128998</c:v>
                </c:pt>
                <c:pt idx="316">
                  <c:v>70.293273433337333</c:v>
                </c:pt>
                <c:pt idx="317">
                  <c:v>69.673427062748374</c:v>
                </c:pt>
                <c:pt idx="318">
                  <c:v>69.061092614863227</c:v>
                </c:pt>
                <c:pt idx="319">
                  <c:v>68.458498417563732</c:v>
                </c:pt>
                <c:pt idx="320">
                  <c:v>67.852904982801959</c:v>
                </c:pt>
                <c:pt idx="321">
                  <c:v>67.256878709252291</c:v>
                </c:pt>
                <c:pt idx="322">
                  <c:v>66.668621231595907</c:v>
                </c:pt>
                <c:pt idx="323">
                  <c:v>66.087210526031626</c:v>
                </c:pt>
                <c:pt idx="324">
                  <c:v>65.510149159400768</c:v>
                </c:pt>
                <c:pt idx="325">
                  <c:v>64.935610652692617</c:v>
                </c:pt>
                <c:pt idx="326">
                  <c:v>64.364089908044619</c:v>
                </c:pt>
                <c:pt idx="327">
                  <c:v>63.795874060124447</c:v>
                </c:pt>
                <c:pt idx="328">
                  <c:v>63.234269282040131</c:v>
                </c:pt>
                <c:pt idx="329">
                  <c:v>62.67711381557757</c:v>
                </c:pt>
                <c:pt idx="330">
                  <c:v>62.131843194960112</c:v>
                </c:pt>
                <c:pt idx="331">
                  <c:v>61.661280604801625</c:v>
                </c:pt>
                <c:pt idx="332">
                  <c:v>61.472552145150878</c:v>
                </c:pt>
                <c:pt idx="333">
                  <c:v>61.793798796242257</c:v>
                </c:pt>
                <c:pt idx="334">
                  <c:v>62.829495336298777</c:v>
                </c:pt>
                <c:pt idx="335">
                  <c:v>64.671783719870604</c:v>
                </c:pt>
                <c:pt idx="336">
                  <c:v>67.172803077386988</c:v>
                </c:pt>
                <c:pt idx="337">
                  <c:v>70.065647400163456</c:v>
                </c:pt>
                <c:pt idx="338">
                  <c:v>73.058346632006902</c:v>
                </c:pt>
                <c:pt idx="339">
                  <c:v>75.873836345632157</c:v>
                </c:pt>
                <c:pt idx="340">
                  <c:v>78.351571395212886</c:v>
                </c:pt>
                <c:pt idx="341">
                  <c:v>80.40295366681714</c:v>
                </c:pt>
                <c:pt idx="342">
                  <c:v>81.936905448731167</c:v>
                </c:pt>
                <c:pt idx="343">
                  <c:v>82.921241752593147</c:v>
                </c:pt>
                <c:pt idx="344">
                  <c:v>83.369756886405611</c:v>
                </c:pt>
                <c:pt idx="345">
                  <c:v>83.358301274892952</c:v>
                </c:pt>
                <c:pt idx="346">
                  <c:v>83.022423964679632</c:v>
                </c:pt>
                <c:pt idx="347">
                  <c:v>82.489932810757239</c:v>
                </c:pt>
                <c:pt idx="348">
                  <c:v>81.882321576768305</c:v>
                </c:pt>
                <c:pt idx="349">
                  <c:v>81.228319721313028</c:v>
                </c:pt>
                <c:pt idx="350">
                  <c:v>80.543907103720557</c:v>
                </c:pt>
                <c:pt idx="351">
                  <c:v>79.87152818051625</c:v>
                </c:pt>
                <c:pt idx="352">
                  <c:v>79.175261649522113</c:v>
                </c:pt>
                <c:pt idx="353">
                  <c:v>78.490875909707853</c:v>
                </c:pt>
                <c:pt idx="354">
                  <c:v>77.808674809367375</c:v>
                </c:pt>
                <c:pt idx="355">
                  <c:v>77.127876200033398</c:v>
                </c:pt>
                <c:pt idx="356">
                  <c:v>76.456453340883598</c:v>
                </c:pt>
                <c:pt idx="357">
                  <c:v>75.790910844598784</c:v>
                </c:pt>
                <c:pt idx="358">
                  <c:v>75.125174961427575</c:v>
                </c:pt>
                <c:pt idx="359">
                  <c:v>74.474732394235033</c:v>
                </c:pt>
                <c:pt idx="360">
                  <c:v>73.824521224599792</c:v>
                </c:pt>
                <c:pt idx="361">
                  <c:v>73.175074906800816</c:v>
                </c:pt>
                <c:pt idx="362">
                  <c:v>72.54322969124911</c:v>
                </c:pt>
                <c:pt idx="363">
                  <c:v>71.893002395682316</c:v>
                </c:pt>
                <c:pt idx="364">
                  <c:v>71.258785144402694</c:v>
                </c:pt>
                <c:pt idx="365">
                  <c:v>70.632430427511451</c:v>
                </c:pt>
                <c:pt idx="366">
                  <c:v>70.002350593230545</c:v>
                </c:pt>
                <c:pt idx="367">
                  <c:v>69.385876975465095</c:v>
                </c:pt>
                <c:pt idx="368">
                  <c:v>68.774743838139301</c:v>
                </c:pt>
                <c:pt idx="369">
                  <c:v>68.170844191843585</c:v>
                </c:pt>
                <c:pt idx="370">
                  <c:v>67.57573885167082</c:v>
                </c:pt>
                <c:pt idx="371">
                  <c:v>66.987969330616266</c:v>
                </c:pt>
                <c:pt idx="372">
                  <c:v>66.401958746025798</c:v>
                </c:pt>
                <c:pt idx="373">
                  <c:v>65.80905723556576</c:v>
                </c:pt>
                <c:pt idx="374">
                  <c:v>65.227435932944246</c:v>
                </c:pt>
                <c:pt idx="375">
                  <c:v>64.652477997370724</c:v>
                </c:pt>
                <c:pt idx="376">
                  <c:v>64.083235678929114</c:v>
                </c:pt>
                <c:pt idx="377">
                  <c:v>63.530598811216954</c:v>
                </c:pt>
                <c:pt idx="378">
                  <c:v>62.977100760644475</c:v>
                </c:pt>
                <c:pt idx="379">
                  <c:v>62.433494861220893</c:v>
                </c:pt>
                <c:pt idx="380">
                  <c:v>61.902356471339033</c:v>
                </c:pt>
                <c:pt idx="381">
                  <c:v>61.53998347781971</c:v>
                </c:pt>
                <c:pt idx="382">
                  <c:v>61.633462154371031</c:v>
                </c:pt>
                <c:pt idx="383">
                  <c:v>62.400049199129754</c:v>
                </c:pt>
                <c:pt idx="384">
                  <c:v>64.022732391421798</c:v>
                </c:pt>
                <c:pt idx="385">
                  <c:v>66.454877363234118</c:v>
                </c:pt>
                <c:pt idx="386">
                  <c:v>69.363451168559408</c:v>
                </c:pt>
                <c:pt idx="387">
                  <c:v>72.446699541939381</c:v>
                </c:pt>
                <c:pt idx="388">
                  <c:v>75.40216719034207</c:v>
                </c:pt>
                <c:pt idx="389">
                  <c:v>78.00684996063589</c:v>
                </c:pt>
                <c:pt idx="390">
                  <c:v>80.201398301627648</c:v>
                </c:pt>
                <c:pt idx="391">
                  <c:v>81.912781955192457</c:v>
                </c:pt>
                <c:pt idx="392">
                  <c:v>83.103921815421145</c:v>
                </c:pt>
                <c:pt idx="393">
                  <c:v>83.764051813732735</c:v>
                </c:pt>
                <c:pt idx="394">
                  <c:v>83.946035943416632</c:v>
                </c:pt>
                <c:pt idx="395">
                  <c:v>83.742850625936271</c:v>
                </c:pt>
                <c:pt idx="396">
                  <c:v>83.291009924161486</c:v>
                </c:pt>
                <c:pt idx="397">
                  <c:v>82.7002689984336</c:v>
                </c:pt>
                <c:pt idx="398">
                  <c:v>82.061214915837581</c:v>
                </c:pt>
                <c:pt idx="399">
                  <c:v>81.3881514380559</c:v>
                </c:pt>
                <c:pt idx="400">
                  <c:v>80.68278086387906</c:v>
                </c:pt>
                <c:pt idx="401">
                  <c:v>80.00195516442696</c:v>
                </c:pt>
                <c:pt idx="402">
                  <c:v>79.297410844537964</c:v>
                </c:pt>
                <c:pt idx="403">
                  <c:v>78.606947654285278</c:v>
                </c:pt>
                <c:pt idx="404">
                  <c:v>77.926447193134692</c:v>
                </c:pt>
                <c:pt idx="405">
                  <c:v>77.239853227516619</c:v>
                </c:pt>
                <c:pt idx="406">
                  <c:v>76.566449787931433</c:v>
                </c:pt>
                <c:pt idx="407">
                  <c:v>75.89267580606878</c:v>
                </c:pt>
                <c:pt idx="408">
                  <c:v>75.221998244631365</c:v>
                </c:pt>
                <c:pt idx="409">
                  <c:v>74.566564980329957</c:v>
                </c:pt>
                <c:pt idx="410">
                  <c:v>73.904556982387405</c:v>
                </c:pt>
                <c:pt idx="411">
                  <c:v>73.255320548900073</c:v>
                </c:pt>
                <c:pt idx="412">
                  <c:v>72.619602322313312</c:v>
                </c:pt>
                <c:pt idx="413">
                  <c:v>71.964339176294132</c:v>
                </c:pt>
                <c:pt idx="414">
                  <c:v>71.338168660689092</c:v>
                </c:pt>
                <c:pt idx="415">
                  <c:v>70.713510780936801</c:v>
                </c:pt>
                <c:pt idx="416">
                  <c:v>70.084300641505195</c:v>
                </c:pt>
                <c:pt idx="417">
                  <c:v>69.47358160886327</c:v>
                </c:pt>
                <c:pt idx="418">
                  <c:v>68.867471698656189</c:v>
                </c:pt>
                <c:pt idx="419">
                  <c:v>68.264502509423636</c:v>
                </c:pt>
                <c:pt idx="420">
                  <c:v>67.676206298593613</c:v>
                </c:pt>
                <c:pt idx="421">
                  <c:v>67.084580741416872</c:v>
                </c:pt>
                <c:pt idx="422">
                  <c:v>66.492372741804616</c:v>
                </c:pt>
                <c:pt idx="423">
                  <c:v>65.899680327765353</c:v>
                </c:pt>
                <c:pt idx="424">
                  <c:v>65.311370619699574</c:v>
                </c:pt>
                <c:pt idx="425">
                  <c:v>64.736322651465997</c:v>
                </c:pt>
                <c:pt idx="426">
                  <c:v>64.165657819556813</c:v>
                </c:pt>
                <c:pt idx="427">
                  <c:v>63.607831956217019</c:v>
                </c:pt>
                <c:pt idx="428">
                  <c:v>63.054837647591569</c:v>
                </c:pt>
                <c:pt idx="429">
                  <c:v>62.5065397545698</c:v>
                </c:pt>
                <c:pt idx="430">
                  <c:v>62.015800267690615</c:v>
                </c:pt>
                <c:pt idx="431">
                  <c:v>61.84229007544468</c:v>
                </c:pt>
                <c:pt idx="432">
                  <c:v>62.256852163378596</c:v>
                </c:pt>
                <c:pt idx="433">
                  <c:v>63.450003208685672</c:v>
                </c:pt>
                <c:pt idx="434">
                  <c:v>65.512833972484302</c:v>
                </c:pt>
                <c:pt idx="435">
                  <c:v>68.189777993097323</c:v>
                </c:pt>
                <c:pt idx="436">
                  <c:v>71.149837612879878</c:v>
                </c:pt>
                <c:pt idx="437">
                  <c:v>74.075772425276114</c:v>
                </c:pt>
                <c:pt idx="438">
                  <c:v>76.743564198404258</c:v>
                </c:pt>
                <c:pt idx="439">
                  <c:v>79.063879057776731</c:v>
                </c:pt>
                <c:pt idx="440">
                  <c:v>80.942788595504851</c:v>
                </c:pt>
                <c:pt idx="441">
                  <c:v>82.319122526516722</c:v>
                </c:pt>
                <c:pt idx="442">
                  <c:v>83.161709153383413</c:v>
                </c:pt>
                <c:pt idx="443">
                  <c:v>83.495582050138623</c:v>
                </c:pt>
                <c:pt idx="444">
                  <c:v>83.413476085941909</c:v>
                </c:pt>
                <c:pt idx="445">
                  <c:v>83.038045155058754</c:v>
                </c:pt>
                <c:pt idx="446">
                  <c:v>82.494536515051124</c:v>
                </c:pt>
                <c:pt idx="447">
                  <c:v>81.872011618485999</c:v>
                </c:pt>
                <c:pt idx="448">
                  <c:v>81.184970033879694</c:v>
                </c:pt>
                <c:pt idx="449">
                  <c:v>80.495859252806639</c:v>
                </c:pt>
                <c:pt idx="450">
                  <c:v>79.815584398435277</c:v>
                </c:pt>
                <c:pt idx="451">
                  <c:v>79.111054822630251</c:v>
                </c:pt>
                <c:pt idx="452">
                  <c:v>78.435662229633891</c:v>
                </c:pt>
                <c:pt idx="453">
                  <c:v>77.747015710830993</c:v>
                </c:pt>
                <c:pt idx="454">
                  <c:v>77.06916321820934</c:v>
                </c:pt>
                <c:pt idx="455">
                  <c:v>76.392393399206298</c:v>
                </c:pt>
                <c:pt idx="456">
                  <c:v>75.726571975440507</c:v>
                </c:pt>
                <c:pt idx="457">
                  <c:v>75.06831504491818</c:v>
                </c:pt>
                <c:pt idx="458">
                  <c:v>74.408176320902641</c:v>
                </c:pt>
                <c:pt idx="459">
                  <c:v>73.769950788946517</c:v>
                </c:pt>
                <c:pt idx="460">
                  <c:v>73.11684158432648</c:v>
                </c:pt>
                <c:pt idx="461">
                  <c:v>72.48615178630557</c:v>
                </c:pt>
                <c:pt idx="462">
                  <c:v>71.855579901380239</c:v>
                </c:pt>
                <c:pt idx="463">
                  <c:v>71.221825064942053</c:v>
                </c:pt>
                <c:pt idx="464">
                  <c:v>70.606931843931349</c:v>
                </c:pt>
                <c:pt idx="465">
                  <c:v>69.992665312339255</c:v>
                </c:pt>
                <c:pt idx="466">
                  <c:v>69.378776441900413</c:v>
                </c:pt>
                <c:pt idx="467">
                  <c:v>68.774151740422838</c:v>
                </c:pt>
                <c:pt idx="468">
                  <c:v>68.166189172755324</c:v>
                </c:pt>
                <c:pt idx="469">
                  <c:v>67.565558814431057</c:v>
                </c:pt>
                <c:pt idx="470">
                  <c:v>66.978669573848308</c:v>
                </c:pt>
                <c:pt idx="471">
                  <c:v>66.398687760775459</c:v>
                </c:pt>
                <c:pt idx="472">
                  <c:v>65.82028809559543</c:v>
                </c:pt>
                <c:pt idx="473">
                  <c:v>65.244362384456764</c:v>
                </c:pt>
                <c:pt idx="474">
                  <c:v>64.672054216547338</c:v>
                </c:pt>
                <c:pt idx="475">
                  <c:v>64.105869690538029</c:v>
                </c:pt>
                <c:pt idx="476">
                  <c:v>63.546966579868752</c:v>
                </c:pt>
                <c:pt idx="477">
                  <c:v>62.996451879946036</c:v>
                </c:pt>
                <c:pt idx="478">
                  <c:v>62.448657978018744</c:v>
                </c:pt>
                <c:pt idx="479">
                  <c:v>61.916533346165565</c:v>
                </c:pt>
                <c:pt idx="480">
                  <c:v>61.550050551301503</c:v>
                </c:pt>
                <c:pt idx="481">
                  <c:v>61.573745459072903</c:v>
                </c:pt>
                <c:pt idx="482">
                  <c:v>62.218515086612925</c:v>
                </c:pt>
                <c:pt idx="483">
                  <c:v>63.665971330300671</c:v>
                </c:pt>
                <c:pt idx="484">
                  <c:v>65.507098186746504</c:v>
                </c:pt>
                <c:pt idx="485">
                  <c:v>67.24016380301795</c:v>
                </c:pt>
                <c:pt idx="486">
                  <c:v>68.427658722881446</c:v>
                </c:pt>
                <c:pt idx="487">
                  <c:v>68.800678198742474</c:v>
                </c:pt>
                <c:pt idx="488">
                  <c:v>68.677743341393153</c:v>
                </c:pt>
                <c:pt idx="489">
                  <c:v>68.308645827719488</c:v>
                </c:pt>
                <c:pt idx="490">
                  <c:v>67.824826360547917</c:v>
                </c:pt>
                <c:pt idx="491">
                  <c:v>67.286036457621066</c:v>
                </c:pt>
                <c:pt idx="492">
                  <c:v>66.720074532268114</c:v>
                </c:pt>
                <c:pt idx="493">
                  <c:v>66.138909301252198</c:v>
                </c:pt>
                <c:pt idx="494">
                  <c:v>65.554126903648466</c:v>
                </c:pt>
                <c:pt idx="495">
                  <c:v>64.977389940998449</c:v>
                </c:pt>
                <c:pt idx="496">
                  <c:v>64.403773331970569</c:v>
                </c:pt>
                <c:pt idx="497">
                  <c:v>63.837363410490084</c:v>
                </c:pt>
                <c:pt idx="498">
                  <c:v>63.27816117809185</c:v>
                </c:pt>
                <c:pt idx="499">
                  <c:v>62.723030539473299</c:v>
                </c:pt>
                <c:pt idx="500">
                  <c:v>62.174130793675857</c:v>
                </c:pt>
                <c:pt idx="501">
                  <c:v>61.628291225016817</c:v>
                </c:pt>
                <c:pt idx="502">
                  <c:v>61.086970288635769</c:v>
                </c:pt>
                <c:pt idx="503">
                  <c:v>60.545133955267644</c:v>
                </c:pt>
                <c:pt idx="504">
                  <c:v>60.10328894802516</c:v>
                </c:pt>
                <c:pt idx="505">
                  <c:v>59.989822540546399</c:v>
                </c:pt>
                <c:pt idx="506">
                  <c:v>60.413709597020357</c:v>
                </c:pt>
                <c:pt idx="507">
                  <c:v>61.588261786721077</c:v>
                </c:pt>
                <c:pt idx="508">
                  <c:v>63.544299289726418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AD-4CC3-9BBD-25AFA1B5C05F}"/>
            </c:ext>
          </c:extLst>
        </c:ser>
        <c:ser>
          <c:idx val="1"/>
          <c:order val="1"/>
          <c:tx>
            <c:v>omega_dot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YOUR_analysis!$H$5:$H$513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YOUR_analysis!$K$5:$K$513</c:f>
              <c:numCache>
                <c:formatCode>General</c:formatCode>
                <c:ptCount val="509"/>
                <c:pt idx="0">
                  <c:v>486.94886169234178</c:v>
                </c:pt>
                <c:pt idx="1">
                  <c:v>504.53757364862537</c:v>
                </c:pt>
                <c:pt idx="2">
                  <c:v>393.41510801448294</c:v>
                </c:pt>
                <c:pt idx="3">
                  <c:v>273.25039631378303</c:v>
                </c:pt>
                <c:pt idx="4">
                  <c:v>176.71046239644687</c:v>
                </c:pt>
                <c:pt idx="5">
                  <c:v>106.71475799679949</c:v>
                </c:pt>
                <c:pt idx="6">
                  <c:v>58.989040936887925</c:v>
                </c:pt>
                <c:pt idx="7">
                  <c:v>28.084155910684874</c:v>
                </c:pt>
                <c:pt idx="8">
                  <c:v>8.575492437317898</c:v>
                </c:pt>
                <c:pt idx="9">
                  <c:v>-2.6994021634927137</c:v>
                </c:pt>
                <c:pt idx="10">
                  <c:v>-9.0557990995714022</c:v>
                </c:pt>
                <c:pt idx="11">
                  <c:v>-12.743571380792329</c:v>
                </c:pt>
                <c:pt idx="12">
                  <c:v>-14.463074043846643</c:v>
                </c:pt>
                <c:pt idx="13">
                  <c:v>-15.400696262085203</c:v>
                </c:pt>
                <c:pt idx="14">
                  <c:v>-15.680589291641969</c:v>
                </c:pt>
                <c:pt idx="15">
                  <c:v>-15.698600175065739</c:v>
                </c:pt>
                <c:pt idx="16">
                  <c:v>-15.712932988225912</c:v>
                </c:pt>
                <c:pt idx="17">
                  <c:v>-15.405043334285619</c:v>
                </c:pt>
                <c:pt idx="18">
                  <c:v>-15.318775438250604</c:v>
                </c:pt>
                <c:pt idx="19">
                  <c:v>-15.088053681416762</c:v>
                </c:pt>
                <c:pt idx="20">
                  <c:v>-14.689930009356544</c:v>
                </c:pt>
                <c:pt idx="21">
                  <c:v>-14.579372692847446</c:v>
                </c:pt>
                <c:pt idx="22">
                  <c:v>-14.275706059810474</c:v>
                </c:pt>
                <c:pt idx="23">
                  <c:v>-13.902717236813999</c:v>
                </c:pt>
                <c:pt idx="24">
                  <c:v>-13.653445200948898</c:v>
                </c:pt>
                <c:pt idx="25">
                  <c:v>-13.427737925453002</c:v>
                </c:pt>
                <c:pt idx="26">
                  <c:v>-13.203248844223882</c:v>
                </c:pt>
                <c:pt idx="27">
                  <c:v>-13.002877027103199</c:v>
                </c:pt>
                <c:pt idx="28">
                  <c:v>-12.768390778041647</c:v>
                </c:pt>
                <c:pt idx="29">
                  <c:v>-12.458259424811493</c:v>
                </c:pt>
                <c:pt idx="30">
                  <c:v>-12.222043145582848</c:v>
                </c:pt>
                <c:pt idx="31">
                  <c:v>-12.075664912096027</c:v>
                </c:pt>
                <c:pt idx="32">
                  <c:v>-11.9750026088232</c:v>
                </c:pt>
                <c:pt idx="33">
                  <c:v>-11.786956985485098</c:v>
                </c:pt>
                <c:pt idx="34">
                  <c:v>-11.612654110482058</c:v>
                </c:pt>
                <c:pt idx="35">
                  <c:v>-11.409883184942759</c:v>
                </c:pt>
                <c:pt idx="36">
                  <c:v>-11.156205580951573</c:v>
                </c:pt>
                <c:pt idx="37">
                  <c:v>-10.970777687099222</c:v>
                </c:pt>
                <c:pt idx="38">
                  <c:v>-10.754598544997666</c:v>
                </c:pt>
                <c:pt idx="39">
                  <c:v>-9.8309747196935291</c:v>
                </c:pt>
                <c:pt idx="40">
                  <c:v>-6.2879438906856286</c:v>
                </c:pt>
                <c:pt idx="41">
                  <c:v>0.60891416890449079</c:v>
                </c:pt>
                <c:pt idx="42">
                  <c:v>11.759770311656919</c:v>
                </c:pt>
                <c:pt idx="43">
                  <c:v>26.423757114873162</c:v>
                </c:pt>
                <c:pt idx="44">
                  <c:v>41.103942524922616</c:v>
                </c:pt>
                <c:pt idx="45">
                  <c:v>53.539022717371132</c:v>
                </c:pt>
                <c:pt idx="46">
                  <c:v>61.007622738051666</c:v>
                </c:pt>
                <c:pt idx="47">
                  <c:v>62.658978830634062</c:v>
                </c:pt>
                <c:pt idx="48">
                  <c:v>59.710478665282153</c:v>
                </c:pt>
                <c:pt idx="49">
                  <c:v>52.684449503811791</c:v>
                </c:pt>
                <c:pt idx="50">
                  <c:v>42.653445054256991</c:v>
                </c:pt>
                <c:pt idx="51">
                  <c:v>30.984004739873185</c:v>
                </c:pt>
                <c:pt idx="52">
                  <c:v>18.675760666878766</c:v>
                </c:pt>
                <c:pt idx="53">
                  <c:v>7.3644978994290202</c:v>
                </c:pt>
                <c:pt idx="54">
                  <c:v>-1.4619060414906411</c:v>
                </c:pt>
                <c:pt idx="55">
                  <c:v>-7.8528859010608754</c:v>
                </c:pt>
                <c:pt idx="56">
                  <c:v>-11.783217602842036</c:v>
                </c:pt>
                <c:pt idx="57">
                  <c:v>-14.015105564077432</c:v>
                </c:pt>
                <c:pt idx="58">
                  <c:v>-15.34479375466033</c:v>
                </c:pt>
                <c:pt idx="59">
                  <c:v>-15.757191747190271</c:v>
                </c:pt>
                <c:pt idx="60">
                  <c:v>-16.030097232817766</c:v>
                </c:pt>
                <c:pt idx="61">
                  <c:v>-15.99265906867122</c:v>
                </c:pt>
                <c:pt idx="62">
                  <c:v>-15.809068822822148</c:v>
                </c:pt>
                <c:pt idx="63">
                  <c:v>-15.732275511781783</c:v>
                </c:pt>
                <c:pt idx="64">
                  <c:v>-15.382943104782552</c:v>
                </c:pt>
                <c:pt idx="65">
                  <c:v>-15.254523175841987</c:v>
                </c:pt>
                <c:pt idx="66">
                  <c:v>-15.078420046912012</c:v>
                </c:pt>
                <c:pt idx="67">
                  <c:v>-14.716860983029671</c:v>
                </c:pt>
                <c:pt idx="68">
                  <c:v>-14.597211959901969</c:v>
                </c:pt>
                <c:pt idx="69">
                  <c:v>-14.335086505721293</c:v>
                </c:pt>
                <c:pt idx="70">
                  <c:v>-13.961752357394833</c:v>
                </c:pt>
                <c:pt idx="71">
                  <c:v>-13.732702745726863</c:v>
                </c:pt>
                <c:pt idx="72">
                  <c:v>-13.500579608259612</c:v>
                </c:pt>
                <c:pt idx="73">
                  <c:v>-13.261914821876989</c:v>
                </c:pt>
                <c:pt idx="74">
                  <c:v>-13.105075894918858</c:v>
                </c:pt>
                <c:pt idx="75">
                  <c:v>-12.906984008851882</c:v>
                </c:pt>
                <c:pt idx="76">
                  <c:v>-12.586728535023525</c:v>
                </c:pt>
                <c:pt idx="77">
                  <c:v>-12.267679495459577</c:v>
                </c:pt>
                <c:pt idx="78">
                  <c:v>-12.059245648239347</c:v>
                </c:pt>
                <c:pt idx="79">
                  <c:v>-11.845998598821843</c:v>
                </c:pt>
                <c:pt idx="80">
                  <c:v>-11.65555465703272</c:v>
                </c:pt>
                <c:pt idx="81">
                  <c:v>-11.497969934377871</c:v>
                </c:pt>
                <c:pt idx="82">
                  <c:v>-11.317905192367196</c:v>
                </c:pt>
                <c:pt idx="83">
                  <c:v>-11.129316199221943</c:v>
                </c:pt>
                <c:pt idx="84">
                  <c:v>-10.927066454084958</c:v>
                </c:pt>
                <c:pt idx="85">
                  <c:v>-10.658981258196746</c:v>
                </c:pt>
                <c:pt idx="86">
                  <c:v>-10.044766902943159</c:v>
                </c:pt>
                <c:pt idx="87">
                  <c:v>-7.4001777494326824</c:v>
                </c:pt>
                <c:pt idx="88">
                  <c:v>-1.0884568276525992</c:v>
                </c:pt>
                <c:pt idx="89">
                  <c:v>9.9018229606472232</c:v>
                </c:pt>
                <c:pt idx="90">
                  <c:v>25.634696671443539</c:v>
                </c:pt>
                <c:pt idx="91">
                  <c:v>43.163995240161526</c:v>
                </c:pt>
                <c:pt idx="92">
                  <c:v>58.316764113738074</c:v>
                </c:pt>
                <c:pt idx="93">
                  <c:v>67.946013414662133</c:v>
                </c:pt>
                <c:pt idx="94">
                  <c:v>71.287675166505181</c:v>
                </c:pt>
                <c:pt idx="95">
                  <c:v>68.83210196462565</c:v>
                </c:pt>
                <c:pt idx="96">
                  <c:v>61.971577205210856</c:v>
                </c:pt>
                <c:pt idx="97">
                  <c:v>52.310963962019983</c:v>
                </c:pt>
                <c:pt idx="98">
                  <c:v>40.267248630634867</c:v>
                </c:pt>
                <c:pt idx="99">
                  <c:v>26.991834654229095</c:v>
                </c:pt>
                <c:pt idx="100">
                  <c:v>14.310286129731665</c:v>
                </c:pt>
                <c:pt idx="101">
                  <c:v>3.4090135917241988</c:v>
                </c:pt>
                <c:pt idx="102">
                  <c:v>-4.8527543439451319</c:v>
                </c:pt>
                <c:pt idx="103">
                  <c:v>-10.300829774865996</c:v>
                </c:pt>
                <c:pt idx="104">
                  <c:v>-13.315267056726398</c:v>
                </c:pt>
                <c:pt idx="105">
                  <c:v>-15.278535200238785</c:v>
                </c:pt>
                <c:pt idx="106">
                  <c:v>-16.29704471424775</c:v>
                </c:pt>
                <c:pt idx="107">
                  <c:v>-16.513368991068738</c:v>
                </c:pt>
                <c:pt idx="108">
                  <c:v>-16.803160975848591</c:v>
                </c:pt>
                <c:pt idx="109">
                  <c:v>-16.601609716849126</c:v>
                </c:pt>
                <c:pt idx="110">
                  <c:v>-16.48433147713272</c:v>
                </c:pt>
                <c:pt idx="111">
                  <c:v>-16.255985672719916</c:v>
                </c:pt>
                <c:pt idx="112">
                  <c:v>-16.028606484419679</c:v>
                </c:pt>
                <c:pt idx="113">
                  <c:v>-15.78631551680099</c:v>
                </c:pt>
                <c:pt idx="114">
                  <c:v>-15.425190743260295</c:v>
                </c:pt>
                <c:pt idx="115">
                  <c:v>-15.327161979571478</c:v>
                </c:pt>
                <c:pt idx="116">
                  <c:v>-14.971230929184745</c:v>
                </c:pt>
                <c:pt idx="117">
                  <c:v>-14.828337531367442</c:v>
                </c:pt>
                <c:pt idx="118">
                  <c:v>-14.697089047548875</c:v>
                </c:pt>
                <c:pt idx="119">
                  <c:v>-14.275963172820703</c:v>
                </c:pt>
                <c:pt idx="120">
                  <c:v>-14.043984810999806</c:v>
                </c:pt>
                <c:pt idx="121">
                  <c:v>-13.786464247539872</c:v>
                </c:pt>
                <c:pt idx="122">
                  <c:v>-13.494034775351366</c:v>
                </c:pt>
                <c:pt idx="123">
                  <c:v>-13.258497330911293</c:v>
                </c:pt>
                <c:pt idx="124">
                  <c:v>-13.033500268227009</c:v>
                </c:pt>
                <c:pt idx="125">
                  <c:v>-12.752521656593551</c:v>
                </c:pt>
                <c:pt idx="126">
                  <c:v>-12.537289513442264</c:v>
                </c:pt>
                <c:pt idx="127">
                  <c:v>-12.452517550306034</c:v>
                </c:pt>
                <c:pt idx="128">
                  <c:v>-12.269870170755212</c:v>
                </c:pt>
                <c:pt idx="129">
                  <c:v>-12.052609976187913</c:v>
                </c:pt>
                <c:pt idx="130">
                  <c:v>-11.817241014077148</c:v>
                </c:pt>
                <c:pt idx="131">
                  <c:v>-11.518568071830959</c:v>
                </c:pt>
                <c:pt idx="132">
                  <c:v>-11.29590793330593</c:v>
                </c:pt>
                <c:pt idx="133">
                  <c:v>-11.052926493165788</c:v>
                </c:pt>
                <c:pt idx="134">
                  <c:v>-10.850643340328494</c:v>
                </c:pt>
                <c:pt idx="135">
                  <c:v>-10.607917568477781</c:v>
                </c:pt>
                <c:pt idx="136">
                  <c:v>-9.0873677264670825</c:v>
                </c:pt>
                <c:pt idx="137">
                  <c:v>-4.2996105407465919</c:v>
                </c:pt>
                <c:pt idx="138">
                  <c:v>4.6793096917274095</c:v>
                </c:pt>
                <c:pt idx="139">
                  <c:v>18.11498253211937</c:v>
                </c:pt>
                <c:pt idx="140">
                  <c:v>34.641359445132039</c:v>
                </c:pt>
                <c:pt idx="141">
                  <c:v>49.965582666616676</c:v>
                </c:pt>
                <c:pt idx="142">
                  <c:v>61.563992667983186</c:v>
                </c:pt>
                <c:pt idx="143">
                  <c:v>67.854569508211355</c:v>
                </c:pt>
                <c:pt idx="144">
                  <c:v>68.402032105981334</c:v>
                </c:pt>
                <c:pt idx="145">
                  <c:v>64.825803782553947</c:v>
                </c:pt>
                <c:pt idx="146">
                  <c:v>57.373005836256198</c:v>
                </c:pt>
                <c:pt idx="147">
                  <c:v>46.652203363815403</c:v>
                </c:pt>
                <c:pt idx="148">
                  <c:v>33.799888957213085</c:v>
                </c:pt>
                <c:pt idx="149">
                  <c:v>20.360465037390806</c:v>
                </c:pt>
                <c:pt idx="150">
                  <c:v>8.0630429935759622</c:v>
                </c:pt>
                <c:pt idx="151">
                  <c:v>-1.636140923313671</c:v>
                </c:pt>
                <c:pt idx="152">
                  <c:v>-8.089252520814469</c:v>
                </c:pt>
                <c:pt idx="153">
                  <c:v>-12.360679520097587</c:v>
                </c:pt>
                <c:pt idx="154">
                  <c:v>-14.883230879220193</c:v>
                </c:pt>
                <c:pt idx="155">
                  <c:v>-16.006269776104453</c:v>
                </c:pt>
                <c:pt idx="156">
                  <c:v>-16.78409024191842</c:v>
                </c:pt>
                <c:pt idx="157">
                  <c:v>-16.942054144662535</c:v>
                </c:pt>
                <c:pt idx="158">
                  <c:v>-16.849389219914997</c:v>
                </c:pt>
                <c:pt idx="159">
                  <c:v>-16.85621931312847</c:v>
                </c:pt>
                <c:pt idx="160">
                  <c:v>-16.552565873308772</c:v>
                </c:pt>
                <c:pt idx="161">
                  <c:v>-16.375908645227412</c:v>
                </c:pt>
                <c:pt idx="162">
                  <c:v>-16.174969727305715</c:v>
                </c:pt>
                <c:pt idx="163">
                  <c:v>-15.765111090678865</c:v>
                </c:pt>
                <c:pt idx="164">
                  <c:v>-15.646482234498514</c:v>
                </c:pt>
                <c:pt idx="165">
                  <c:v>-15.292103299048847</c:v>
                </c:pt>
                <c:pt idx="166">
                  <c:v>-15.030134712853302</c:v>
                </c:pt>
                <c:pt idx="167">
                  <c:v>-14.857389727162229</c:v>
                </c:pt>
                <c:pt idx="168">
                  <c:v>-14.424339133536193</c:v>
                </c:pt>
                <c:pt idx="169">
                  <c:v>-14.272267617038519</c:v>
                </c:pt>
                <c:pt idx="170">
                  <c:v>-14.14239461910535</c:v>
                </c:pt>
                <c:pt idx="171">
                  <c:v>-13.863622904367897</c:v>
                </c:pt>
                <c:pt idx="172">
                  <c:v>-13.679972874928245</c:v>
                </c:pt>
                <c:pt idx="173">
                  <c:v>-13.43252449543788</c:v>
                </c:pt>
                <c:pt idx="174">
                  <c:v>-13.12993205704699</c:v>
                </c:pt>
                <c:pt idx="175">
                  <c:v>-12.950303818739314</c:v>
                </c:pt>
                <c:pt idx="176">
                  <c:v>-12.761773938586618</c:v>
                </c:pt>
                <c:pt idx="177">
                  <c:v>-12.487731492779433</c:v>
                </c:pt>
                <c:pt idx="178">
                  <c:v>-12.197617816217704</c:v>
                </c:pt>
                <c:pt idx="179">
                  <c:v>-11.965624421576731</c:v>
                </c:pt>
                <c:pt idx="180">
                  <c:v>-11.711847007924895</c:v>
                </c:pt>
                <c:pt idx="181">
                  <c:v>-11.538707897619565</c:v>
                </c:pt>
                <c:pt idx="182">
                  <c:v>-11.317453577023294</c:v>
                </c:pt>
                <c:pt idx="183">
                  <c:v>-11.087766218460203</c:v>
                </c:pt>
                <c:pt idx="184">
                  <c:v>-10.839712331406531</c:v>
                </c:pt>
                <c:pt idx="185">
                  <c:v>-9.7089352196946344</c:v>
                </c:pt>
                <c:pt idx="186">
                  <c:v>-5.2720124087391396</c:v>
                </c:pt>
                <c:pt idx="187">
                  <c:v>3.3958182052796873</c:v>
                </c:pt>
                <c:pt idx="188">
                  <c:v>16.735515879337619</c:v>
                </c:pt>
                <c:pt idx="189">
                  <c:v>33.512462334539237</c:v>
                </c:pt>
                <c:pt idx="190">
                  <c:v>49.291378279675683</c:v>
                </c:pt>
                <c:pt idx="191">
                  <c:v>61.130505143956753</c:v>
                </c:pt>
                <c:pt idx="192">
                  <c:v>67.586751173560472</c:v>
                </c:pt>
                <c:pt idx="193">
                  <c:v>68.497913579486919</c:v>
                </c:pt>
                <c:pt idx="194">
                  <c:v>64.569196342676506</c:v>
                </c:pt>
                <c:pt idx="195">
                  <c:v>57.336595861391615</c:v>
                </c:pt>
                <c:pt idx="196">
                  <c:v>47.197517942397099</c:v>
                </c:pt>
                <c:pt idx="197">
                  <c:v>35.024345787792058</c:v>
                </c:pt>
                <c:pt idx="198">
                  <c:v>22.185158781103357</c:v>
                </c:pt>
                <c:pt idx="199">
                  <c:v>10.138458352024877</c:v>
                </c:pt>
                <c:pt idx="200">
                  <c:v>0.12213691939371962</c:v>
                </c:pt>
                <c:pt idx="201">
                  <c:v>-7.1673661876256487</c:v>
                </c:pt>
                <c:pt idx="202">
                  <c:v>-11.787089154247283</c:v>
                </c:pt>
                <c:pt idx="203">
                  <c:v>-14.548140419417072</c:v>
                </c:pt>
                <c:pt idx="204">
                  <c:v>-16.272237077474184</c:v>
                </c:pt>
                <c:pt idx="205">
                  <c:v>-16.827167031610866</c:v>
                </c:pt>
                <c:pt idx="206">
                  <c:v>-16.960838008128171</c:v>
                </c:pt>
                <c:pt idx="207">
                  <c:v>-17.045262759831523</c:v>
                </c:pt>
                <c:pt idx="208">
                  <c:v>-16.730194829135755</c:v>
                </c:pt>
                <c:pt idx="209">
                  <c:v>-16.687982777983365</c:v>
                </c:pt>
                <c:pt idx="210">
                  <c:v>-16.382740164542973</c:v>
                </c:pt>
                <c:pt idx="211">
                  <c:v>-16.234841224364381</c:v>
                </c:pt>
                <c:pt idx="212">
                  <c:v>-16.011866423980791</c:v>
                </c:pt>
                <c:pt idx="213">
                  <c:v>-15.6580960002251</c:v>
                </c:pt>
                <c:pt idx="214">
                  <c:v>-15.556807904334629</c:v>
                </c:pt>
                <c:pt idx="215">
                  <c:v>-15.105887181035619</c:v>
                </c:pt>
                <c:pt idx="216">
                  <c:v>-14.903526078064619</c:v>
                </c:pt>
                <c:pt idx="217">
                  <c:v>-14.674489576915727</c:v>
                </c:pt>
                <c:pt idx="218">
                  <c:v>-14.275870233351924</c:v>
                </c:pt>
                <c:pt idx="219">
                  <c:v>-14.118275746826152</c:v>
                </c:pt>
                <c:pt idx="220">
                  <c:v>-13.845234146742772</c:v>
                </c:pt>
                <c:pt idx="221">
                  <c:v>-13.52251158775443</c:v>
                </c:pt>
                <c:pt idx="222">
                  <c:v>-13.29180225730699</c:v>
                </c:pt>
                <c:pt idx="223">
                  <c:v>-13.077422354538513</c:v>
                </c:pt>
                <c:pt idx="224">
                  <c:v>-12.874978929898399</c:v>
                </c:pt>
                <c:pt idx="225">
                  <c:v>-12.706192614281935</c:v>
                </c:pt>
                <c:pt idx="226">
                  <c:v>-12.556875932366024</c:v>
                </c:pt>
                <c:pt idx="227">
                  <c:v>-12.264665317718404</c:v>
                </c:pt>
                <c:pt idx="228">
                  <c:v>-11.998138914475948</c:v>
                </c:pt>
                <c:pt idx="229">
                  <c:v>-11.762687612490259</c:v>
                </c:pt>
                <c:pt idx="230">
                  <c:v>-11.534342119734514</c:v>
                </c:pt>
                <c:pt idx="231">
                  <c:v>-11.357113536785635</c:v>
                </c:pt>
                <c:pt idx="232">
                  <c:v>-11.224353730094982</c:v>
                </c:pt>
                <c:pt idx="233">
                  <c:v>-11.016668046486309</c:v>
                </c:pt>
                <c:pt idx="234">
                  <c:v>-10.788964839775721</c:v>
                </c:pt>
                <c:pt idx="235">
                  <c:v>-9.2221666021589783</c:v>
                </c:pt>
                <c:pt idx="236">
                  <c:v>-4.4719908094833247</c:v>
                </c:pt>
                <c:pt idx="237">
                  <c:v>4.2694464013380742</c:v>
                </c:pt>
                <c:pt idx="238">
                  <c:v>17.674276497232817</c:v>
                </c:pt>
                <c:pt idx="239">
                  <c:v>33.702514137101247</c:v>
                </c:pt>
                <c:pt idx="240">
                  <c:v>48.898535588530052</c:v>
                </c:pt>
                <c:pt idx="241">
                  <c:v>60.156492922565079</c:v>
                </c:pt>
                <c:pt idx="242">
                  <c:v>65.984900787171028</c:v>
                </c:pt>
                <c:pt idx="243">
                  <c:v>66.400476184680954</c:v>
                </c:pt>
                <c:pt idx="244">
                  <c:v>61.793612294514105</c:v>
                </c:pt>
                <c:pt idx="245">
                  <c:v>53.444659272649218</c:v>
                </c:pt>
                <c:pt idx="246">
                  <c:v>41.62817901879383</c:v>
                </c:pt>
                <c:pt idx="247">
                  <c:v>28.050850664412266</c:v>
                </c:pt>
                <c:pt idx="248">
                  <c:v>14.763938875543014</c:v>
                </c:pt>
                <c:pt idx="249">
                  <c:v>3.6226442273206123</c:v>
                </c:pt>
                <c:pt idx="250">
                  <c:v>-4.6487376440953216</c:v>
                </c:pt>
                <c:pt idx="251">
                  <c:v>-9.9838318106485051</c:v>
                </c:pt>
                <c:pt idx="252">
                  <c:v>-13.008324237160632</c:v>
                </c:pt>
                <c:pt idx="253">
                  <c:v>-15.09873017313333</c:v>
                </c:pt>
                <c:pt idx="254">
                  <c:v>-16.016092128254815</c:v>
                </c:pt>
                <c:pt idx="255">
                  <c:v>-16.309846784775427</c:v>
                </c:pt>
                <c:pt idx="256">
                  <c:v>-16.483547205784358</c:v>
                </c:pt>
                <c:pt idx="257">
                  <c:v>-16.272210226312779</c:v>
                </c:pt>
                <c:pt idx="258">
                  <c:v>-16.193125442248224</c:v>
                </c:pt>
                <c:pt idx="259">
                  <c:v>-16.037996212985952</c:v>
                </c:pt>
                <c:pt idx="260">
                  <c:v>-15.72142128421836</c:v>
                </c:pt>
                <c:pt idx="261">
                  <c:v>-15.604843099778606</c:v>
                </c:pt>
                <c:pt idx="262">
                  <c:v>-15.239970329860476</c:v>
                </c:pt>
                <c:pt idx="263">
                  <c:v>-15.045101754873</c:v>
                </c:pt>
                <c:pt idx="264">
                  <c:v>-14.894013865963775</c:v>
                </c:pt>
                <c:pt idx="265">
                  <c:v>-14.473994751410221</c:v>
                </c:pt>
                <c:pt idx="266">
                  <c:v>-14.409423144177001</c:v>
                </c:pt>
                <c:pt idx="267">
                  <c:v>-14.191293092062471</c:v>
                </c:pt>
                <c:pt idx="268">
                  <c:v>-13.939079966281369</c:v>
                </c:pt>
                <c:pt idx="269">
                  <c:v>-13.712524463434011</c:v>
                </c:pt>
                <c:pt idx="270">
                  <c:v>-13.410865235789021</c:v>
                </c:pt>
                <c:pt idx="271">
                  <c:v>-13.187839821353506</c:v>
                </c:pt>
                <c:pt idx="272">
                  <c:v>-13.001817249223153</c:v>
                </c:pt>
                <c:pt idx="273">
                  <c:v>-12.805299000431805</c:v>
                </c:pt>
                <c:pt idx="274">
                  <c:v>-12.530966503763402</c:v>
                </c:pt>
                <c:pt idx="275">
                  <c:v>-12.240346352446451</c:v>
                </c:pt>
                <c:pt idx="276">
                  <c:v>-11.96360882484805</c:v>
                </c:pt>
                <c:pt idx="277">
                  <c:v>-11.759140464186167</c:v>
                </c:pt>
                <c:pt idx="278">
                  <c:v>-11.598769039812465</c:v>
                </c:pt>
                <c:pt idx="279">
                  <c:v>-11.365696673364839</c:v>
                </c:pt>
                <c:pt idx="280">
                  <c:v>-11.205516915432767</c:v>
                </c:pt>
                <c:pt idx="281">
                  <c:v>-10.978615823482714</c:v>
                </c:pt>
                <c:pt idx="282">
                  <c:v>-10.737509821364043</c:v>
                </c:pt>
                <c:pt idx="283">
                  <c:v>-9.7202551162030169</c:v>
                </c:pt>
                <c:pt idx="284">
                  <c:v>-5.9557500422011573</c:v>
                </c:pt>
                <c:pt idx="285">
                  <c:v>1.4507581201058968</c:v>
                </c:pt>
                <c:pt idx="286">
                  <c:v>13.40707111642749</c:v>
                </c:pt>
                <c:pt idx="287">
                  <c:v>28.952755538716918</c:v>
                </c:pt>
                <c:pt idx="288">
                  <c:v>44.44022454225945</c:v>
                </c:pt>
                <c:pt idx="289">
                  <c:v>57.080735189402887</c:v>
                </c:pt>
                <c:pt idx="290">
                  <c:v>64.50354646924535</c:v>
                </c:pt>
                <c:pt idx="291">
                  <c:v>66.227973466863929</c:v>
                </c:pt>
                <c:pt idx="292">
                  <c:v>63.31790331584633</c:v>
                </c:pt>
                <c:pt idx="293">
                  <c:v>56.622952295306888</c:v>
                </c:pt>
                <c:pt idx="294">
                  <c:v>46.591341716230389</c:v>
                </c:pt>
                <c:pt idx="295">
                  <c:v>34.269465405942292</c:v>
                </c:pt>
                <c:pt idx="296">
                  <c:v>21.431927985980312</c:v>
                </c:pt>
                <c:pt idx="297">
                  <c:v>9.3579973447034117</c:v>
                </c:pt>
                <c:pt idx="298">
                  <c:v>-0.47366044831087173</c:v>
                </c:pt>
                <c:pt idx="299">
                  <c:v>-7.1313007753452746</c:v>
                </c:pt>
                <c:pt idx="300">
                  <c:v>-11.605093285779287</c:v>
                </c:pt>
                <c:pt idx="301">
                  <c:v>-14.318957347669079</c:v>
                </c:pt>
                <c:pt idx="302">
                  <c:v>-15.552693779053627</c:v>
                </c:pt>
                <c:pt idx="303">
                  <c:v>-16.429241788428467</c:v>
                </c:pt>
                <c:pt idx="304">
                  <c:v>-16.551214627654421</c:v>
                </c:pt>
                <c:pt idx="305">
                  <c:v>-16.569096086398183</c:v>
                </c:pt>
                <c:pt idx="306">
                  <c:v>-16.413692365719506</c:v>
                </c:pt>
                <c:pt idx="307">
                  <c:v>-16.203333958731704</c:v>
                </c:pt>
                <c:pt idx="308">
                  <c:v>-15.981858561337891</c:v>
                </c:pt>
                <c:pt idx="309">
                  <c:v>-15.762481655996986</c:v>
                </c:pt>
                <c:pt idx="310">
                  <c:v>-15.498348998401799</c:v>
                </c:pt>
                <c:pt idx="311">
                  <c:v>-15.155516607032105</c:v>
                </c:pt>
                <c:pt idx="312">
                  <c:v>-15.052346040435534</c:v>
                </c:pt>
                <c:pt idx="313">
                  <c:v>-14.618204794882841</c:v>
                </c:pt>
                <c:pt idx="314">
                  <c:v>-14.475144038057508</c:v>
                </c:pt>
                <c:pt idx="315">
                  <c:v>-14.28423324212031</c:v>
                </c:pt>
                <c:pt idx="316">
                  <c:v>-13.899513963358419</c:v>
                </c:pt>
                <c:pt idx="317">
                  <c:v>-13.705428472098594</c:v>
                </c:pt>
                <c:pt idx="318">
                  <c:v>-13.465111625850456</c:v>
                </c:pt>
                <c:pt idx="319">
                  <c:v>-13.181551931284558</c:v>
                </c:pt>
                <c:pt idx="320">
                  <c:v>-13.015216205413264</c:v>
                </c:pt>
                <c:pt idx="321">
                  <c:v>-12.776817476125395</c:v>
                </c:pt>
                <c:pt idx="322">
                  <c:v>-12.522224612858164</c:v>
                </c:pt>
                <c:pt idx="323">
                  <c:v>-12.269655830511187</c:v>
                </c:pt>
                <c:pt idx="324">
                  <c:v>-12.045888378162847</c:v>
                </c:pt>
                <c:pt idx="325">
                  <c:v>-11.856770056310125</c:v>
                </c:pt>
                <c:pt idx="326">
                  <c:v>-11.680173851551846</c:v>
                </c:pt>
                <c:pt idx="327">
                  <c:v>-11.507284004689311</c:v>
                </c:pt>
                <c:pt idx="328">
                  <c:v>-11.30616887575599</c:v>
                </c:pt>
                <c:pt idx="329">
                  <c:v>-11.113893886877886</c:v>
                </c:pt>
                <c:pt idx="330">
                  <c:v>-10.855981157408412</c:v>
                </c:pt>
                <c:pt idx="331">
                  <c:v>-9.9817045811669161</c:v>
                </c:pt>
                <c:pt idx="332">
                  <c:v>-6.8383781310050562</c:v>
                </c:pt>
                <c:pt idx="333">
                  <c:v>-0.17335538434645814</c:v>
                </c:pt>
                <c:pt idx="334">
                  <c:v>10.860100095597033</c:v>
                </c:pt>
                <c:pt idx="335">
                  <c:v>25.909933363773291</c:v>
                </c:pt>
                <c:pt idx="336">
                  <c:v>42.122053465442931</c:v>
                </c:pt>
                <c:pt idx="337">
                  <c:v>56.217853367018158</c:v>
                </c:pt>
                <c:pt idx="338">
                  <c:v>65.758625151748888</c:v>
                </c:pt>
                <c:pt idx="339">
                  <c:v>69.249509878944437</c:v>
                </c:pt>
                <c:pt idx="340">
                  <c:v>67.235113580966427</c:v>
                </c:pt>
                <c:pt idx="341">
                  <c:v>60.972238244561701</c:v>
                </c:pt>
                <c:pt idx="342">
                  <c:v>51.057299547047869</c:v>
                </c:pt>
                <c:pt idx="343">
                  <c:v>38.692449707486432</c:v>
                </c:pt>
                <c:pt idx="344">
                  <c:v>25.298174715897044</c:v>
                </c:pt>
                <c:pt idx="345">
                  <c:v>12.498347693852267</c:v>
                </c:pt>
                <c:pt idx="346">
                  <c:v>1.8654971278799328</c:v>
                </c:pt>
                <c:pt idx="347">
                  <c:v>-5.9530316295425934</c:v>
                </c:pt>
                <c:pt idx="348">
                  <c:v>-10.766802931917479</c:v>
                </c:pt>
                <c:pt idx="349">
                  <c:v>-13.701072721176695</c:v>
                </c:pt>
                <c:pt idx="350">
                  <c:v>-15.474687287912836</c:v>
                </c:pt>
                <c:pt idx="351">
                  <c:v>-16.137879915874286</c:v>
                </c:pt>
                <c:pt idx="352">
                  <c:v>-16.689941035077169</c:v>
                </c:pt>
                <c:pt idx="353">
                  <c:v>-16.745639980570211</c:v>
                </c:pt>
                <c:pt idx="354">
                  <c:v>-16.675335572269312</c:v>
                </c:pt>
                <c:pt idx="355">
                  <c:v>-16.548766412798784</c:v>
                </c:pt>
                <c:pt idx="356">
                  <c:v>-16.301148450634759</c:v>
                </c:pt>
                <c:pt idx="357">
                  <c:v>-16.039887837038748</c:v>
                </c:pt>
                <c:pt idx="358">
                  <c:v>-15.841089162542033</c:v>
                </c:pt>
                <c:pt idx="359">
                  <c:v>-15.496162647804232</c:v>
                </c:pt>
                <c:pt idx="360">
                  <c:v>-15.255253189639445</c:v>
                </c:pt>
                <c:pt idx="361">
                  <c:v>-15.057682399768648</c:v>
                </c:pt>
                <c:pt idx="362">
                  <c:v>-14.697821134890525</c:v>
                </c:pt>
                <c:pt idx="363">
                  <c:v>-14.656477386582074</c:v>
                </c:pt>
                <c:pt idx="364">
                  <c:v>-14.391106207207274</c:v>
                </c:pt>
                <c:pt idx="365">
                  <c:v>-14.11476477002627</c:v>
                </c:pt>
                <c:pt idx="366">
                  <c:v>-13.954959061907058</c:v>
                </c:pt>
                <c:pt idx="367">
                  <c:v>-13.663164262923102</c:v>
                </c:pt>
                <c:pt idx="368">
                  <c:v>-13.402340962162071</c:v>
                </c:pt>
                <c:pt idx="369">
                  <c:v>-13.140980734191809</c:v>
                </c:pt>
                <c:pt idx="370">
                  <c:v>-12.860978508958457</c:v>
                </c:pt>
                <c:pt idx="371">
                  <c:v>-12.586691033508032</c:v>
                </c:pt>
                <c:pt idx="372">
                  <c:v>-12.376837176400935</c:v>
                </c:pt>
                <c:pt idx="373">
                  <c:v>-12.287475396619573</c:v>
                </c:pt>
                <c:pt idx="374">
                  <c:v>-12.075017553719881</c:v>
                </c:pt>
                <c:pt idx="375">
                  <c:v>-11.851036942416282</c:v>
                </c:pt>
                <c:pt idx="376">
                  <c:v>-11.629806574879879</c:v>
                </c:pt>
                <c:pt idx="377">
                  <c:v>-11.306346386451821</c:v>
                </c:pt>
                <c:pt idx="378">
                  <c:v>-11.105496477954219</c:v>
                </c:pt>
                <c:pt idx="379">
                  <c:v>-10.860984894546814</c:v>
                </c:pt>
                <c:pt idx="380">
                  <c:v>-10.574988881757353</c:v>
                </c:pt>
                <c:pt idx="381">
                  <c:v>-8.805678843978896</c:v>
                </c:pt>
                <c:pt idx="382">
                  <c:v>-3.4711830219802695</c:v>
                </c:pt>
                <c:pt idx="383">
                  <c:v>6.2546841275206262</c:v>
                </c:pt>
                <c:pt idx="384">
                  <c:v>20.941016066878525</c:v>
                </c:pt>
                <c:pt idx="385">
                  <c:v>38.594293553933255</c:v>
                </c:pt>
                <c:pt idx="386">
                  <c:v>54.431639013694614</c:v>
                </c:pt>
                <c:pt idx="387">
                  <c:v>65.806592178570213</c:v>
                </c:pt>
                <c:pt idx="388">
                  <c:v>70.995109880112153</c:v>
                </c:pt>
                <c:pt idx="389">
                  <c:v>69.773304628099822</c:v>
                </c:pt>
                <c:pt idx="390">
                  <c:v>64.176977723688466</c:v>
                </c:pt>
                <c:pt idx="391">
                  <c:v>55.128118015920819</c:v>
                </c:pt>
                <c:pt idx="392">
                  <c:v>43.627548330280618</c:v>
                </c:pt>
                <c:pt idx="393">
                  <c:v>30.666499172001018</c:v>
                </c:pt>
                <c:pt idx="394">
                  <c:v>17.752607864169843</c:v>
                </c:pt>
                <c:pt idx="395">
                  <c:v>6.1977377345479887</c:v>
                </c:pt>
                <c:pt idx="396">
                  <c:v>-2.8093991092779271</c:v>
                </c:pt>
                <c:pt idx="397">
                  <c:v>-9.0579737129004254</c:v>
                </c:pt>
                <c:pt idx="398">
                  <c:v>-12.736719743632573</c:v>
                </c:pt>
                <c:pt idx="399">
                  <c:v>-14.94241691362115</c:v>
                </c:pt>
                <c:pt idx="400">
                  <c:v>-16.37021146166574</c:v>
                </c:pt>
                <c:pt idx="401">
                  <c:v>-16.703519467033516</c:v>
                </c:pt>
                <c:pt idx="402">
                  <c:v>-17.089968791027744</c:v>
                </c:pt>
                <c:pt idx="403">
                  <c:v>-17.031920703256212</c:v>
                </c:pt>
                <c:pt idx="404">
                  <c:v>-16.809487153541362</c:v>
                </c:pt>
                <c:pt idx="405">
                  <c:v>-16.697341837774509</c:v>
                </c:pt>
                <c:pt idx="406">
                  <c:v>-16.410679342232559</c:v>
                </c:pt>
                <c:pt idx="407">
                  <c:v>-16.200948702571306</c:v>
                </c:pt>
                <c:pt idx="408">
                  <c:v>-15.98782924635357</c:v>
                </c:pt>
                <c:pt idx="409">
                  <c:v>-15.637272962357304</c:v>
                </c:pt>
                <c:pt idx="410">
                  <c:v>-15.468370684351203</c:v>
                </c:pt>
                <c:pt idx="411">
                  <c:v>-15.168984864498578</c:v>
                </c:pt>
                <c:pt idx="412">
                  <c:v>-14.805937208998206</c:v>
                </c:pt>
                <c:pt idx="413">
                  <c:v>-14.773757648584372</c:v>
                </c:pt>
                <c:pt idx="414">
                  <c:v>-14.369154868059354</c:v>
                </c:pt>
                <c:pt idx="415">
                  <c:v>-14.095121284727654</c:v>
                </c:pt>
                <c:pt idx="416">
                  <c:v>-13.943165361717746</c:v>
                </c:pt>
                <c:pt idx="417">
                  <c:v>-13.603201416926332</c:v>
                </c:pt>
                <c:pt idx="418">
                  <c:v>-13.329862203089434</c:v>
                </c:pt>
                <c:pt idx="419">
                  <c:v>-13.10470798586368</c:v>
                </c:pt>
                <c:pt idx="420">
                  <c:v>-12.779819492678033</c:v>
                </c:pt>
                <c:pt idx="421">
                  <c:v>-12.594297065194052</c:v>
                </c:pt>
                <c:pt idx="422">
                  <c:v>-12.451877275189588</c:v>
                </c:pt>
                <c:pt idx="423">
                  <c:v>-12.332140875698137</c:v>
                </c:pt>
                <c:pt idx="424">
                  <c:v>-12.173153717396723</c:v>
                </c:pt>
                <c:pt idx="425">
                  <c:v>-11.907371743239382</c:v>
                </c:pt>
                <c:pt idx="426">
                  <c:v>-11.679573172040948</c:v>
                </c:pt>
                <c:pt idx="427">
                  <c:v>-11.389409166901068</c:v>
                </c:pt>
                <c:pt idx="428">
                  <c:v>-11.148727668363057</c:v>
                </c:pt>
                <c:pt idx="429">
                  <c:v>-10.933859973352707</c:v>
                </c:pt>
                <c:pt idx="430">
                  <c:v>-10.238061343905738</c:v>
                </c:pt>
                <c:pt idx="431">
                  <c:v>-6.8290298071081397</c:v>
                </c:pt>
                <c:pt idx="432">
                  <c:v>0.83061174441345154</c:v>
                </c:pt>
                <c:pt idx="433">
                  <c:v>13.25482727917853</c:v>
                </c:pt>
                <c:pt idx="434">
                  <c:v>29.987972207702033</c:v>
                </c:pt>
                <c:pt idx="435">
                  <c:v>46.712835582653582</c:v>
                </c:pt>
                <c:pt idx="436">
                  <c:v>59.783437478535198</c:v>
                </c:pt>
                <c:pt idx="437">
                  <c:v>67.022871180844191</c:v>
                </c:pt>
                <c:pt idx="438">
                  <c:v>68.165282794102652</c:v>
                </c:pt>
                <c:pt idx="439">
                  <c:v>64.771389404834537</c:v>
                </c:pt>
                <c:pt idx="440">
                  <c:v>57.523626010992139</c:v>
                </c:pt>
                <c:pt idx="441">
                  <c:v>47.227171101072315</c:v>
                </c:pt>
                <c:pt idx="442">
                  <c:v>34.870888709828201</c:v>
                </c:pt>
                <c:pt idx="443">
                  <c:v>21.865346923049252</c:v>
                </c:pt>
                <c:pt idx="444">
                  <c:v>9.8516490751132881</c:v>
                </c:pt>
                <c:pt idx="445">
                  <c:v>2.7962369796440179E-2</c:v>
                </c:pt>
                <c:pt idx="446">
                  <c:v>-7.0091831300812348</c:v>
                </c:pt>
                <c:pt idx="447">
                  <c:v>-11.484452311658121</c:v>
                </c:pt>
                <c:pt idx="448">
                  <c:v>-14.469888561905094</c:v>
                </c:pt>
                <c:pt idx="449">
                  <c:v>-15.908677805686393</c:v>
                </c:pt>
                <c:pt idx="450">
                  <c:v>-16.449703985656548</c:v>
                </c:pt>
                <c:pt idx="451">
                  <c:v>-16.941688276667556</c:v>
                </c:pt>
                <c:pt idx="452">
                  <c:v>-16.755023720763862</c:v>
                </c:pt>
                <c:pt idx="453">
                  <c:v>-16.749910328539521</c:v>
                </c:pt>
                <c:pt idx="454">
                  <c:v>-16.54460869343205</c:v>
                </c:pt>
                <c:pt idx="455">
                  <c:v>-16.356419916058105</c:v>
                </c:pt>
                <c:pt idx="456">
                  <c:v>-16.062978843512823</c:v>
                </c:pt>
                <c:pt idx="457">
                  <c:v>-15.760775628631706</c:v>
                </c:pt>
                <c:pt idx="458">
                  <c:v>-15.56070617823454</c:v>
                </c:pt>
                <c:pt idx="459">
                  <c:v>-15.144380549726998</c:v>
                </c:pt>
                <c:pt idx="460">
                  <c:v>-15.039367680653733</c:v>
                </c:pt>
                <c:pt idx="461">
                  <c:v>-14.669064882551748</c:v>
                </c:pt>
                <c:pt idx="462">
                  <c:v>-14.422158159796364</c:v>
                </c:pt>
                <c:pt idx="463">
                  <c:v>-14.267853937797099</c:v>
                </c:pt>
                <c:pt idx="464">
                  <c:v>-13.922926008454962</c:v>
                </c:pt>
                <c:pt idx="465">
                  <c:v>-13.687990945446202</c:v>
                </c:pt>
                <c:pt idx="466">
                  <c:v>-13.504248808213729</c:v>
                </c:pt>
                <c:pt idx="467">
                  <c:v>-13.252067442997166</c:v>
                </c:pt>
                <c:pt idx="468">
                  <c:v>-13.105024382519019</c:v>
                </c:pt>
                <c:pt idx="469">
                  <c:v>-12.899255062093726</c:v>
                </c:pt>
                <c:pt idx="470">
                  <c:v>-12.59892804008657</c:v>
                </c:pt>
                <c:pt idx="471">
                  <c:v>-12.32287101855658</c:v>
                </c:pt>
                <c:pt idx="472">
                  <c:v>-12.113764011110396</c:v>
                </c:pt>
                <c:pt idx="473">
                  <c:v>-11.931756649943418</c:v>
                </c:pt>
                <c:pt idx="474">
                  <c:v>-11.754252868921728</c:v>
                </c:pt>
                <c:pt idx="475">
                  <c:v>-11.553730866076151</c:v>
                </c:pt>
                <c:pt idx="476">
                  <c:v>-11.330795700440863</c:v>
                </c:pt>
                <c:pt idx="477">
                  <c:v>-11.089401751090566</c:v>
                </c:pt>
                <c:pt idx="478">
                  <c:v>-10.895504793722321</c:v>
                </c:pt>
                <c:pt idx="479">
                  <c:v>-10.602999750602482</c:v>
                </c:pt>
                <c:pt idx="480">
                  <c:v>-8.8591707764007452</c:v>
                </c:pt>
                <c:pt idx="481">
                  <c:v>-4.1944888710415826</c:v>
                </c:pt>
                <c:pt idx="482">
                  <c:v>4.5575490119651914</c:v>
                </c:pt>
                <c:pt idx="483">
                  <c:v>17.97718502708522</c:v>
                </c:pt>
                <c:pt idx="484">
                  <c:v>29.513975528546318</c:v>
                </c:pt>
                <c:pt idx="485">
                  <c:v>34.015840236507749</c:v>
                </c:pt>
                <c:pt idx="486">
                  <c:v>30.084329842337659</c:v>
                </c:pt>
                <c:pt idx="487">
                  <c:v>19.111054007309455</c:v>
                </c:pt>
                <c:pt idx="488">
                  <c:v>8.2263865661107118</c:v>
                </c:pt>
                <c:pt idx="489">
                  <c:v>0.15665531811168254</c:v>
                </c:pt>
                <c:pt idx="490">
                  <c:v>-5.0623441413986114</c:v>
                </c:pt>
                <c:pt idx="491">
                  <c:v>-8.2038389787520636</c:v>
                </c:pt>
                <c:pt idx="492">
                  <c:v>-10.007198343225692</c:v>
                </c:pt>
                <c:pt idx="493">
                  <c:v>-11.013332285195698</c:v>
                </c:pt>
                <c:pt idx="494">
                  <c:v>-11.499517112097049</c:v>
                </c:pt>
                <c:pt idx="495">
                  <c:v>-11.609477350753242</c:v>
                </c:pt>
                <c:pt idx="496">
                  <c:v>-11.581806405182448</c:v>
                </c:pt>
                <c:pt idx="497">
                  <c:v>-11.444373892499048</c:v>
                </c:pt>
                <c:pt idx="498">
                  <c:v>-11.255117571157852</c:v>
                </c:pt>
                <c:pt idx="499">
                  <c:v>-11.072792028198204</c:v>
                </c:pt>
                <c:pt idx="500">
                  <c:v>-10.873395720437019</c:v>
                </c:pt>
                <c:pt idx="501">
                  <c:v>-10.696281293047964</c:v>
                </c:pt>
                <c:pt idx="502">
                  <c:v>-10.518152645884541</c:v>
                </c:pt>
                <c:pt idx="503">
                  <c:v>-10.387770982264968</c:v>
                </c:pt>
                <c:pt idx="504">
                  <c:v>-9.3652253880631573</c:v>
                </c:pt>
                <c:pt idx="505">
                  <c:v>-5.7712909972895687</c:v>
                </c:pt>
                <c:pt idx="506">
                  <c:v>1.3266036514661002</c:v>
                </c:pt>
                <c:pt idx="507">
                  <c:v>12.89873027796772</c:v>
                </c:pt>
                <c:pt idx="508">
                  <c:v>27.892442347987817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AD-4CC3-9BBD-25AFA1B5C05F}"/>
            </c:ext>
          </c:extLst>
        </c:ser>
        <c:ser>
          <c:idx val="3"/>
          <c:order val="3"/>
          <c:tx>
            <c:v>screen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YOUR_analysis!$H$5:$H$513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YOUR_analysis!$Q$5:$Q$513</c:f>
              <c:numCache>
                <c:formatCode>General</c:formatCode>
                <c:ptCount val="50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-40</c:v>
                </c:pt>
                <c:pt idx="18">
                  <c:v>-40</c:v>
                </c:pt>
                <c:pt idx="19">
                  <c:v>-40</c:v>
                </c:pt>
                <c:pt idx="20">
                  <c:v>-40</c:v>
                </c:pt>
                <c:pt idx="21">
                  <c:v>-40</c:v>
                </c:pt>
                <c:pt idx="22">
                  <c:v>-40</c:v>
                </c:pt>
                <c:pt idx="23">
                  <c:v>-40</c:v>
                </c:pt>
                <c:pt idx="24">
                  <c:v>-40</c:v>
                </c:pt>
                <c:pt idx="25">
                  <c:v>-40</c:v>
                </c:pt>
                <c:pt idx="26">
                  <c:v>-40</c:v>
                </c:pt>
                <c:pt idx="27">
                  <c:v>-40</c:v>
                </c:pt>
                <c:pt idx="28">
                  <c:v>-40</c:v>
                </c:pt>
                <c:pt idx="29">
                  <c:v>-40</c:v>
                </c:pt>
                <c:pt idx="30">
                  <c:v>-40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-40</c:v>
                </c:pt>
                <c:pt idx="35">
                  <c:v>-40</c:v>
                </c:pt>
                <c:pt idx="36">
                  <c:v>-40</c:v>
                </c:pt>
                <c:pt idx="37">
                  <c:v>-40</c:v>
                </c:pt>
                <c:pt idx="38">
                  <c:v>-40</c:v>
                </c:pt>
                <c:pt idx="39">
                  <c:v>-40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-40</c:v>
                </c:pt>
                <c:pt idx="60">
                  <c:v>-40</c:v>
                </c:pt>
                <c:pt idx="61">
                  <c:v>-40</c:v>
                </c:pt>
                <c:pt idx="62">
                  <c:v>-40</c:v>
                </c:pt>
                <c:pt idx="63">
                  <c:v>-40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-40</c:v>
                </c:pt>
                <c:pt idx="69">
                  <c:v>-40</c:v>
                </c:pt>
                <c:pt idx="70">
                  <c:v>-40</c:v>
                </c:pt>
                <c:pt idx="71">
                  <c:v>-40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-40</c:v>
                </c:pt>
                <c:pt idx="77">
                  <c:v>-40</c:v>
                </c:pt>
                <c:pt idx="78">
                  <c:v>-40</c:v>
                </c:pt>
                <c:pt idx="79">
                  <c:v>-40</c:v>
                </c:pt>
                <c:pt idx="80">
                  <c:v>-40</c:v>
                </c:pt>
                <c:pt idx="81">
                  <c:v>-40</c:v>
                </c:pt>
                <c:pt idx="82">
                  <c:v>-40</c:v>
                </c:pt>
                <c:pt idx="83">
                  <c:v>-40</c:v>
                </c:pt>
                <c:pt idx="84">
                  <c:v>-40</c:v>
                </c:pt>
                <c:pt idx="85">
                  <c:v>-40</c:v>
                </c:pt>
                <c:pt idx="86">
                  <c:v>-40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-40</c:v>
                </c:pt>
                <c:pt idx="108">
                  <c:v>-40</c:v>
                </c:pt>
                <c:pt idx="109">
                  <c:v>-40</c:v>
                </c:pt>
                <c:pt idx="110">
                  <c:v>-40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-40</c:v>
                </c:pt>
                <c:pt idx="120">
                  <c:v>-40</c:v>
                </c:pt>
                <c:pt idx="121">
                  <c:v>-40</c:v>
                </c:pt>
                <c:pt idx="122">
                  <c:v>-40</c:v>
                </c:pt>
                <c:pt idx="123">
                  <c:v>-40</c:v>
                </c:pt>
                <c:pt idx="124">
                  <c:v>-40</c:v>
                </c:pt>
                <c:pt idx="125">
                  <c:v>-40</c:v>
                </c:pt>
                <c:pt idx="126">
                  <c:v>-40</c:v>
                </c:pt>
                <c:pt idx="127">
                  <c:v>-40</c:v>
                </c:pt>
                <c:pt idx="128">
                  <c:v>-40</c:v>
                </c:pt>
                <c:pt idx="129">
                  <c:v>-40</c:v>
                </c:pt>
                <c:pt idx="130">
                  <c:v>-40</c:v>
                </c:pt>
                <c:pt idx="131">
                  <c:v>-40</c:v>
                </c:pt>
                <c:pt idx="132">
                  <c:v>-40</c:v>
                </c:pt>
                <c:pt idx="133">
                  <c:v>-40</c:v>
                </c:pt>
                <c:pt idx="134">
                  <c:v>-40</c:v>
                </c:pt>
                <c:pt idx="135">
                  <c:v>-40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-40</c:v>
                </c:pt>
                <c:pt idx="157">
                  <c:v>-40</c:v>
                </c:pt>
                <c:pt idx="158">
                  <c:v>-40</c:v>
                </c:pt>
                <c:pt idx="159">
                  <c:v>-40</c:v>
                </c:pt>
                <c:pt idx="160">
                  <c:v>-40</c:v>
                </c:pt>
                <c:pt idx="161">
                  <c:v>-40</c:v>
                </c:pt>
                <c:pt idx="162">
                  <c:v>-40</c:v>
                </c:pt>
                <c:pt idx="163">
                  <c:v>-40</c:v>
                </c:pt>
                <c:pt idx="164">
                  <c:v>-40</c:v>
                </c:pt>
                <c:pt idx="165">
                  <c:v>-40</c:v>
                </c:pt>
                <c:pt idx="166">
                  <c:v>-40</c:v>
                </c:pt>
                <c:pt idx="167">
                  <c:v>-40</c:v>
                </c:pt>
                <c:pt idx="168">
                  <c:v>-40</c:v>
                </c:pt>
                <c:pt idx="169">
                  <c:v>-40</c:v>
                </c:pt>
                <c:pt idx="170">
                  <c:v>-40</c:v>
                </c:pt>
                <c:pt idx="171">
                  <c:v>-40</c:v>
                </c:pt>
                <c:pt idx="172">
                  <c:v>-40</c:v>
                </c:pt>
                <c:pt idx="173">
                  <c:v>-40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-40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-40</c:v>
                </c:pt>
                <c:pt idx="218">
                  <c:v>-40</c:v>
                </c:pt>
                <c:pt idx="219">
                  <c:v>-40</c:v>
                </c:pt>
                <c:pt idx="220">
                  <c:v>-40</c:v>
                </c:pt>
                <c:pt idx="221">
                  <c:v>-40</c:v>
                </c:pt>
                <c:pt idx="222">
                  <c:v>-40</c:v>
                </c:pt>
                <c:pt idx="223">
                  <c:v>-40</c:v>
                </c:pt>
                <c:pt idx="224">
                  <c:v>-40</c:v>
                </c:pt>
                <c:pt idx="225">
                  <c:v>-40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-40</c:v>
                </c:pt>
                <c:pt idx="230">
                  <c:v>-40</c:v>
                </c:pt>
                <c:pt idx="231">
                  <c:v>-40</c:v>
                </c:pt>
                <c:pt idx="232">
                  <c:v>-40</c:v>
                </c:pt>
                <c:pt idx="233">
                  <c:v>-40</c:v>
                </c:pt>
                <c:pt idx="234">
                  <c:v>-40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-40</c:v>
                </c:pt>
                <c:pt idx="256">
                  <c:v>-40</c:v>
                </c:pt>
                <c:pt idx="257">
                  <c:v>-40</c:v>
                </c:pt>
                <c:pt idx="258">
                  <c:v>-40</c:v>
                </c:pt>
                <c:pt idx="259">
                  <c:v>-40</c:v>
                </c:pt>
                <c:pt idx="260">
                  <c:v>-40</c:v>
                </c:pt>
                <c:pt idx="261">
                  <c:v>-40</c:v>
                </c:pt>
                <c:pt idx="262">
                  <c:v>-40</c:v>
                </c:pt>
                <c:pt idx="263">
                  <c:v>-40</c:v>
                </c:pt>
                <c:pt idx="264">
                  <c:v>-40</c:v>
                </c:pt>
                <c:pt idx="265">
                  <c:v>-40</c:v>
                </c:pt>
                <c:pt idx="266">
                  <c:v>-40</c:v>
                </c:pt>
                <c:pt idx="267">
                  <c:v>-40</c:v>
                </c:pt>
                <c:pt idx="268">
                  <c:v>-40</c:v>
                </c:pt>
                <c:pt idx="269">
                  <c:v>-40</c:v>
                </c:pt>
                <c:pt idx="270">
                  <c:v>-40</c:v>
                </c:pt>
                <c:pt idx="271">
                  <c:v>-40</c:v>
                </c:pt>
                <c:pt idx="272">
                  <c:v>-40</c:v>
                </c:pt>
                <c:pt idx="273">
                  <c:v>-40</c:v>
                </c:pt>
                <c:pt idx="274">
                  <c:v>-40</c:v>
                </c:pt>
                <c:pt idx="275">
                  <c:v>-40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-40</c:v>
                </c:pt>
                <c:pt idx="280">
                  <c:v>-40</c:v>
                </c:pt>
                <c:pt idx="281">
                  <c:v>-40</c:v>
                </c:pt>
                <c:pt idx="282">
                  <c:v>-40</c:v>
                </c:pt>
                <c:pt idx="283">
                  <c:v>-40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-40</c:v>
                </c:pt>
                <c:pt idx="305">
                  <c:v>-40</c:v>
                </c:pt>
                <c:pt idx="306">
                  <c:v>-40</c:v>
                </c:pt>
                <c:pt idx="307">
                  <c:v>-40</c:v>
                </c:pt>
                <c:pt idx="308">
                  <c:v>-40</c:v>
                </c:pt>
                <c:pt idx="309">
                  <c:v>-40</c:v>
                </c:pt>
                <c:pt idx="310">
                  <c:v>-40</c:v>
                </c:pt>
                <c:pt idx="311">
                  <c:v>-40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-40</c:v>
                </c:pt>
                <c:pt idx="318">
                  <c:v>-40</c:v>
                </c:pt>
                <c:pt idx="319">
                  <c:v>-40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-40</c:v>
                </c:pt>
                <c:pt idx="324">
                  <c:v>-40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-40</c:v>
                </c:pt>
                <c:pt idx="352">
                  <c:v>-40</c:v>
                </c:pt>
                <c:pt idx="353">
                  <c:v>-40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57">
                  <c:v>-40</c:v>
                </c:pt>
                <c:pt idx="358">
                  <c:v>-40</c:v>
                </c:pt>
                <c:pt idx="359">
                  <c:v>-40</c:v>
                </c:pt>
                <c:pt idx="360">
                  <c:v>-40</c:v>
                </c:pt>
                <c:pt idx="361">
                  <c:v>-40</c:v>
                </c:pt>
                <c:pt idx="362">
                  <c:v>-40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-40</c:v>
                </c:pt>
                <c:pt idx="368">
                  <c:v>-40</c:v>
                </c:pt>
                <c:pt idx="369">
                  <c:v>-40</c:v>
                </c:pt>
                <c:pt idx="370">
                  <c:v>-40</c:v>
                </c:pt>
                <c:pt idx="371">
                  <c:v>-40</c:v>
                </c:pt>
                <c:pt idx="372">
                  <c:v>-40</c:v>
                </c:pt>
                <c:pt idx="373">
                  <c:v>-40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-40</c:v>
                </c:pt>
                <c:pt idx="378">
                  <c:v>-40</c:v>
                </c:pt>
                <c:pt idx="379">
                  <c:v>-40</c:v>
                </c:pt>
                <c:pt idx="380">
                  <c:v>-40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-40</c:v>
                </c:pt>
                <c:pt idx="405">
                  <c:v>-40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-40</c:v>
                </c:pt>
                <c:pt idx="410">
                  <c:v>-40</c:v>
                </c:pt>
                <c:pt idx="411">
                  <c:v>-40</c:v>
                </c:pt>
                <c:pt idx="412">
                  <c:v>-40</c:v>
                </c:pt>
                <c:pt idx="413">
                  <c:v>-40</c:v>
                </c:pt>
                <c:pt idx="414">
                  <c:v>-40</c:v>
                </c:pt>
                <c:pt idx="415">
                  <c:v>-40</c:v>
                </c:pt>
                <c:pt idx="416">
                  <c:v>-40</c:v>
                </c:pt>
                <c:pt idx="417">
                  <c:v>-40</c:v>
                </c:pt>
                <c:pt idx="418">
                  <c:v>-40</c:v>
                </c:pt>
                <c:pt idx="419">
                  <c:v>-40</c:v>
                </c:pt>
                <c:pt idx="420">
                  <c:v>-40</c:v>
                </c:pt>
                <c:pt idx="421">
                  <c:v>-40</c:v>
                </c:pt>
                <c:pt idx="422">
                  <c:v>-40</c:v>
                </c:pt>
                <c:pt idx="423">
                  <c:v>-40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-40</c:v>
                </c:pt>
                <c:pt idx="428">
                  <c:v>-40</c:v>
                </c:pt>
                <c:pt idx="429">
                  <c:v>-40</c:v>
                </c:pt>
                <c:pt idx="430">
                  <c:v>-40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-40</c:v>
                </c:pt>
                <c:pt idx="451">
                  <c:v>-40</c:v>
                </c:pt>
                <c:pt idx="452">
                  <c:v>-40</c:v>
                </c:pt>
                <c:pt idx="453">
                  <c:v>-40</c:v>
                </c:pt>
                <c:pt idx="454">
                  <c:v>-40</c:v>
                </c:pt>
                <c:pt idx="455">
                  <c:v>-40</c:v>
                </c:pt>
                <c:pt idx="456">
                  <c:v>-40</c:v>
                </c:pt>
                <c:pt idx="457">
                  <c:v>-40</c:v>
                </c:pt>
                <c:pt idx="458">
                  <c:v>-40</c:v>
                </c:pt>
                <c:pt idx="459">
                  <c:v>-40</c:v>
                </c:pt>
                <c:pt idx="460">
                  <c:v>-40</c:v>
                </c:pt>
                <c:pt idx="461">
                  <c:v>-40</c:v>
                </c:pt>
                <c:pt idx="462">
                  <c:v>-40</c:v>
                </c:pt>
                <c:pt idx="463">
                  <c:v>-40</c:v>
                </c:pt>
                <c:pt idx="464">
                  <c:v>-40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-40</c:v>
                </c:pt>
                <c:pt idx="470">
                  <c:v>-40</c:v>
                </c:pt>
                <c:pt idx="471">
                  <c:v>-40</c:v>
                </c:pt>
                <c:pt idx="472">
                  <c:v>-40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-40</c:v>
                </c:pt>
                <c:pt idx="478">
                  <c:v>-40</c:v>
                </c:pt>
                <c:pt idx="479">
                  <c:v>-40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-40</c:v>
                </c:pt>
                <c:pt idx="495">
                  <c:v>-40</c:v>
                </c:pt>
                <c:pt idx="496">
                  <c:v>-40</c:v>
                </c:pt>
                <c:pt idx="497">
                  <c:v>-40</c:v>
                </c:pt>
                <c:pt idx="498">
                  <c:v>-40</c:v>
                </c:pt>
                <c:pt idx="499">
                  <c:v>-40</c:v>
                </c:pt>
                <c:pt idx="500">
                  <c:v>-40</c:v>
                </c:pt>
                <c:pt idx="501">
                  <c:v>-40</c:v>
                </c:pt>
                <c:pt idx="502">
                  <c:v>-40</c:v>
                </c:pt>
                <c:pt idx="503">
                  <c:v>-40</c:v>
                </c:pt>
                <c:pt idx="504">
                  <c:v>-40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AD-4CC3-9BBD-25AFA1B5C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84208"/>
        <c:axId val="590282568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YOUR_analysis!$H$5:$H$513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YOUR_analysis!$N$5:$N$513</c:f>
              <c:numCache>
                <c:formatCode>General</c:formatCode>
                <c:ptCount val="509"/>
                <c:pt idx="0">
                  <c:v>6149.8972176350317</c:v>
                </c:pt>
                <c:pt idx="1">
                  <c:v>3301.3738399746167</c:v>
                </c:pt>
                <c:pt idx="2">
                  <c:v>204.9093291189447</c:v>
                </c:pt>
                <c:pt idx="3">
                  <c:v>-1465.0474447635113</c:v>
                </c:pt>
                <c:pt idx="4">
                  <c:v>-1987.6583356915503</c:v>
                </c:pt>
                <c:pt idx="5">
                  <c:v>-1896.3008594348339</c:v>
                </c:pt>
                <c:pt idx="6">
                  <c:v>-1557.3941626104875</c:v>
                </c:pt>
                <c:pt idx="7">
                  <c:v>-1170.0170395989412</c:v>
                </c:pt>
                <c:pt idx="8">
                  <c:v>-829.79700947733363</c:v>
                </c:pt>
                <c:pt idx="9">
                  <c:v>-555.07074852019014</c:v>
                </c:pt>
                <c:pt idx="10">
                  <c:v>-355.89332465554241</c:v>
                </c:pt>
                <c:pt idx="11">
                  <c:v>-222.98760572047391</c:v>
                </c:pt>
                <c:pt idx="12">
                  <c:v>-132.31203453070907</c:v>
                </c:pt>
                <c:pt idx="13">
                  <c:v>-77.407663910563585</c:v>
                </c:pt>
                <c:pt idx="14">
                  <c:v>-42.033513487006338</c:v>
                </c:pt>
                <c:pt idx="15">
                  <c:v>-21.229149236708004</c:v>
                </c:pt>
                <c:pt idx="16">
                  <c:v>-10.781982733194376</c:v>
                </c:pt>
                <c:pt idx="17">
                  <c:v>-1.8246468600377042</c:v>
                </c:pt>
                <c:pt idx="18">
                  <c:v>7.8077654145072617E-2</c:v>
                </c:pt>
                <c:pt idx="19">
                  <c:v>2.6630238697647695</c:v>
                </c:pt>
                <c:pt idx="20">
                  <c:v>5.8223713859970498</c:v>
                </c:pt>
                <c:pt idx="21">
                  <c:v>4.1469047937842589</c:v>
                </c:pt>
                <c:pt idx="22">
                  <c:v>5.4364655208064994</c:v>
                </c:pt>
                <c:pt idx="23">
                  <c:v>6.8159303236445457</c:v>
                </c:pt>
                <c:pt idx="24">
                  <c:v>6.1232285039980017</c:v>
                </c:pt>
                <c:pt idx="25">
                  <c:v>5.4965335095278718</c:v>
                </c:pt>
                <c:pt idx="26">
                  <c:v>5.1479875529543797</c:v>
                </c:pt>
                <c:pt idx="27">
                  <c:v>4.6985571101005119</c:v>
                </c:pt>
                <c:pt idx="28">
                  <c:v>4.8146483197650367</c:v>
                </c:pt>
                <c:pt idx="29">
                  <c:v>5.6386669250545891</c:v>
                </c:pt>
                <c:pt idx="30">
                  <c:v>5.2581733818781284</c:v>
                </c:pt>
                <c:pt idx="31">
                  <c:v>4.1269606368154239</c:v>
                </c:pt>
                <c:pt idx="32">
                  <c:v>3.0842305341214615</c:v>
                </c:pt>
                <c:pt idx="33">
                  <c:v>3.4321729936930412</c:v>
                </c:pt>
                <c:pt idx="34">
                  <c:v>3.4524476201633814</c:v>
                </c:pt>
                <c:pt idx="35">
                  <c:v>3.7280692227431009</c:v>
                </c:pt>
                <c:pt idx="36">
                  <c:v>4.3469803868705883</c:v>
                </c:pt>
                <c:pt idx="37">
                  <c:v>3.9722242250621669</c:v>
                </c:pt>
                <c:pt idx="38">
                  <c:v>4.0642781328874991</c:v>
                </c:pt>
                <c:pt idx="39">
                  <c:v>10.878771621749458</c:v>
                </c:pt>
                <c:pt idx="40">
                  <c:v>39.8899208834886</c:v>
                </c:pt>
                <c:pt idx="41">
                  <c:v>89.271264767968816</c:v>
                </c:pt>
                <c:pt idx="42">
                  <c:v>161.72711573781956</c:v>
                </c:pt>
                <c:pt idx="43">
                  <c:v>242.55352835380637</c:v>
                </c:pt>
                <c:pt idx="44">
                  <c:v>290.50470499455264</c:v>
                </c:pt>
                <c:pt idx="45">
                  <c:v>294.18260295775963</c:v>
                </c:pt>
                <c:pt idx="46">
                  <c:v>239.3463538614152</c:v>
                </c:pt>
                <c:pt idx="47">
                  <c:v>140.53100662532688</c:v>
                </c:pt>
                <c:pt idx="48">
                  <c:v>32.39624868446014</c:v>
                </c:pt>
                <c:pt idx="49">
                  <c:v>-74.977961324398038</c:v>
                </c:pt>
                <c:pt idx="50">
                  <c:v>-167.88369324480615</c:v>
                </c:pt>
                <c:pt idx="51">
                  <c:v>-234.95173733082231</c:v>
                </c:pt>
                <c:pt idx="52">
                  <c:v>-275.50889307343357</c:v>
                </c:pt>
                <c:pt idx="53">
                  <c:v>-281.64899629564394</c:v>
                </c:pt>
                <c:pt idx="54">
                  <c:v>-252.14530256866323</c:v>
                </c:pt>
                <c:pt idx="55">
                  <c:v>-205.94392527416159</c:v>
                </c:pt>
                <c:pt idx="56">
                  <c:v>-151.64600659830785</c:v>
                </c:pt>
                <c:pt idx="57">
                  <c:v>-103.22965344448764</c:v>
                </c:pt>
                <c:pt idx="58">
                  <c:v>-67.793443924060369</c:v>
                </c:pt>
                <c:pt idx="59">
                  <c:v>-38.871606064157447</c:v>
                </c:pt>
                <c:pt idx="60">
                  <c:v>-22.698349484205437</c:v>
                </c:pt>
                <c:pt idx="61">
                  <c:v>-10.905636639712579</c:v>
                </c:pt>
                <c:pt idx="62">
                  <c:v>-3.2962820485473641</c:v>
                </c:pt>
                <c:pt idx="63">
                  <c:v>-0.75444733839288225</c:v>
                </c:pt>
                <c:pt idx="64">
                  <c:v>3.6532868416863256</c:v>
                </c:pt>
                <c:pt idx="65">
                  <c:v>3.2948366908455013</c:v>
                </c:pt>
                <c:pt idx="66">
                  <c:v>3.6417009252603059</c:v>
                </c:pt>
                <c:pt idx="67">
                  <c:v>5.8818517192832767</c:v>
                </c:pt>
                <c:pt idx="68">
                  <c:v>4.2725492306039037</c:v>
                </c:pt>
                <c:pt idx="69">
                  <c:v>5.0256645423376263</c:v>
                </c:pt>
                <c:pt idx="70">
                  <c:v>6.5944143362239176</c:v>
                </c:pt>
                <c:pt idx="71">
                  <c:v>5.7801836192867206</c:v>
                </c:pt>
                <c:pt idx="72">
                  <c:v>5.3820737895812165</c:v>
                </c:pt>
                <c:pt idx="73">
                  <c:v>5.2292679151528727</c:v>
                </c:pt>
                <c:pt idx="74">
                  <c:v>4.2682855007223424</c:v>
                </c:pt>
                <c:pt idx="75">
                  <c:v>4.2046742127219048</c:v>
                </c:pt>
                <c:pt idx="76">
                  <c:v>5.4203590067790772</c:v>
                </c:pt>
                <c:pt idx="77">
                  <c:v>5.9867789320132525</c:v>
                </c:pt>
                <c:pt idx="78">
                  <c:v>5.1144649658664934</c:v>
                </c:pt>
                <c:pt idx="79">
                  <c:v>4.7078542246080204</c:v>
                </c:pt>
                <c:pt idx="80">
                  <c:v>4.2578334364244892</c:v>
                </c:pt>
                <c:pt idx="81">
                  <c:v>3.6900270631049543</c:v>
                </c:pt>
                <c:pt idx="82">
                  <c:v>3.6124334570596908</c:v>
                </c:pt>
                <c:pt idx="83">
                  <c:v>3.6409541798398473</c:v>
                </c:pt>
                <c:pt idx="84">
                  <c:v>3.7711131102990096</c:v>
                </c:pt>
                <c:pt idx="85">
                  <c:v>4.4491007324771097</c:v>
                </c:pt>
                <c:pt idx="86">
                  <c:v>8.0615362944476523</c:v>
                </c:pt>
                <c:pt idx="87">
                  <c:v>29.377620178262752</c:v>
                </c:pt>
                <c:pt idx="88">
                  <c:v>77.16625031897857</c:v>
                </c:pt>
                <c:pt idx="89">
                  <c:v>152.8604593971034</c:v>
                </c:pt>
                <c:pt idx="90">
                  <c:v>249.27336679202503</c:v>
                </c:pt>
                <c:pt idx="91">
                  <c:v>327.33440042559147</c:v>
                </c:pt>
                <c:pt idx="92">
                  <c:v>346.51265915642625</c:v>
                </c:pt>
                <c:pt idx="93">
                  <c:v>293.4596713284011</c:v>
                </c:pt>
                <c:pt idx="94">
                  <c:v>189.60463360932562</c:v>
                </c:pt>
                <c:pt idx="95">
                  <c:v>62.651206483625685</c:v>
                </c:pt>
                <c:pt idx="96">
                  <c:v>-59.609723085195199</c:v>
                </c:pt>
                <c:pt idx="97">
                  <c:v>-158.70928675596855</c:v>
                </c:pt>
                <c:pt idx="98">
                  <c:v>-240.06608361530903</c:v>
                </c:pt>
                <c:pt idx="99">
                  <c:v>-295.91293020730706</c:v>
                </c:pt>
                <c:pt idx="100">
                  <c:v>-314.3897230764793</c:v>
                </c:pt>
                <c:pt idx="101">
                  <c:v>-299.09417084272087</c:v>
                </c:pt>
                <c:pt idx="102">
                  <c:v>-256.2000846941753</c:v>
                </c:pt>
                <c:pt idx="103">
                  <c:v>-197.76139963689002</c:v>
                </c:pt>
                <c:pt idx="104">
                  <c:v>-137.10393579253207</c:v>
                </c:pt>
                <c:pt idx="105">
                  <c:v>-93.232263359538365</c:v>
                </c:pt>
                <c:pt idx="106">
                  <c:v>-59.299936337415076</c:v>
                </c:pt>
                <c:pt idx="107">
                  <c:v>-32.322089775765541</c:v>
                </c:pt>
                <c:pt idx="108">
                  <c:v>-19.708417761356959</c:v>
                </c:pt>
                <c:pt idx="109">
                  <c:v>-7.4085546191696494</c:v>
                </c:pt>
                <c:pt idx="110">
                  <c:v>-2.2937336778566708</c:v>
                </c:pt>
                <c:pt idx="111">
                  <c:v>1.5756842438263852</c:v>
                </c:pt>
                <c:pt idx="112">
                  <c:v>3.4750311677229302</c:v>
                </c:pt>
                <c:pt idx="113">
                  <c:v>4.5754438964866733</c:v>
                </c:pt>
                <c:pt idx="114">
                  <c:v>6.4825548348325803</c:v>
                </c:pt>
                <c:pt idx="115">
                  <c:v>4.3692376016204646</c:v>
                </c:pt>
                <c:pt idx="116">
                  <c:v>6.2444218210074798</c:v>
                </c:pt>
                <c:pt idx="117">
                  <c:v>4.7377748330040053</c:v>
                </c:pt>
                <c:pt idx="118">
                  <c:v>3.8387669557503878</c:v>
                </c:pt>
                <c:pt idx="119">
                  <c:v>6.5977281580228624</c:v>
                </c:pt>
                <c:pt idx="120">
                  <c:v>5.8541421216279339</c:v>
                </c:pt>
                <c:pt idx="121">
                  <c:v>5.7367132387394086</c:v>
                </c:pt>
                <c:pt idx="122">
                  <c:v>6.0304400124115025</c:v>
                </c:pt>
                <c:pt idx="123">
                  <c:v>5.5414700002002713</c:v>
                </c:pt>
                <c:pt idx="124">
                  <c:v>5.1629973941405023</c:v>
                </c:pt>
                <c:pt idx="125">
                  <c:v>5.5416610615188162</c:v>
                </c:pt>
                <c:pt idx="126">
                  <c:v>5.0180755937322479</c:v>
                </c:pt>
                <c:pt idx="127">
                  <c:v>3.3860496232289448</c:v>
                </c:pt>
                <c:pt idx="128">
                  <c:v>3.5660239045922619</c:v>
                </c:pt>
                <c:pt idx="129">
                  <c:v>3.991928485779586</c:v>
                </c:pt>
                <c:pt idx="130">
                  <c:v>4.3678701009876395</c:v>
                </c:pt>
                <c:pt idx="131">
                  <c:v>5.1677999626400446</c:v>
                </c:pt>
                <c:pt idx="132">
                  <c:v>4.7888924404706366</c:v>
                </c:pt>
                <c:pt idx="133">
                  <c:v>4.7798913423651204</c:v>
                </c:pt>
                <c:pt idx="134">
                  <c:v>4.3585232027845526</c:v>
                </c:pt>
                <c:pt idx="135">
                  <c:v>4.5214510009089626</c:v>
                </c:pt>
                <c:pt idx="136">
                  <c:v>16.942382402303494</c:v>
                </c:pt>
                <c:pt idx="137">
                  <c:v>55.777305201235642</c:v>
                </c:pt>
                <c:pt idx="138">
                  <c:v>120.43575868672379</c:v>
                </c:pt>
                <c:pt idx="139">
                  <c:v>205.60041960037324</c:v>
                </c:pt>
                <c:pt idx="140">
                  <c:v>290.73662847982484</c:v>
                </c:pt>
                <c:pt idx="141">
                  <c:v>327.54796164925949</c:v>
                </c:pt>
                <c:pt idx="142">
                  <c:v>306.89355142392037</c:v>
                </c:pt>
                <c:pt idx="143">
                  <c:v>233.48363306129309</c:v>
                </c:pt>
                <c:pt idx="144">
                  <c:v>123.8698645199437</c:v>
                </c:pt>
                <c:pt idx="145">
                  <c:v>14.524969334059946</c:v>
                </c:pt>
                <c:pt idx="146">
                  <c:v>-92.640973058140929</c:v>
                </c:pt>
                <c:pt idx="147">
                  <c:v>-190.22387542089319</c:v>
                </c:pt>
                <c:pt idx="148">
                  <c:v>-266.65911345260247</c:v>
                </c:pt>
                <c:pt idx="149">
                  <c:v>-311.36346833903804</c:v>
                </c:pt>
                <c:pt idx="150">
                  <c:v>-317.23483511296155</c:v>
                </c:pt>
                <c:pt idx="151">
                  <c:v>-284.82342282491408</c:v>
                </c:pt>
                <c:pt idx="152">
                  <c:v>-225.66907320092787</c:v>
                </c:pt>
                <c:pt idx="153">
                  <c:v>-167.47592992906138</c:v>
                </c:pt>
                <c:pt idx="154">
                  <c:v>-115.70460323402843</c:v>
                </c:pt>
                <c:pt idx="155">
                  <c:v>-71.965085583087657</c:v>
                </c:pt>
                <c:pt idx="156">
                  <c:v>-45.669939615809845</c:v>
                </c:pt>
                <c:pt idx="157">
                  <c:v>-24.784852575200073</c:v>
                </c:pt>
                <c:pt idx="158">
                  <c:v>-11.2581611491901</c:v>
                </c:pt>
                <c:pt idx="159">
                  <c:v>-5.7119057251270791</c:v>
                </c:pt>
                <c:pt idx="160">
                  <c:v>0.79425437669810561</c:v>
                </c:pt>
                <c:pt idx="161">
                  <c:v>2.502394946016139</c:v>
                </c:pt>
                <c:pt idx="162">
                  <c:v>3.6240060073439149</c:v>
                </c:pt>
                <c:pt idx="163">
                  <c:v>6.6115092642327644</c:v>
                </c:pt>
                <c:pt idx="164">
                  <c:v>4.6820233241711273</c:v>
                </c:pt>
                <c:pt idx="165">
                  <c:v>6.4162064119667352</c:v>
                </c:pt>
                <c:pt idx="166">
                  <c:v>6.1952022504023523</c:v>
                </c:pt>
                <c:pt idx="167">
                  <c:v>5.0490808551048527</c:v>
                </c:pt>
                <c:pt idx="168">
                  <c:v>7.3761043265669368</c:v>
                </c:pt>
                <c:pt idx="169">
                  <c:v>5.376459994007746</c:v>
                </c:pt>
                <c:pt idx="170">
                  <c:v>4.115970618933094</c:v>
                </c:pt>
                <c:pt idx="171">
                  <c:v>5.0965678297125816</c:v>
                </c:pt>
                <c:pt idx="172">
                  <c:v>4.5335179426122965</c:v>
                </c:pt>
                <c:pt idx="173">
                  <c:v>4.9170072307779673</c:v>
                </c:pt>
                <c:pt idx="174">
                  <c:v>5.6695104322200294</c:v>
                </c:pt>
                <c:pt idx="175">
                  <c:v>4.723908368140588</c:v>
                </c:pt>
                <c:pt idx="176">
                  <c:v>4.3273630510138794</c:v>
                </c:pt>
                <c:pt idx="177">
                  <c:v>4.9959859387442034</c:v>
                </c:pt>
                <c:pt idx="178">
                  <c:v>5.4703473458497989</c:v>
                </c:pt>
                <c:pt idx="179">
                  <c:v>5.0904365626809742</c:v>
                </c:pt>
                <c:pt idx="180">
                  <c:v>5.0991331598912861</c:v>
                </c:pt>
                <c:pt idx="181">
                  <c:v>4.2766744554676501</c:v>
                </c:pt>
                <c:pt idx="182">
                  <c:v>4.32611479167275</c:v>
                </c:pt>
                <c:pt idx="183">
                  <c:v>4.4145410705843613</c:v>
                </c:pt>
                <c:pt idx="184">
                  <c:v>4.6180885488760541</c:v>
                </c:pt>
                <c:pt idx="185">
                  <c:v>13.27256096739805</c:v>
                </c:pt>
                <c:pt idx="186">
                  <c:v>50.534915228786637</c:v>
                </c:pt>
                <c:pt idx="187">
                  <c:v>114.72613959039576</c:v>
                </c:pt>
                <c:pt idx="188">
                  <c:v>202.00760564332776</c:v>
                </c:pt>
                <c:pt idx="189">
                  <c:v>292.08519752783269</c:v>
                </c:pt>
                <c:pt idx="190">
                  <c:v>333.8331817537341</c:v>
                </c:pt>
                <c:pt idx="191">
                  <c:v>313.18699938046313</c:v>
                </c:pt>
                <c:pt idx="192">
                  <c:v>238.85963156591606</c:v>
                </c:pt>
                <c:pt idx="193">
                  <c:v>131.31805760131886</c:v>
                </c:pt>
                <c:pt idx="194">
                  <c:v>13.562316913818947</c:v>
                </c:pt>
                <c:pt idx="195">
                  <c:v>-90.217399577596353</c:v>
                </c:pt>
                <c:pt idx="196">
                  <c:v>-181.73922370797828</c:v>
                </c:pt>
                <c:pt idx="197">
                  <c:v>-254.32055114456651</c:v>
                </c:pt>
                <c:pt idx="198">
                  <c:v>-298.13059365432093</c:v>
                </c:pt>
                <c:pt idx="199">
                  <c:v>-308.17746437099078</c:v>
                </c:pt>
                <c:pt idx="200">
                  <c:v>-285.31608561583755</c:v>
                </c:pt>
                <c:pt idx="201">
                  <c:v>-237.24338441558172</c:v>
                </c:pt>
                <c:pt idx="202">
                  <c:v>-178.0011647864751</c:v>
                </c:pt>
                <c:pt idx="203">
                  <c:v>-124.2037043991763</c:v>
                </c:pt>
                <c:pt idx="204">
                  <c:v>-83.885051497828314</c:v>
                </c:pt>
                <c:pt idx="205">
                  <c:v>-48.892006715410702</c:v>
                </c:pt>
                <c:pt idx="206">
                  <c:v>-26.106347379632425</c:v>
                </c:pt>
                <c:pt idx="207">
                  <c:v>-14.092324294209796</c:v>
                </c:pt>
                <c:pt idx="208">
                  <c:v>-3.2010568176471428</c:v>
                </c:pt>
                <c:pt idx="209">
                  <c:v>-1.0900798846822584</c:v>
                </c:pt>
                <c:pt idx="210">
                  <c:v>3.1145923883752484</c:v>
                </c:pt>
                <c:pt idx="211">
                  <c:v>3.3148175861758409</c:v>
                </c:pt>
                <c:pt idx="212">
                  <c:v>4.2829893166571047</c:v>
                </c:pt>
                <c:pt idx="213">
                  <c:v>6.2725893352832323</c:v>
                </c:pt>
                <c:pt idx="214">
                  <c:v>4.3080681045975506</c:v>
                </c:pt>
                <c:pt idx="215">
                  <c:v>7.3272790077736278</c:v>
                </c:pt>
                <c:pt idx="216">
                  <c:v>5.9650804893635723</c:v>
                </c:pt>
                <c:pt idx="217">
                  <c:v>5.5630587577839083</c:v>
                </c:pt>
                <c:pt idx="218">
                  <c:v>7.2361731539109888</c:v>
                </c:pt>
                <c:pt idx="219">
                  <c:v>5.3638603110676462</c:v>
                </c:pt>
                <c:pt idx="220">
                  <c:v>5.6789621199193556</c:v>
                </c:pt>
                <c:pt idx="221">
                  <c:v>6.3522222541030775</c:v>
                </c:pt>
                <c:pt idx="222">
                  <c:v>5.6662817777664944</c:v>
                </c:pt>
                <c:pt idx="223">
                  <c:v>5.1259740735728503</c:v>
                </c:pt>
                <c:pt idx="224">
                  <c:v>4.7083329805797565</c:v>
                </c:pt>
                <c:pt idx="225">
                  <c:v>4.1274300179464545</c:v>
                </c:pt>
                <c:pt idx="226">
                  <c:v>3.6187731418196245</c:v>
                </c:pt>
                <c:pt idx="227">
                  <c:v>4.8268443842887949</c:v>
                </c:pt>
                <c:pt idx="228">
                  <c:v>5.1419889739058151</c:v>
                </c:pt>
                <c:pt idx="229">
                  <c:v>4.960004815960672</c:v>
                </c:pt>
                <c:pt idx="230">
                  <c:v>4.7767786376699828</c:v>
                </c:pt>
                <c:pt idx="231">
                  <c:v>4.1555856229678865</c:v>
                </c:pt>
                <c:pt idx="232">
                  <c:v>3.3895449130041011</c:v>
                </c:pt>
                <c:pt idx="233">
                  <c:v>3.7290717513407579</c:v>
                </c:pt>
                <c:pt idx="234">
                  <c:v>4.0767070829780012</c:v>
                </c:pt>
                <c:pt idx="235">
                  <c:v>17.270691064498362</c:v>
                </c:pt>
                <c:pt idx="236">
                  <c:v>55.844407276193266</c:v>
                </c:pt>
                <c:pt idx="237">
                  <c:v>118.34587554745404</c:v>
                </c:pt>
                <c:pt idx="238">
                  <c:v>204.75102308969949</c:v>
                </c:pt>
                <c:pt idx="239">
                  <c:v>285.06263701066115</c:v>
                </c:pt>
                <c:pt idx="240">
                  <c:v>323.3416256233736</c:v>
                </c:pt>
                <c:pt idx="241">
                  <c:v>300.54821010314822</c:v>
                </c:pt>
                <c:pt idx="242">
                  <c:v>224.31007711353681</c:v>
                </c:pt>
                <c:pt idx="243">
                  <c:v>117.5546461331668</c:v>
                </c:pt>
                <c:pt idx="244">
                  <c:v>-1.944771758202414</c:v>
                </c:pt>
                <c:pt idx="245">
                  <c:v>-111.80704260521749</c:v>
                </c:pt>
                <c:pt idx="246">
                  <c:v>-212.58751745535338</c:v>
                </c:pt>
                <c:pt idx="247">
                  <c:v>-284.94281602217097</c:v>
                </c:pt>
                <c:pt idx="248">
                  <c:v>-315.67653613796591</c:v>
                </c:pt>
                <c:pt idx="249">
                  <c:v>-301.94648733924373</c:v>
                </c:pt>
                <c:pt idx="250">
                  <c:v>-257.0818986292885</c:v>
                </c:pt>
                <c:pt idx="251">
                  <c:v>-196.33121826703541</c:v>
                </c:pt>
                <c:pt idx="252">
                  <c:v>-136.2728113625285</c:v>
                </c:pt>
                <c:pt idx="253">
                  <c:v>-94.236464812921554</c:v>
                </c:pt>
                <c:pt idx="254">
                  <c:v>-58.471721950043516</c:v>
                </c:pt>
                <c:pt idx="255">
                  <c:v>-32.842336648063693</c:v>
                </c:pt>
                <c:pt idx="256">
                  <c:v>-18.53441496631287</c:v>
                </c:pt>
                <c:pt idx="257">
                  <c:v>-6.7186451915209773</c:v>
                </c:pt>
                <c:pt idx="258">
                  <c:v>-2.414010809189183</c:v>
                </c:pt>
                <c:pt idx="259">
                  <c:v>0.63093153278126657</c:v>
                </c:pt>
                <c:pt idx="260">
                  <c:v>4.0351505053997965</c:v>
                </c:pt>
                <c:pt idx="261">
                  <c:v>3.3745872241083195</c:v>
                </c:pt>
                <c:pt idx="262">
                  <c:v>5.8978822604816123</c:v>
                </c:pt>
                <c:pt idx="263">
                  <c:v>5.1784566557027514</c:v>
                </c:pt>
                <c:pt idx="264">
                  <c:v>4.3016992997562786</c:v>
                </c:pt>
                <c:pt idx="265">
                  <c:v>6.8727121662190225</c:v>
                </c:pt>
                <c:pt idx="266">
                  <c:v>4.1555444377519777</c:v>
                </c:pt>
                <c:pt idx="267">
                  <c:v>4.4842199938476357</c:v>
                </c:pt>
                <c:pt idx="268">
                  <c:v>5.001191143612461</c:v>
                </c:pt>
                <c:pt idx="269">
                  <c:v>4.9583467417710576</c:v>
                </c:pt>
                <c:pt idx="270">
                  <c:v>5.7222630290625078</c:v>
                </c:pt>
                <c:pt idx="271">
                  <c:v>5.2360667110588661</c:v>
                </c:pt>
                <c:pt idx="272">
                  <c:v>4.5812079527090654</c:v>
                </c:pt>
                <c:pt idx="273">
                  <c:v>4.3471807354418504</c:v>
                </c:pt>
                <c:pt idx="274">
                  <c:v>5.0200718223196175</c:v>
                </c:pt>
                <c:pt idx="275">
                  <c:v>5.4983564733791015</c:v>
                </c:pt>
                <c:pt idx="276">
                  <c:v>5.5695770096043606</c:v>
                </c:pt>
                <c:pt idx="277">
                  <c:v>4.8506262903449677</c:v>
                </c:pt>
                <c:pt idx="278">
                  <c:v>4.0310827740344468</c:v>
                </c:pt>
                <c:pt idx="279">
                  <c:v>4.3289606752177434</c:v>
                </c:pt>
                <c:pt idx="280">
                  <c:v>3.7402462638284453</c:v>
                </c:pt>
                <c:pt idx="281">
                  <c:v>4.0829287877563596</c:v>
                </c:pt>
                <c:pt idx="282">
                  <c:v>4.3730635169505891</c:v>
                </c:pt>
                <c:pt idx="283">
                  <c:v>11.993097766660096</c:v>
                </c:pt>
                <c:pt idx="284">
                  <c:v>42.868758117794279</c:v>
                </c:pt>
                <c:pt idx="285">
                  <c:v>96.615143222150351</c:v>
                </c:pt>
                <c:pt idx="286">
                  <c:v>175.49697840569661</c:v>
                </c:pt>
                <c:pt idx="287">
                  <c:v>261.61423901595424</c:v>
                </c:pt>
                <c:pt idx="288">
                  <c:v>311.930160668366</c:v>
                </c:pt>
                <c:pt idx="289">
                  <c:v>309.54080380144546</c:v>
                </c:pt>
                <c:pt idx="290">
                  <c:v>247.85807784557431</c:v>
                </c:pt>
                <c:pt idx="291">
                  <c:v>146.08252039270724</c:v>
                </c:pt>
                <c:pt idx="292">
                  <c:v>34.989189598811912</c:v>
                </c:pt>
                <c:pt idx="293">
                  <c:v>-71.08170468910275</c:v>
                </c:pt>
                <c:pt idx="294">
                  <c:v>-168.69204134211577</c:v>
                </c:pt>
                <c:pt idx="295">
                  <c:v>-247.09269636695942</c:v>
                </c:pt>
                <c:pt idx="296">
                  <c:v>-291.85010585249722</c:v>
                </c:pt>
                <c:pt idx="297">
                  <c:v>-302.94958917549297</c:v>
                </c:pt>
                <c:pt idx="298">
                  <c:v>-278.1257168453634</c:v>
                </c:pt>
                <c:pt idx="299">
                  <c:v>-224.08584993057917</c:v>
                </c:pt>
                <c:pt idx="300">
                  <c:v>-168.68755031897422</c:v>
                </c:pt>
                <c:pt idx="301">
                  <c:v>-118.38280864696694</c:v>
                </c:pt>
                <c:pt idx="302">
                  <c:v>-74.537148283189765</c:v>
                </c:pt>
                <c:pt idx="303">
                  <c:v>-48.07201539301029</c:v>
                </c:pt>
                <c:pt idx="304">
                  <c:v>-25.526316567356446</c:v>
                </c:pt>
                <c:pt idx="305">
                  <c:v>-12.979756214098327</c:v>
                </c:pt>
                <c:pt idx="306">
                  <c:v>-4.6240184312413959</c:v>
                </c:pt>
                <c:pt idx="307">
                  <c:v>0.19118473682588499</c:v>
                </c:pt>
                <c:pt idx="308">
                  <c:v>2.7078234190099151</c:v>
                </c:pt>
                <c:pt idx="309">
                  <c:v>3.9186435807744222</c:v>
                </c:pt>
                <c:pt idx="310">
                  <c:v>5.0203807741994124</c:v>
                </c:pt>
                <c:pt idx="311">
                  <c:v>6.4498869093899103</c:v>
                </c:pt>
                <c:pt idx="312">
                  <c:v>4.3990974879786418</c:v>
                </c:pt>
                <c:pt idx="313">
                  <c:v>7.0997840317302261</c:v>
                </c:pt>
                <c:pt idx="314">
                  <c:v>5.1507688435063699</c:v>
                </c:pt>
                <c:pt idx="315">
                  <c:v>4.6912552815439108</c:v>
                </c:pt>
                <c:pt idx="316">
                  <c:v>6.574055482611076</c:v>
                </c:pt>
                <c:pt idx="317">
                  <c:v>5.4023548323752166</c:v>
                </c:pt>
                <c:pt idx="318">
                  <c:v>5.2962796390736422</c:v>
                </c:pt>
                <c:pt idx="319">
                  <c:v>5.6828112082985776</c:v>
                </c:pt>
                <c:pt idx="320">
                  <c:v>4.6059787802429604</c:v>
                </c:pt>
                <c:pt idx="321">
                  <c:v>4.8105492320083592</c:v>
                </c:pt>
                <c:pt idx="322">
                  <c:v>5.0599382720271899</c:v>
                </c:pt>
                <c:pt idx="323">
                  <c:v>5.1401214896469369</c:v>
                </c:pt>
                <c:pt idx="324">
                  <c:v>4.8621964117531231</c:v>
                </c:pt>
                <c:pt idx="325">
                  <c:v>4.3513930949216961</c:v>
                </c:pt>
                <c:pt idx="326">
                  <c:v>3.9529620033430555</c:v>
                </c:pt>
                <c:pt idx="327">
                  <c:v>3.7008271963429484</c:v>
                </c:pt>
                <c:pt idx="328">
                  <c:v>3.8388175463376593</c:v>
                </c:pt>
                <c:pt idx="329">
                  <c:v>3.8039403613417244</c:v>
                </c:pt>
                <c:pt idx="330">
                  <c:v>4.4084107002964625</c:v>
                </c:pt>
                <c:pt idx="331">
                  <c:v>10.664728074479495</c:v>
                </c:pt>
                <c:pt idx="332">
                  <c:v>36.1034350898071</c:v>
                </c:pt>
                <c:pt idx="333">
                  <c:v>85.394225998391406</c:v>
                </c:pt>
                <c:pt idx="334">
                  <c:v>159.31504180255564</c:v>
                </c:pt>
                <c:pt idx="335">
                  <c:v>246.95968271567884</c:v>
                </c:pt>
                <c:pt idx="336">
                  <c:v>312.5468761769564</c:v>
                </c:pt>
                <c:pt idx="337">
                  <c:v>327.58013078177493</c:v>
                </c:pt>
                <c:pt idx="338">
                  <c:v>283.81789078252808</c:v>
                </c:pt>
                <c:pt idx="339">
                  <c:v>187.00382379765517</c:v>
                </c:pt>
                <c:pt idx="340">
                  <c:v>66.989720559290731</c:v>
                </c:pt>
                <c:pt idx="341">
                  <c:v>-50.019052356432155</c:v>
                </c:pt>
                <c:pt idx="342">
                  <c:v>-157.97458756532359</c:v>
                </c:pt>
                <c:pt idx="343">
                  <c:v>-244.34582913573547</c:v>
                </c:pt>
                <c:pt idx="344">
                  <c:v>-299.91954378902318</c:v>
                </c:pt>
                <c:pt idx="345">
                  <c:v>-318.38741311305967</c:v>
                </c:pt>
                <c:pt idx="346">
                  <c:v>-297.96753278952815</c:v>
                </c:pt>
                <c:pt idx="347">
                  <c:v>-250.0871745236438</c:v>
                </c:pt>
                <c:pt idx="348">
                  <c:v>-186.76176899389642</c:v>
                </c:pt>
                <c:pt idx="349">
                  <c:v>-130.69926712475532</c:v>
                </c:pt>
                <c:pt idx="350">
                  <c:v>-87.698607437581046</c:v>
                </c:pt>
                <c:pt idx="351">
                  <c:v>-52.135068685825132</c:v>
                </c:pt>
                <c:pt idx="352">
                  <c:v>-32.903019450174249</c:v>
                </c:pt>
                <c:pt idx="353">
                  <c:v>-17.135200812299793</c:v>
                </c:pt>
                <c:pt idx="354">
                  <c:v>-7.7119825463882004</c:v>
                </c:pt>
                <c:pt idx="355">
                  <c:v>-2.3294431321466353</c:v>
                </c:pt>
                <c:pt idx="356">
                  <c:v>1.7955161223833684</c:v>
                </c:pt>
                <c:pt idx="357">
                  <c:v>3.9947307211728531</c:v>
                </c:pt>
                <c:pt idx="358">
                  <c:v>4.3328761042038435</c:v>
                </c:pt>
                <c:pt idx="359">
                  <c:v>6.1837512915359056</c:v>
                </c:pt>
                <c:pt idx="360">
                  <c:v>5.8733546344160201</c:v>
                </c:pt>
                <c:pt idx="361">
                  <c:v>5.1970057753674119</c:v>
                </c:pt>
                <c:pt idx="362">
                  <c:v>6.6815253175435076</c:v>
                </c:pt>
                <c:pt idx="363">
                  <c:v>3.8054035703075049</c:v>
                </c:pt>
                <c:pt idx="364">
                  <c:v>4.8579690506755959</c:v>
                </c:pt>
                <c:pt idx="365">
                  <c:v>5.4816715164230869</c:v>
                </c:pt>
                <c:pt idx="366">
                  <c:v>4.4902523641494039</c:v>
                </c:pt>
                <c:pt idx="367">
                  <c:v>5.4096541946544754</c:v>
                </c:pt>
                <c:pt idx="368">
                  <c:v>5.5091374874122909</c:v>
                </c:pt>
                <c:pt idx="369">
                  <c:v>5.5416382281186065</c:v>
                </c:pt>
                <c:pt idx="370">
                  <c:v>5.7305483563043627</c:v>
                </c:pt>
                <c:pt idx="371">
                  <c:v>5.7381163107344531</c:v>
                </c:pt>
                <c:pt idx="372">
                  <c:v>5.0475925078617987</c:v>
                </c:pt>
                <c:pt idx="373">
                  <c:v>3.4430426410164596</c:v>
                </c:pt>
                <c:pt idx="374">
                  <c:v>3.8881319966217518</c:v>
                </c:pt>
                <c:pt idx="375">
                  <c:v>4.2087840094696105</c:v>
                </c:pt>
                <c:pt idx="376">
                  <c:v>4.3213068630040388</c:v>
                </c:pt>
                <c:pt idx="377">
                  <c:v>5.3748132592779445</c:v>
                </c:pt>
                <c:pt idx="378">
                  <c:v>4.6659115795739812</c:v>
                </c:pt>
                <c:pt idx="379">
                  <c:v>4.720577688539092</c:v>
                </c:pt>
                <c:pt idx="380">
                  <c:v>5.1303869883695512</c:v>
                </c:pt>
                <c:pt idx="381">
                  <c:v>19.742960851257173</c:v>
                </c:pt>
                <c:pt idx="382">
                  <c:v>63.037799812475043</c:v>
                </c:pt>
                <c:pt idx="383">
                  <c:v>132.89337509386411</c:v>
                </c:pt>
                <c:pt idx="384">
                  <c:v>227.67195364448068</c:v>
                </c:pt>
                <c:pt idx="385">
                  <c:v>317.96730761612019</c:v>
                </c:pt>
                <c:pt idx="386">
                  <c:v>350.29290994162886</c:v>
                </c:pt>
                <c:pt idx="387">
                  <c:v>317.51845312936553</c:v>
                </c:pt>
                <c:pt idx="388">
                  <c:v>225.63190921589094</c:v>
                </c:pt>
                <c:pt idx="389">
                  <c:v>96.737877283854374</c:v>
                </c:pt>
                <c:pt idx="390">
                  <c:v>-26.324442709994187</c:v>
                </c:pt>
                <c:pt idx="391">
                  <c:v>-134.98316518601013</c:v>
                </c:pt>
                <c:pt idx="392">
                  <c:v>-222.58611390221051</c:v>
                </c:pt>
                <c:pt idx="393">
                  <c:v>-285.10822107351169</c:v>
                </c:pt>
                <c:pt idx="394">
                  <c:v>-314.23572856163184</c:v>
                </c:pt>
                <c:pt idx="395">
                  <c:v>-309.44424755467503</c:v>
                </c:pt>
                <c:pt idx="396">
                  <c:v>-272.49942441840028</c:v>
                </c:pt>
                <c:pt idx="397">
                  <c:v>-217.20238106475409</c:v>
                </c:pt>
                <c:pt idx="398">
                  <c:v>-155.84940567150045</c:v>
                </c:pt>
                <c:pt idx="399">
                  <c:v>-106.02275595662381</c:v>
                </c:pt>
                <c:pt idx="400">
                  <c:v>-71.024530835152206</c:v>
                </c:pt>
                <c:pt idx="401">
                  <c:v>-39.682577280943505</c:v>
                </c:pt>
                <c:pt idx="402">
                  <c:v>-24.63428020660545</c:v>
                </c:pt>
                <c:pt idx="403">
                  <c:v>-11.60363295236694</c:v>
                </c:pt>
                <c:pt idx="404">
                  <c:v>-3.0909313092789437</c:v>
                </c:pt>
                <c:pt idx="405">
                  <c:v>-0.19098819477604101</c:v>
                </c:pt>
                <c:pt idx="406">
                  <c:v>3.3364388537415453</c:v>
                </c:pt>
                <c:pt idx="407">
                  <c:v>4.1570721308776601</c:v>
                </c:pt>
                <c:pt idx="408">
                  <c:v>4.5848802207890085</c:v>
                </c:pt>
                <c:pt idx="409">
                  <c:v>6.3804646928679825</c:v>
                </c:pt>
                <c:pt idx="410">
                  <c:v>5.141957306060764</c:v>
                </c:pt>
                <c:pt idx="411">
                  <c:v>5.9994269587954161</c:v>
                </c:pt>
                <c:pt idx="412">
                  <c:v>7.1237553675789611</c:v>
                </c:pt>
                <c:pt idx="413">
                  <c:v>3.9238524915941344</c:v>
                </c:pt>
                <c:pt idx="414">
                  <c:v>6.473554039340975</c:v>
                </c:pt>
                <c:pt idx="415">
                  <c:v>6.2683902523868831</c:v>
                </c:pt>
                <c:pt idx="416">
                  <c:v>4.7995020152201349</c:v>
                </c:pt>
                <c:pt idx="417">
                  <c:v>6.0913197083811879</c:v>
                </c:pt>
                <c:pt idx="418">
                  <c:v>5.9897296253863459</c:v>
                </c:pt>
                <c:pt idx="419">
                  <c:v>5.3995364765020604</c:v>
                </c:pt>
                <c:pt idx="420">
                  <c:v>6.1389062869621984</c:v>
                </c:pt>
                <c:pt idx="421">
                  <c:v>5.0150300079047465</c:v>
                </c:pt>
                <c:pt idx="422">
                  <c:v>3.9876624785362842</c:v>
                </c:pt>
                <c:pt idx="423">
                  <c:v>3.2274132005663692</c:v>
                </c:pt>
                <c:pt idx="424">
                  <c:v>3.2370847074288145</c:v>
                </c:pt>
                <c:pt idx="425">
                  <c:v>4.3088611463022701</c:v>
                </c:pt>
                <c:pt idx="426">
                  <c:v>4.4400961213775183</c:v>
                </c:pt>
                <c:pt idx="427">
                  <c:v>5.1067925107253744</c:v>
                </c:pt>
                <c:pt idx="428">
                  <c:v>4.9271683334162937</c:v>
                </c:pt>
                <c:pt idx="429">
                  <c:v>4.5638705192491003</c:v>
                </c:pt>
                <c:pt idx="430">
                  <c:v>9.0467193212929917</c:v>
                </c:pt>
                <c:pt idx="431">
                  <c:v>38.120469456814732</c:v>
                </c:pt>
                <c:pt idx="432">
                  <c:v>97.495165009409988</c:v>
                </c:pt>
                <c:pt idx="433">
                  <c:v>182.44480545973556</c:v>
                </c:pt>
                <c:pt idx="434">
                  <c:v>280.71715866984221</c:v>
                </c:pt>
                <c:pt idx="435">
                  <c:v>338.52985966753818</c:v>
                </c:pt>
                <c:pt idx="436">
                  <c:v>330.11407942620838</c:v>
                </c:pt>
                <c:pt idx="437">
                  <c:v>256.9280257830153</c:v>
                </c:pt>
                <c:pt idx="438">
                  <c:v>143.30361090224312</c:v>
                </c:pt>
                <c:pt idx="439">
                  <c:v>26.763785806796683</c:v>
                </c:pt>
                <c:pt idx="440">
                  <c:v>-83.58593587004701</c:v>
                </c:pt>
                <c:pt idx="441">
                  <c:v>-179.93366383928219</c:v>
                </c:pt>
                <c:pt idx="442">
                  <c:v>-255.0518360779902</c:v>
                </c:pt>
                <c:pt idx="443">
                  <c:v>-300.08644487769254</c:v>
                </c:pt>
                <c:pt idx="444">
                  <c:v>-308.21809404112093</c:v>
                </c:pt>
                <c:pt idx="445">
                  <c:v>-282.26860848427765</c:v>
                </c:pt>
                <c:pt idx="446">
                  <c:v>-232.06759493162139</c:v>
                </c:pt>
                <c:pt idx="447">
                  <c:v>-173.40021778033775</c:v>
                </c:pt>
                <c:pt idx="448">
                  <c:v>-124.6248580040786</c:v>
                </c:pt>
                <c:pt idx="449">
                  <c:v>-80.422252330270339</c:v>
                </c:pt>
                <c:pt idx="450">
                  <c:v>-46.967534826533779</c:v>
                </c:pt>
                <c:pt idx="451">
                  <c:v>-29.570873854559174</c:v>
                </c:pt>
                <c:pt idx="452">
                  <c:v>-12.495860880967975</c:v>
                </c:pt>
                <c:pt idx="453">
                  <c:v>-6.1857630497294576</c:v>
                </c:pt>
                <c:pt idx="454">
                  <c:v>-0.61853312893030488</c:v>
                </c:pt>
                <c:pt idx="455">
                  <c:v>1.9386762107981785</c:v>
                </c:pt>
                <c:pt idx="456">
                  <c:v>4.4443164643740483</c:v>
                </c:pt>
                <c:pt idx="457">
                  <c:v>5.7706436823903715</c:v>
                </c:pt>
                <c:pt idx="458">
                  <c:v>5.2130099740736044</c:v>
                </c:pt>
                <c:pt idx="459">
                  <c:v>7.4101883362261418</c:v>
                </c:pt>
                <c:pt idx="460">
                  <c:v>4.905735221269401</c:v>
                </c:pt>
                <c:pt idx="461">
                  <c:v>6.6505505491264145</c:v>
                </c:pt>
                <c:pt idx="462">
                  <c:v>6.1005059502599028</c:v>
                </c:pt>
                <c:pt idx="463">
                  <c:v>4.7684097317581466</c:v>
                </c:pt>
                <c:pt idx="464">
                  <c:v>6.192533370738607</c:v>
                </c:pt>
                <c:pt idx="465">
                  <c:v>5.6689239675501977</c:v>
                </c:pt>
                <c:pt idx="466">
                  <c:v>4.8279322050187847</c:v>
                </c:pt>
                <c:pt idx="467">
                  <c:v>5.125010665147137</c:v>
                </c:pt>
                <c:pt idx="468">
                  <c:v>4.1295271629813755</c:v>
                </c:pt>
                <c:pt idx="469">
                  <c:v>4.2390875219075852</c:v>
                </c:pt>
                <c:pt idx="470">
                  <c:v>5.2663063553288589</c:v>
                </c:pt>
                <c:pt idx="471">
                  <c:v>5.5001461729493037</c:v>
                </c:pt>
                <c:pt idx="472">
                  <c:v>4.9019996439828191</c:v>
                </c:pt>
                <c:pt idx="473">
                  <c:v>4.3076115525179492</c:v>
                </c:pt>
                <c:pt idx="474">
                  <c:v>3.9490944426325658</c:v>
                </c:pt>
                <c:pt idx="475">
                  <c:v>3.9849944124690544</c:v>
                </c:pt>
                <c:pt idx="476">
                  <c:v>4.207847846540675</c:v>
                </c:pt>
                <c:pt idx="477">
                  <c:v>4.4822831625536255</c:v>
                </c:pt>
                <c:pt idx="478">
                  <c:v>4.1351104545307553</c:v>
                </c:pt>
                <c:pt idx="479">
                  <c:v>4.9013572338516846</c:v>
                </c:pt>
                <c:pt idx="480">
                  <c:v>19.379084765740902</c:v>
                </c:pt>
                <c:pt idx="481">
                  <c:v>55.971658362542264</c:v>
                </c:pt>
                <c:pt idx="482">
                  <c:v>118.3173241342764</c:v>
                </c:pt>
                <c:pt idx="483">
                  <c:v>204.7015454032194</c:v>
                </c:pt>
                <c:pt idx="484">
                  <c:v>230.96605142469889</c:v>
                </c:pt>
                <c:pt idx="485">
                  <c:v>165.51041500827148</c:v>
                </c:pt>
                <c:pt idx="486">
                  <c:v>39.462356403289043</c:v>
                </c:pt>
                <c:pt idx="487">
                  <c:v>-99.965098195975401</c:v>
                </c:pt>
                <c:pt idx="488">
                  <c:v>-167.6648074684278</c:v>
                </c:pt>
                <c:pt idx="489">
                  <c:v>-170.33582591068921</c:v>
                </c:pt>
                <c:pt idx="490">
                  <c:v>-140.62075263733593</c:v>
                </c:pt>
                <c:pt idx="491">
                  <c:v>-103.38570625500668</c:v>
                </c:pt>
                <c:pt idx="492">
                  <c:v>-70.509207097386778</c:v>
                </c:pt>
                <c:pt idx="493">
                  <c:v>-45.658867508508976</c:v>
                </c:pt>
                <c:pt idx="494">
                  <c:v>-27.811856657527194</c:v>
                </c:pt>
                <c:pt idx="495">
                  <c:v>-15.023137938779373</c:v>
                </c:pt>
                <c:pt idx="496">
                  <c:v>-7.2328864413834646</c:v>
                </c:pt>
                <c:pt idx="497">
                  <c:v>-2.2446969767962539</c:v>
                </c:pt>
                <c:pt idx="498">
                  <c:v>0.75021573906452943</c:v>
                </c:pt>
                <c:pt idx="499">
                  <c:v>2.1635249346992866</c:v>
                </c:pt>
                <c:pt idx="500">
                  <c:v>3.0205100148098327</c:v>
                </c:pt>
                <c:pt idx="501">
                  <c:v>3.2168885339905327</c:v>
                </c:pt>
                <c:pt idx="502">
                  <c:v>3.3097035041153617</c:v>
                </c:pt>
                <c:pt idx="503">
                  <c:v>2.8889656360836291</c:v>
                </c:pt>
                <c:pt idx="504">
                  <c:v>11.098060800385859</c:v>
                </c:pt>
                <c:pt idx="505">
                  <c:v>40.03182122355021</c:v>
                </c:pt>
                <c:pt idx="506">
                  <c:v>90.549087421891869</c:v>
                </c:pt>
                <c:pt idx="507">
                  <c:v>165.82255223735976</c:v>
                </c:pt>
                <c:pt idx="508">
                  <c:v>247.2799679627941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AD-4CC3-9BBD-25AFA1B5C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70328"/>
        <c:axId val="595057864"/>
      </c:scatterChart>
      <c:valAx>
        <c:axId val="5902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2568"/>
        <c:crosses val="autoZero"/>
        <c:crossBetween val="midCat"/>
      </c:valAx>
      <c:valAx>
        <c:axId val="59028256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4208"/>
        <c:crosses val="autoZero"/>
        <c:crossBetween val="midCat"/>
      </c:valAx>
      <c:valAx>
        <c:axId val="595057864"/>
        <c:scaling>
          <c:orientation val="minMax"/>
          <c:max val="500"/>
          <c:min val="-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70328"/>
        <c:crosses val="max"/>
        <c:crossBetween val="midCat"/>
      </c:valAx>
      <c:valAx>
        <c:axId val="595070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505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127272724106183E-2"/>
          <c:y val="2.9427024988374455E-2"/>
          <c:w val="0.93080462144297571"/>
          <c:h val="0.95020041925044318"/>
        </c:manualLayout>
      </c:layout>
      <c:scatterChart>
        <c:scatterStyle val="smoothMarker"/>
        <c:varyColors val="0"/>
        <c:ser>
          <c:idx val="0"/>
          <c:order val="0"/>
          <c:tx>
            <c:v>omega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DAVE_analysis!$F$5:$F$513</c:f>
              <c:numCache>
                <c:formatCode>General</c:formatCode>
                <c:ptCount val="509"/>
                <c:pt idx="0">
                  <c:v>38.556610868799623</c:v>
                </c:pt>
                <c:pt idx="1">
                  <c:v>58.835995801694288</c:v>
                </c:pt>
                <c:pt idx="2">
                  <c:v>69.684502048370774</c:v>
                </c:pt>
                <c:pt idx="3">
                  <c:v>75.55227633959025</c:v>
                </c:pt>
                <c:pt idx="4">
                  <c:v>78.635474523839889</c:v>
                </c:pt>
                <c:pt idx="5">
                  <c:v>80.059439422337448</c:v>
                </c:pt>
                <c:pt idx="6">
                  <c:v>80.500601291950858</c:v>
                </c:pt>
                <c:pt idx="7">
                  <c:v>80.389216340637276</c:v>
                </c:pt>
                <c:pt idx="8">
                  <c:v>79.953551341192792</c:v>
                </c:pt>
                <c:pt idx="9">
                  <c:v>79.391533073926041</c:v>
                </c:pt>
                <c:pt idx="10">
                  <c:v>78.766414402720073</c:v>
                </c:pt>
                <c:pt idx="11">
                  <c:v>78.093748055884575</c:v>
                </c:pt>
                <c:pt idx="12">
                  <c:v>77.425440003042979</c:v>
                </c:pt>
                <c:pt idx="13">
                  <c:v>76.744687625241809</c:v>
                </c:pt>
                <c:pt idx="14">
                  <c:v>76.073868553281827</c:v>
                </c:pt>
                <c:pt idx="15">
                  <c:v>75.407484244401871</c:v>
                </c:pt>
                <c:pt idx="16">
                  <c:v>74.734231449976136</c:v>
                </c:pt>
                <c:pt idx="17">
                  <c:v>74.082547714210349</c:v>
                </c:pt>
                <c:pt idx="18">
                  <c:v>73.419141545731776</c:v>
                </c:pt>
                <c:pt idx="19">
                  <c:v>72.765953804999413</c:v>
                </c:pt>
                <c:pt idx="20">
                  <c:v>72.132455197292416</c:v>
                </c:pt>
                <c:pt idx="21">
                  <c:v>71.485207210247296</c:v>
                </c:pt>
                <c:pt idx="22">
                  <c:v>70.854397574207326</c:v>
                </c:pt>
                <c:pt idx="23">
                  <c:v>70.238632574637663</c:v>
                </c:pt>
                <c:pt idx="24">
                  <c:v>69.623354218013986</c:v>
                </c:pt>
                <c:pt idx="25">
                  <c:v>69.011466501449775</c:v>
                </c:pt>
                <c:pt idx="26">
                  <c:v>68.404397992295458</c:v>
                </c:pt>
                <c:pt idx="27">
                  <c:v>67.800683056613522</c:v>
                </c:pt>
                <c:pt idx="28">
                  <c:v>67.204620692833345</c:v>
                </c:pt>
                <c:pt idx="29">
                  <c:v>66.6216563229343</c:v>
                </c:pt>
                <c:pt idx="30">
                  <c:v>66.041206699450498</c:v>
                </c:pt>
                <c:pt idx="31">
                  <c:v>65.458317893760295</c:v>
                </c:pt>
                <c:pt idx="32">
                  <c:v>64.872817921974217</c:v>
                </c:pt>
                <c:pt idx="33">
                  <c:v>64.295818477352853</c:v>
                </c:pt>
                <c:pt idx="34">
                  <c:v>63.72170475214169</c:v>
                </c:pt>
                <c:pt idx="35">
                  <c:v>63.154109344651943</c:v>
                </c:pt>
                <c:pt idx="36">
                  <c:v>62.597164605476898</c:v>
                </c:pt>
                <c:pt idx="37">
                  <c:v>62.041244535733782</c:v>
                </c:pt>
                <c:pt idx="38">
                  <c:v>61.493120265750349</c:v>
                </c:pt>
                <c:pt idx="39">
                  <c:v>61.028138734361434</c:v>
                </c:pt>
                <c:pt idx="40">
                  <c:v>60.886989814903842</c:v>
                </c:pt>
                <c:pt idx="41">
                  <c:v>61.260341937093621</c:v>
                </c:pt>
                <c:pt idx="42">
                  <c:v>62.351254326346776</c:v>
                </c:pt>
                <c:pt idx="43">
                  <c:v>64.214419162056458</c:v>
                </c:pt>
                <c:pt idx="44">
                  <c:v>66.633999927107936</c:v>
                </c:pt>
                <c:pt idx="45">
                  <c:v>69.388286775387087</c:v>
                </c:pt>
                <c:pt idx="46">
                  <c:v>72.160067320215049</c:v>
                </c:pt>
                <c:pt idx="47">
                  <c:v>74.705856238485495</c:v>
                </c:pt>
                <c:pt idx="48">
                  <c:v>76.91560006148778</c:v>
                </c:pt>
                <c:pt idx="49">
                  <c:v>78.674818997278194</c:v>
                </c:pt>
                <c:pt idx="50">
                  <c:v>79.929608552697459</c:v>
                </c:pt>
                <c:pt idx="51">
                  <c:v>80.675884692969518</c:v>
                </c:pt>
                <c:pt idx="52">
                  <c:v>80.923848524168562</c:v>
                </c:pt>
                <c:pt idx="53">
                  <c:v>80.768724877795876</c:v>
                </c:pt>
                <c:pt idx="54">
                  <c:v>80.360855116853202</c:v>
                </c:pt>
                <c:pt idx="55">
                  <c:v>79.790986535501872</c:v>
                </c:pt>
                <c:pt idx="56">
                  <c:v>79.156567695877015</c:v>
                </c:pt>
                <c:pt idx="57">
                  <c:v>78.495022613513328</c:v>
                </c:pt>
                <c:pt idx="58">
                  <c:v>77.809801452455503</c:v>
                </c:pt>
                <c:pt idx="59">
                  <c:v>77.139604296923579</c:v>
                </c:pt>
                <c:pt idx="60">
                  <c:v>76.457747511227325</c:v>
                </c:pt>
                <c:pt idx="61">
                  <c:v>75.784373368172766</c:v>
                </c:pt>
                <c:pt idx="62">
                  <c:v>75.11925924706533</c:v>
                </c:pt>
                <c:pt idx="63">
                  <c:v>74.446637109792675</c:v>
                </c:pt>
                <c:pt idx="64">
                  <c:v>73.795140556593537</c:v>
                </c:pt>
                <c:pt idx="65">
                  <c:v>73.133615557193551</c:v>
                </c:pt>
                <c:pt idx="66">
                  <c:v>72.475648460630808</c:v>
                </c:pt>
                <c:pt idx="67">
                  <c:v>71.836607840398045</c:v>
                </c:pt>
                <c:pt idx="68">
                  <c:v>71.186188847900524</c:v>
                </c:pt>
                <c:pt idx="69">
                  <c:v>70.547839334602642</c:v>
                </c:pt>
                <c:pt idx="70">
                  <c:v>69.926386616229109</c:v>
                </c:pt>
                <c:pt idx="71">
                  <c:v>69.303544119073777</c:v>
                </c:pt>
                <c:pt idx="72">
                  <c:v>68.685579027403094</c:v>
                </c:pt>
                <c:pt idx="73">
                  <c:v>68.073303950234362</c:v>
                </c:pt>
                <c:pt idx="74">
                  <c:v>67.459272656739728</c:v>
                </c:pt>
                <c:pt idx="75">
                  <c:v>66.851330093154189</c:v>
                </c:pt>
                <c:pt idx="76">
                  <c:v>66.25935010322091</c:v>
                </c:pt>
                <c:pt idx="77">
                  <c:v>65.677619080845176</c:v>
                </c:pt>
                <c:pt idx="78">
                  <c:v>65.095341293813902</c:v>
                </c:pt>
                <c:pt idx="79">
                  <c:v>64.518612737497534</c:v>
                </c:pt>
                <c:pt idx="80">
                  <c:v>63.945196690185341</c:v>
                </c:pt>
                <c:pt idx="81">
                  <c:v>63.372824767779257</c:v>
                </c:pt>
                <c:pt idx="82">
                  <c:v>62.805463175238096</c:v>
                </c:pt>
                <c:pt idx="83">
                  <c:v>62.24317544120899</c:v>
                </c:pt>
                <c:pt idx="84">
                  <c:v>61.687179493383709</c:v>
                </c:pt>
                <c:pt idx="85">
                  <c:v>61.143860320077721</c:v>
                </c:pt>
                <c:pt idx="86">
                  <c:v>60.647681228333582</c:v>
                </c:pt>
                <c:pt idx="87">
                  <c:v>60.399591682461512</c:v>
                </c:pt>
                <c:pt idx="88">
                  <c:v>60.66342919838408</c:v>
                </c:pt>
                <c:pt idx="89">
                  <c:v>61.668046851169947</c:v>
                </c:pt>
                <c:pt idx="90">
                  <c:v>63.550767714406447</c:v>
                </c:pt>
                <c:pt idx="91">
                  <c:v>66.175145738702398</c:v>
                </c:pt>
                <c:pt idx="92">
                  <c:v>69.219429307564766</c:v>
                </c:pt>
                <c:pt idx="93">
                  <c:v>72.326628880374855</c:v>
                </c:pt>
                <c:pt idx="94">
                  <c:v>75.234934140082885</c:v>
                </c:pt>
                <c:pt idx="95">
                  <c:v>77.769721020474634</c:v>
                </c:pt>
                <c:pt idx="96">
                  <c:v>79.848620140834953</c:v>
                </c:pt>
                <c:pt idx="97">
                  <c:v>81.446814082970917</c:v>
                </c:pt>
                <c:pt idx="98">
                  <c:v>82.504349875693805</c:v>
                </c:pt>
                <c:pt idx="99">
                  <c:v>83.022007592074857</c:v>
                </c:pt>
                <c:pt idx="100">
                  <c:v>83.084059237359071</c:v>
                </c:pt>
                <c:pt idx="101">
                  <c:v>82.796266586714438</c:v>
                </c:pt>
                <c:pt idx="102">
                  <c:v>82.288314909780411</c:v>
                </c:pt>
                <c:pt idx="103">
                  <c:v>81.672469720613321</c:v>
                </c:pt>
                <c:pt idx="104">
                  <c:v>81.028556819134167</c:v>
                </c:pt>
                <c:pt idx="105">
                  <c:v>80.342781332939808</c:v>
                </c:pt>
                <c:pt idx="106">
                  <c:v>79.647561830675301</c:v>
                </c:pt>
                <c:pt idx="107">
                  <c:v>78.97037730657766</c:v>
                </c:pt>
                <c:pt idx="108">
                  <c:v>78.272198549947831</c:v>
                </c:pt>
                <c:pt idx="109">
                  <c:v>77.596417741133678</c:v>
                </c:pt>
                <c:pt idx="110">
                  <c:v>76.916006603947807</c:v>
                </c:pt>
                <c:pt idx="111">
                  <c:v>76.24387149843048</c:v>
                </c:pt>
                <c:pt idx="112">
                  <c:v>75.575353173986258</c:v>
                </c:pt>
                <c:pt idx="113">
                  <c:v>74.911809854030764</c:v>
                </c:pt>
                <c:pt idx="114">
                  <c:v>74.263392198430154</c:v>
                </c:pt>
                <c:pt idx="115">
                  <c:v>73.601625443667189</c:v>
                </c:pt>
                <c:pt idx="116">
                  <c:v>72.960949158180199</c:v>
                </c:pt>
                <c:pt idx="117">
                  <c:v>72.311500076818078</c:v>
                </c:pt>
                <c:pt idx="118">
                  <c:v>71.661193559009774</c:v>
                </c:pt>
                <c:pt idx="119">
                  <c:v>71.037615041897226</c:v>
                </c:pt>
                <c:pt idx="120">
                  <c:v>70.410660445156097</c:v>
                </c:pt>
                <c:pt idx="121">
                  <c:v>69.790656014002082</c:v>
                </c:pt>
                <c:pt idx="122">
                  <c:v>69.180213784783831</c:v>
                </c:pt>
                <c:pt idx="123">
                  <c:v>68.573109440796316</c:v>
                </c:pt>
                <c:pt idx="124">
                  <c:v>67.970776769052463</c:v>
                </c:pt>
                <c:pt idx="125">
                  <c:v>67.378877336138657</c:v>
                </c:pt>
                <c:pt idx="126">
                  <c:v>66.788798652790163</c:v>
                </c:pt>
                <c:pt idx="127">
                  <c:v>66.191065508562247</c:v>
                </c:pt>
                <c:pt idx="128">
                  <c:v>65.601716699708703</c:v>
                </c:pt>
                <c:pt idx="129">
                  <c:v>65.019677868148165</c:v>
                </c:pt>
                <c:pt idx="130">
                  <c:v>64.445031704417801</c:v>
                </c:pt>
                <c:pt idx="131">
                  <c:v>63.883498392972342</c:v>
                </c:pt>
                <c:pt idx="132">
                  <c:v>63.324410111813854</c:v>
                </c:pt>
                <c:pt idx="133">
                  <c:v>62.773859610263258</c:v>
                </c:pt>
                <c:pt idx="134">
                  <c:v>62.226768160550336</c:v>
                </c:pt>
                <c:pt idx="135">
                  <c:v>61.689685382416307</c:v>
                </c:pt>
                <c:pt idx="136">
                  <c:v>61.297845285087618</c:v>
                </c:pt>
                <c:pt idx="137">
                  <c:v>61.322547457909877</c:v>
                </c:pt>
                <c:pt idx="138">
                  <c:v>61.985108191532888</c:v>
                </c:pt>
                <c:pt idx="139">
                  <c:v>63.443000874985891</c:v>
                </c:pt>
                <c:pt idx="140">
                  <c:v>65.692743907180798</c:v>
                </c:pt>
                <c:pt idx="141">
                  <c:v>68.438702563222563</c:v>
                </c:pt>
                <c:pt idx="142">
                  <c:v>71.403243119384612</c:v>
                </c:pt>
                <c:pt idx="143">
                  <c:v>74.316999080585589</c:v>
                </c:pt>
                <c:pt idx="144">
                  <c:v>76.964797576199047</c:v>
                </c:pt>
                <c:pt idx="145">
                  <c:v>79.274886564215464</c:v>
                </c:pt>
                <c:pt idx="146">
                  <c:v>81.136910318510914</c:v>
                </c:pt>
                <c:pt idx="147">
                  <c:v>82.475355001714618</c:v>
                </c:pt>
                <c:pt idx="148">
                  <c:v>83.260051144380498</c:v>
                </c:pt>
                <c:pt idx="149">
                  <c:v>83.521278920322004</c:v>
                </c:pt>
                <c:pt idx="150">
                  <c:v>83.360118453669912</c:v>
                </c:pt>
                <c:pt idx="151">
                  <c:v>82.92454726136026</c:v>
                </c:pt>
                <c:pt idx="152">
                  <c:v>82.36097248231907</c:v>
                </c:pt>
                <c:pt idx="153">
                  <c:v>81.710889966902556</c:v>
                </c:pt>
                <c:pt idx="154">
                  <c:v>81.024127422906503</c:v>
                </c:pt>
                <c:pt idx="155">
                  <c:v>80.342586489425628</c:v>
                </c:pt>
                <c:pt idx="156">
                  <c:v>79.637546022153003</c:v>
                </c:pt>
                <c:pt idx="157">
                  <c:v>78.94489269112475</c:v>
                </c:pt>
                <c:pt idx="158">
                  <c:v>78.26041401711575</c:v>
                </c:pt>
                <c:pt idx="159">
                  <c:v>77.565116763993458</c:v>
                </c:pt>
                <c:pt idx="160">
                  <c:v>76.889259500234914</c:v>
                </c:pt>
                <c:pt idx="161">
                  <c:v>76.209603707777134</c:v>
                </c:pt>
                <c:pt idx="162">
                  <c:v>75.533231295246196</c:v>
                </c:pt>
                <c:pt idx="163">
                  <c:v>74.877592725963083</c:v>
                </c:pt>
                <c:pt idx="164">
                  <c:v>74.208373301064327</c:v>
                </c:pt>
                <c:pt idx="165">
                  <c:v>73.558881045735035</c:v>
                </c:pt>
                <c:pt idx="166">
                  <c:v>72.911296961081092</c:v>
                </c:pt>
                <c:pt idx="167">
                  <c:v>72.261354584823579</c:v>
                </c:pt>
                <c:pt idx="168">
                  <c:v>71.636923377287388</c:v>
                </c:pt>
                <c:pt idx="169">
                  <c:v>71.001034466095632</c:v>
                </c:pt>
                <c:pt idx="170">
                  <c:v>70.363716957721479</c:v>
                </c:pt>
                <c:pt idx="171">
                  <c:v>69.740552663950751</c:v>
                </c:pt>
                <c:pt idx="172">
                  <c:v>69.116293747055522</c:v>
                </c:pt>
                <c:pt idx="173">
                  <c:v>68.500761653658628</c:v>
                </c:pt>
                <c:pt idx="174">
                  <c:v>67.89636306550679</c:v>
                </c:pt>
                <c:pt idx="175">
                  <c:v>67.289219607061909</c:v>
                </c:pt>
                <c:pt idx="176">
                  <c:v>66.686181675531301</c:v>
                </c:pt>
                <c:pt idx="177">
                  <c:v>66.095307826816878</c:v>
                </c:pt>
                <c:pt idx="178">
                  <c:v>65.514197809793387</c:v>
                </c:pt>
                <c:pt idx="179">
                  <c:v>64.936316481716801</c:v>
                </c:pt>
                <c:pt idx="180">
                  <c:v>64.367033751994938</c:v>
                </c:pt>
                <c:pt idx="181">
                  <c:v>63.7973459820996</c:v>
                </c:pt>
                <c:pt idx="182">
                  <c:v>63.236255570499111</c:v>
                </c:pt>
                <c:pt idx="183">
                  <c:v>62.682406684013479</c:v>
                </c:pt>
                <c:pt idx="184">
                  <c:v>62.137508223685302</c:v>
                </c:pt>
                <c:pt idx="185">
                  <c:v>61.695132610056632</c:v>
                </c:pt>
                <c:pt idx="186">
                  <c:v>61.652930522143038</c:v>
                </c:pt>
                <c:pt idx="187">
                  <c:v>62.237366052842773</c:v>
                </c:pt>
                <c:pt idx="188">
                  <c:v>63.624194300216949</c:v>
                </c:pt>
                <c:pt idx="189">
                  <c:v>65.831899346086573</c:v>
                </c:pt>
                <c:pt idx="190">
                  <c:v>68.56563254705938</c:v>
                </c:pt>
                <c:pt idx="191">
                  <c:v>71.518713554432765</c:v>
                </c:pt>
                <c:pt idx="192">
                  <c:v>74.424160764684927</c:v>
                </c:pt>
                <c:pt idx="193">
                  <c:v>77.084055374597938</c:v>
                </c:pt>
                <c:pt idx="194">
                  <c:v>79.370565279763724</c:v>
                </c:pt>
                <c:pt idx="195">
                  <c:v>81.238542435524863</c:v>
                </c:pt>
                <c:pt idx="196">
                  <c:v>82.613558794153192</c:v>
                </c:pt>
                <c:pt idx="197">
                  <c:v>83.46449079790581</c:v>
                </c:pt>
                <c:pt idx="198">
                  <c:v>83.815413346091532</c:v>
                </c:pt>
                <c:pt idx="199">
                  <c:v>83.743174934022591</c:v>
                </c:pt>
                <c:pt idx="200">
                  <c:v>83.365573276259397</c:v>
                </c:pt>
                <c:pt idx="201">
                  <c:v>82.808492274859546</c:v>
                </c:pt>
                <c:pt idx="202">
                  <c:v>82.170267283357745</c:v>
                </c:pt>
                <c:pt idx="203">
                  <c:v>81.491470022254987</c:v>
                </c:pt>
                <c:pt idx="204">
                  <c:v>80.779283111005071</c:v>
                </c:pt>
                <c:pt idx="205">
                  <c:v>80.085285506752115</c:v>
                </c:pt>
                <c:pt idx="206">
                  <c:v>79.397163142084196</c:v>
                </c:pt>
                <c:pt idx="207">
                  <c:v>78.701320975990626</c:v>
                </c:pt>
                <c:pt idx="208">
                  <c:v>78.02879322696154</c:v>
                </c:pt>
                <c:pt idx="209">
                  <c:v>77.340523898948533</c:v>
                </c:pt>
                <c:pt idx="210">
                  <c:v>76.67002794107735</c:v>
                </c:pt>
                <c:pt idx="211">
                  <c:v>75.993153757527949</c:v>
                </c:pt>
                <c:pt idx="212">
                  <c:v>75.322725841406765</c:v>
                </c:pt>
                <c:pt idx="213">
                  <c:v>74.667425228873498</c:v>
                </c:pt>
                <c:pt idx="214">
                  <c:v>73.999437662752541</c:v>
                </c:pt>
                <c:pt idx="215">
                  <c:v>73.360744914591464</c:v>
                </c:pt>
                <c:pt idx="216">
                  <c:v>72.714422897626449</c:v>
                </c:pt>
                <c:pt idx="217">
                  <c:v>72.073362581030068</c:v>
                </c:pt>
                <c:pt idx="218">
                  <c:v>71.452466621719168</c:v>
                </c:pt>
                <c:pt idx="219">
                  <c:v>70.82233731235425</c:v>
                </c:pt>
                <c:pt idx="220">
                  <c:v>70.204096797468821</c:v>
                </c:pt>
                <c:pt idx="221">
                  <c:v>69.597751288643423</c:v>
                </c:pt>
                <c:pt idx="222">
                  <c:v>68.992709219899581</c:v>
                </c:pt>
                <c:pt idx="223">
                  <c:v>68.391361985279332</c:v>
                </c:pt>
                <c:pt idx="224">
                  <c:v>67.793446415070235</c:v>
                </c:pt>
                <c:pt idx="225">
                  <c:v>67.196766174504148</c:v>
                </c:pt>
                <c:pt idx="226">
                  <c:v>66.601079254890038</c:v>
                </c:pt>
                <c:pt idx="227">
                  <c:v>66.021372998167351</c:v>
                </c:pt>
                <c:pt idx="228">
                  <c:v>65.448401043118707</c:v>
                </c:pt>
                <c:pt idx="229">
                  <c:v>64.880361892209663</c:v>
                </c:pt>
                <c:pt idx="230">
                  <c:v>64.318340799882549</c:v>
                </c:pt>
                <c:pt idx="231">
                  <c:v>63.757736648757358</c:v>
                </c:pt>
                <c:pt idx="232">
                  <c:v>63.196457629857406</c:v>
                </c:pt>
                <c:pt idx="233">
                  <c:v>62.644702316161954</c:v>
                </c:pt>
                <c:pt idx="234">
                  <c:v>62.101156424954624</c:v>
                </c:pt>
                <c:pt idx="235">
                  <c:v>61.707440829966217</c:v>
                </c:pt>
                <c:pt idx="236">
                  <c:v>61.721436316470623</c:v>
                </c:pt>
                <c:pt idx="237">
                  <c:v>62.350330386747963</c:v>
                </c:pt>
                <c:pt idx="238">
                  <c:v>63.781212454295556</c:v>
                </c:pt>
                <c:pt idx="239">
                  <c:v>65.962801073247661</c:v>
                </c:pt>
                <c:pt idx="240">
                  <c:v>68.656182549180812</c:v>
                </c:pt>
                <c:pt idx="241">
                  <c:v>71.550753046981328</c:v>
                </c:pt>
                <c:pt idx="242">
                  <c:v>74.377468502132572</c:v>
                </c:pt>
                <c:pt idx="243">
                  <c:v>76.948683799118442</c:v>
                </c:pt>
                <c:pt idx="244">
                  <c:v>79.11800591308895</c:v>
                </c:pt>
                <c:pt idx="245">
                  <c:v>80.816490593318491</c:v>
                </c:pt>
                <c:pt idx="246">
                  <c:v>81.94063013034679</c:v>
                </c:pt>
                <c:pt idx="247">
                  <c:v>82.490623978127957</c:v>
                </c:pt>
                <c:pt idx="248">
                  <c:v>82.547276829064415</c:v>
                </c:pt>
                <c:pt idx="249">
                  <c:v>82.256635878394036</c:v>
                </c:pt>
                <c:pt idx="250">
                  <c:v>81.753061300157469</c:v>
                </c:pt>
                <c:pt idx="251">
                  <c:v>81.150261562954583</c:v>
                </c:pt>
                <c:pt idx="252">
                  <c:v>80.514015266473393</c:v>
                </c:pt>
                <c:pt idx="253">
                  <c:v>79.825659121848133</c:v>
                </c:pt>
                <c:pt idx="254">
                  <c:v>79.141547576879731</c:v>
                </c:pt>
                <c:pt idx="255">
                  <c:v>78.465349304581508</c:v>
                </c:pt>
                <c:pt idx="256">
                  <c:v>77.780769741615558</c:v>
                </c:pt>
                <c:pt idx="257">
                  <c:v>77.114853815055028</c:v>
                </c:pt>
                <c:pt idx="258">
                  <c:v>76.440803494323205</c:v>
                </c:pt>
                <c:pt idx="259">
                  <c:v>75.770514741876099</c:v>
                </c:pt>
                <c:pt idx="260">
                  <c:v>75.114976910066247</c:v>
                </c:pt>
                <c:pt idx="261">
                  <c:v>74.449693978892782</c:v>
                </c:pt>
                <c:pt idx="262">
                  <c:v>73.8051857518156</c:v>
                </c:pt>
                <c:pt idx="263">
                  <c:v>73.156200861388243</c:v>
                </c:pt>
                <c:pt idx="264">
                  <c:v>72.505831424836458</c:v>
                </c:pt>
                <c:pt idx="265">
                  <c:v>71.880766804411621</c:v>
                </c:pt>
                <c:pt idx="266">
                  <c:v>71.236797729215141</c:v>
                </c:pt>
                <c:pt idx="267">
                  <c:v>70.60350603391862</c:v>
                </c:pt>
                <c:pt idx="268">
                  <c:v>69.977934098106715</c:v>
                </c:pt>
                <c:pt idx="269">
                  <c:v>69.356365788713276</c:v>
                </c:pt>
                <c:pt idx="270">
                  <c:v>68.746682835686514</c:v>
                </c:pt>
                <c:pt idx="271">
                  <c:v>68.137932940024086</c:v>
                </c:pt>
                <c:pt idx="272">
                  <c:v>67.530746219812784</c:v>
                </c:pt>
                <c:pt idx="273">
                  <c:v>66.928323893060906</c:v>
                </c:pt>
                <c:pt idx="274">
                  <c:v>66.337701213527012</c:v>
                </c:pt>
                <c:pt idx="275">
                  <c:v>65.756633827270889</c:v>
                </c:pt>
                <c:pt idx="276">
                  <c:v>65.183275921427821</c:v>
                </c:pt>
                <c:pt idx="277">
                  <c:v>64.611458308368611</c:v>
                </c:pt>
                <c:pt idx="278">
                  <c:v>64.040270485044061</c:v>
                </c:pt>
                <c:pt idx="279">
                  <c:v>63.479475668207414</c:v>
                </c:pt>
                <c:pt idx="280">
                  <c:v>62.918085361840284</c:v>
                </c:pt>
                <c:pt idx="281">
                  <c:v>62.366844947554604</c:v>
                </c:pt>
                <c:pt idx="282">
                  <c:v>61.824138884484341</c:v>
                </c:pt>
                <c:pt idx="283">
                  <c:v>61.372749065165237</c:v>
                </c:pt>
                <c:pt idx="284">
                  <c:v>61.2608903920286</c:v>
                </c:pt>
                <c:pt idx="285">
                  <c:v>61.697181614567697</c:v>
                </c:pt>
                <c:pt idx="286">
                  <c:v>62.889311394635129</c:v>
                </c:pt>
                <c:pt idx="287">
                  <c:v>64.878658651531879</c:v>
                </c:pt>
                <c:pt idx="288">
                  <c:v>67.440807261389097</c:v>
                </c:pt>
                <c:pt idx="289">
                  <c:v>70.310115412546324</c:v>
                </c:pt>
                <c:pt idx="290">
                  <c:v>73.177819296002454</c:v>
                </c:pt>
                <c:pt idx="291">
                  <c:v>75.822526722080113</c:v>
                </c:pt>
                <c:pt idx="292">
                  <c:v>78.132401446636834</c:v>
                </c:pt>
                <c:pt idx="293">
                  <c:v>80.019280470812845</c:v>
                </c:pt>
                <c:pt idx="294">
                  <c:v>81.396485542749431</c:v>
                </c:pt>
                <c:pt idx="295">
                  <c:v>82.227333475554516</c:v>
                </c:pt>
                <c:pt idx="296">
                  <c:v>82.555106342961324</c:v>
                </c:pt>
                <c:pt idx="297">
                  <c:v>82.450689571441259</c:v>
                </c:pt>
                <c:pt idx="298">
                  <c:v>82.050698949222465</c:v>
                </c:pt>
                <c:pt idx="299">
                  <c:v>81.510834327182096</c:v>
                </c:pt>
                <c:pt idx="300">
                  <c:v>80.875879127089632</c:v>
                </c:pt>
                <c:pt idx="301">
                  <c:v>80.196882734418978</c:v>
                </c:pt>
                <c:pt idx="302">
                  <c:v>79.522101812819784</c:v>
                </c:pt>
                <c:pt idx="303">
                  <c:v>78.8200405323025</c:v>
                </c:pt>
                <c:pt idx="304">
                  <c:v>78.137740354782821</c:v>
                </c:pt>
                <c:pt idx="305">
                  <c:v>77.453063095674452</c:v>
                </c:pt>
                <c:pt idx="306">
                  <c:v>76.776002923340371</c:v>
                </c:pt>
                <c:pt idx="307">
                  <c:v>76.104010076607196</c:v>
                </c:pt>
                <c:pt idx="308">
                  <c:v>75.435895913521279</c:v>
                </c:pt>
                <c:pt idx="309">
                  <c:v>74.771148409545219</c:v>
                </c:pt>
                <c:pt idx="310">
                  <c:v>74.113883379737459</c:v>
                </c:pt>
                <c:pt idx="311">
                  <c:v>73.469383489513987</c:v>
                </c:pt>
                <c:pt idx="312">
                  <c:v>72.812606414246346</c:v>
                </c:pt>
                <c:pt idx="313">
                  <c:v>72.184280767138119</c:v>
                </c:pt>
                <c:pt idx="314">
                  <c:v>71.543894621966103</c:v>
                </c:pt>
                <c:pt idx="315">
                  <c:v>70.908088473128998</c:v>
                </c:pt>
                <c:pt idx="316">
                  <c:v>70.293273433337333</c:v>
                </c:pt>
                <c:pt idx="317">
                  <c:v>69.673427062748374</c:v>
                </c:pt>
                <c:pt idx="318">
                  <c:v>69.061092614863227</c:v>
                </c:pt>
                <c:pt idx="319">
                  <c:v>68.458498417563732</c:v>
                </c:pt>
                <c:pt idx="320">
                  <c:v>67.852904982801959</c:v>
                </c:pt>
                <c:pt idx="321">
                  <c:v>67.256878709252291</c:v>
                </c:pt>
                <c:pt idx="322">
                  <c:v>66.668621231595907</c:v>
                </c:pt>
                <c:pt idx="323">
                  <c:v>66.087210526031626</c:v>
                </c:pt>
                <c:pt idx="324">
                  <c:v>65.510149159400768</c:v>
                </c:pt>
                <c:pt idx="325">
                  <c:v>64.935610652692617</c:v>
                </c:pt>
                <c:pt idx="326">
                  <c:v>64.364089908044619</c:v>
                </c:pt>
                <c:pt idx="327">
                  <c:v>63.795874060124447</c:v>
                </c:pt>
                <c:pt idx="328">
                  <c:v>63.234269282040131</c:v>
                </c:pt>
                <c:pt idx="329">
                  <c:v>62.67711381557757</c:v>
                </c:pt>
                <c:pt idx="330">
                  <c:v>62.131843194960112</c:v>
                </c:pt>
                <c:pt idx="331">
                  <c:v>61.661280604801625</c:v>
                </c:pt>
                <c:pt idx="332">
                  <c:v>61.472552145150878</c:v>
                </c:pt>
                <c:pt idx="333">
                  <c:v>61.793798796242257</c:v>
                </c:pt>
                <c:pt idx="334">
                  <c:v>62.829495336298777</c:v>
                </c:pt>
                <c:pt idx="335">
                  <c:v>64.671783719870604</c:v>
                </c:pt>
                <c:pt idx="336">
                  <c:v>67.172803077386988</c:v>
                </c:pt>
                <c:pt idx="337">
                  <c:v>70.065647400163456</c:v>
                </c:pt>
                <c:pt idx="338">
                  <c:v>73.058346632006902</c:v>
                </c:pt>
                <c:pt idx="339">
                  <c:v>75.873836345632157</c:v>
                </c:pt>
                <c:pt idx="340">
                  <c:v>78.351571395212886</c:v>
                </c:pt>
                <c:pt idx="341">
                  <c:v>80.40295366681714</c:v>
                </c:pt>
                <c:pt idx="342">
                  <c:v>81.936905448731167</c:v>
                </c:pt>
                <c:pt idx="343">
                  <c:v>82.921241752593147</c:v>
                </c:pt>
                <c:pt idx="344">
                  <c:v>83.369756886405611</c:v>
                </c:pt>
                <c:pt idx="345">
                  <c:v>83.358301274892952</c:v>
                </c:pt>
                <c:pt idx="346">
                  <c:v>83.022423964679632</c:v>
                </c:pt>
                <c:pt idx="347">
                  <c:v>82.489932810757239</c:v>
                </c:pt>
                <c:pt idx="348">
                  <c:v>81.882321576768305</c:v>
                </c:pt>
                <c:pt idx="349">
                  <c:v>81.228319721313028</c:v>
                </c:pt>
                <c:pt idx="350">
                  <c:v>80.543907103720557</c:v>
                </c:pt>
                <c:pt idx="351">
                  <c:v>79.87152818051625</c:v>
                </c:pt>
                <c:pt idx="352">
                  <c:v>79.175261649522113</c:v>
                </c:pt>
                <c:pt idx="353">
                  <c:v>78.490875909707853</c:v>
                </c:pt>
                <c:pt idx="354">
                  <c:v>77.808674809367375</c:v>
                </c:pt>
                <c:pt idx="355">
                  <c:v>77.127876200033398</c:v>
                </c:pt>
                <c:pt idx="356">
                  <c:v>76.456453340883598</c:v>
                </c:pt>
                <c:pt idx="357">
                  <c:v>75.790910844598784</c:v>
                </c:pt>
                <c:pt idx="358">
                  <c:v>75.125174961427575</c:v>
                </c:pt>
                <c:pt idx="359">
                  <c:v>74.474732394235033</c:v>
                </c:pt>
                <c:pt idx="360">
                  <c:v>73.824521224599792</c:v>
                </c:pt>
                <c:pt idx="361">
                  <c:v>73.175074906800816</c:v>
                </c:pt>
                <c:pt idx="362">
                  <c:v>72.54322969124911</c:v>
                </c:pt>
                <c:pt idx="363">
                  <c:v>71.893002395682316</c:v>
                </c:pt>
                <c:pt idx="364">
                  <c:v>71.258785144402694</c:v>
                </c:pt>
                <c:pt idx="365">
                  <c:v>70.632430427511451</c:v>
                </c:pt>
                <c:pt idx="366">
                  <c:v>70.002350593230545</c:v>
                </c:pt>
                <c:pt idx="367">
                  <c:v>69.385876975465095</c:v>
                </c:pt>
                <c:pt idx="368">
                  <c:v>68.774743838139301</c:v>
                </c:pt>
                <c:pt idx="369">
                  <c:v>68.170844191843585</c:v>
                </c:pt>
                <c:pt idx="370">
                  <c:v>67.57573885167082</c:v>
                </c:pt>
                <c:pt idx="371">
                  <c:v>66.987969330616266</c:v>
                </c:pt>
                <c:pt idx="372">
                  <c:v>66.401958746025798</c:v>
                </c:pt>
                <c:pt idx="373">
                  <c:v>65.80905723556576</c:v>
                </c:pt>
                <c:pt idx="374">
                  <c:v>65.227435932944246</c:v>
                </c:pt>
                <c:pt idx="375">
                  <c:v>64.652477997370724</c:v>
                </c:pt>
                <c:pt idx="376">
                  <c:v>64.083235678929114</c:v>
                </c:pt>
                <c:pt idx="377">
                  <c:v>63.530598811216954</c:v>
                </c:pt>
                <c:pt idx="378">
                  <c:v>62.977100760644475</c:v>
                </c:pt>
                <c:pt idx="379">
                  <c:v>62.433494861220893</c:v>
                </c:pt>
                <c:pt idx="380">
                  <c:v>61.902356471339033</c:v>
                </c:pt>
                <c:pt idx="381">
                  <c:v>61.53998347781971</c:v>
                </c:pt>
                <c:pt idx="382">
                  <c:v>61.633462154371031</c:v>
                </c:pt>
                <c:pt idx="383">
                  <c:v>62.400049199129754</c:v>
                </c:pt>
                <c:pt idx="384">
                  <c:v>64.022732391421798</c:v>
                </c:pt>
                <c:pt idx="385">
                  <c:v>66.454877363234118</c:v>
                </c:pt>
                <c:pt idx="386">
                  <c:v>69.363451168559408</c:v>
                </c:pt>
                <c:pt idx="387">
                  <c:v>72.446699541939381</c:v>
                </c:pt>
                <c:pt idx="388">
                  <c:v>75.40216719034207</c:v>
                </c:pt>
                <c:pt idx="389">
                  <c:v>78.00684996063589</c:v>
                </c:pt>
                <c:pt idx="390">
                  <c:v>80.201398301627648</c:v>
                </c:pt>
                <c:pt idx="391">
                  <c:v>81.912781955192457</c:v>
                </c:pt>
                <c:pt idx="392">
                  <c:v>83.103921815421145</c:v>
                </c:pt>
                <c:pt idx="393">
                  <c:v>83.764051813732735</c:v>
                </c:pt>
                <c:pt idx="394">
                  <c:v>83.946035943416632</c:v>
                </c:pt>
                <c:pt idx="395">
                  <c:v>83.742850625936271</c:v>
                </c:pt>
                <c:pt idx="396">
                  <c:v>83.291009924161486</c:v>
                </c:pt>
                <c:pt idx="397">
                  <c:v>82.7002689984336</c:v>
                </c:pt>
                <c:pt idx="398">
                  <c:v>82.061214915837581</c:v>
                </c:pt>
                <c:pt idx="399">
                  <c:v>81.3881514380559</c:v>
                </c:pt>
                <c:pt idx="400">
                  <c:v>80.68278086387906</c:v>
                </c:pt>
                <c:pt idx="401">
                  <c:v>80.00195516442696</c:v>
                </c:pt>
                <c:pt idx="402">
                  <c:v>79.297410844537964</c:v>
                </c:pt>
                <c:pt idx="403">
                  <c:v>78.606947654285278</c:v>
                </c:pt>
                <c:pt idx="404">
                  <c:v>77.926447193134692</c:v>
                </c:pt>
                <c:pt idx="405">
                  <c:v>77.239853227516619</c:v>
                </c:pt>
                <c:pt idx="406">
                  <c:v>76.566449787931433</c:v>
                </c:pt>
                <c:pt idx="407">
                  <c:v>75.89267580606878</c:v>
                </c:pt>
                <c:pt idx="408">
                  <c:v>75.221998244631365</c:v>
                </c:pt>
                <c:pt idx="409">
                  <c:v>74.566564980329957</c:v>
                </c:pt>
                <c:pt idx="410">
                  <c:v>73.904556982387405</c:v>
                </c:pt>
                <c:pt idx="411">
                  <c:v>73.255320548900073</c:v>
                </c:pt>
                <c:pt idx="412">
                  <c:v>72.619602322313312</c:v>
                </c:pt>
                <c:pt idx="413">
                  <c:v>71.964339176294132</c:v>
                </c:pt>
                <c:pt idx="414">
                  <c:v>71.338168660689092</c:v>
                </c:pt>
                <c:pt idx="415">
                  <c:v>70.713510780936801</c:v>
                </c:pt>
                <c:pt idx="416">
                  <c:v>70.084300641505195</c:v>
                </c:pt>
                <c:pt idx="417">
                  <c:v>69.47358160886327</c:v>
                </c:pt>
                <c:pt idx="418">
                  <c:v>68.867471698656189</c:v>
                </c:pt>
                <c:pt idx="419">
                  <c:v>68.264502509423636</c:v>
                </c:pt>
                <c:pt idx="420">
                  <c:v>67.676206298593613</c:v>
                </c:pt>
                <c:pt idx="421">
                  <c:v>67.084580741416872</c:v>
                </c:pt>
                <c:pt idx="422">
                  <c:v>66.492372741804616</c:v>
                </c:pt>
                <c:pt idx="423">
                  <c:v>65.899680327765353</c:v>
                </c:pt>
                <c:pt idx="424">
                  <c:v>65.311370619699574</c:v>
                </c:pt>
                <c:pt idx="425">
                  <c:v>64.736322651465997</c:v>
                </c:pt>
                <c:pt idx="426">
                  <c:v>64.165657819556813</c:v>
                </c:pt>
                <c:pt idx="427">
                  <c:v>63.607831956217019</c:v>
                </c:pt>
                <c:pt idx="428">
                  <c:v>63.054837647591569</c:v>
                </c:pt>
                <c:pt idx="429">
                  <c:v>62.5065397545698</c:v>
                </c:pt>
                <c:pt idx="430">
                  <c:v>62.015800267690615</c:v>
                </c:pt>
                <c:pt idx="431">
                  <c:v>61.84229007544468</c:v>
                </c:pt>
                <c:pt idx="432">
                  <c:v>62.256852163378596</c:v>
                </c:pt>
                <c:pt idx="433">
                  <c:v>63.450003208685672</c:v>
                </c:pt>
                <c:pt idx="434">
                  <c:v>65.512833972484302</c:v>
                </c:pt>
                <c:pt idx="435">
                  <c:v>68.189777993097323</c:v>
                </c:pt>
                <c:pt idx="436">
                  <c:v>71.149837612879878</c:v>
                </c:pt>
                <c:pt idx="437">
                  <c:v>74.075772425276114</c:v>
                </c:pt>
                <c:pt idx="438">
                  <c:v>76.743564198404258</c:v>
                </c:pt>
                <c:pt idx="439">
                  <c:v>79.063879057776731</c:v>
                </c:pt>
                <c:pt idx="440">
                  <c:v>80.942788595504851</c:v>
                </c:pt>
                <c:pt idx="441">
                  <c:v>82.319122526516722</c:v>
                </c:pt>
                <c:pt idx="442">
                  <c:v>83.161709153383413</c:v>
                </c:pt>
                <c:pt idx="443">
                  <c:v>83.495582050138623</c:v>
                </c:pt>
                <c:pt idx="444">
                  <c:v>83.413476085941909</c:v>
                </c:pt>
                <c:pt idx="445">
                  <c:v>83.038045155058754</c:v>
                </c:pt>
                <c:pt idx="446">
                  <c:v>82.494536515051124</c:v>
                </c:pt>
                <c:pt idx="447">
                  <c:v>81.872011618485999</c:v>
                </c:pt>
                <c:pt idx="448">
                  <c:v>81.184970033879694</c:v>
                </c:pt>
                <c:pt idx="449">
                  <c:v>80.495859252806639</c:v>
                </c:pt>
                <c:pt idx="450">
                  <c:v>79.815584398435277</c:v>
                </c:pt>
                <c:pt idx="451">
                  <c:v>79.111054822630251</c:v>
                </c:pt>
                <c:pt idx="452">
                  <c:v>78.435662229633891</c:v>
                </c:pt>
                <c:pt idx="453">
                  <c:v>77.747015710830993</c:v>
                </c:pt>
                <c:pt idx="454">
                  <c:v>77.06916321820934</c:v>
                </c:pt>
                <c:pt idx="455">
                  <c:v>76.392393399206298</c:v>
                </c:pt>
                <c:pt idx="456">
                  <c:v>75.726571975440507</c:v>
                </c:pt>
                <c:pt idx="457">
                  <c:v>75.06831504491818</c:v>
                </c:pt>
                <c:pt idx="458">
                  <c:v>74.408176320902641</c:v>
                </c:pt>
                <c:pt idx="459">
                  <c:v>73.769950788946517</c:v>
                </c:pt>
                <c:pt idx="460">
                  <c:v>73.11684158432648</c:v>
                </c:pt>
                <c:pt idx="461">
                  <c:v>72.48615178630557</c:v>
                </c:pt>
                <c:pt idx="462">
                  <c:v>71.855579901380239</c:v>
                </c:pt>
                <c:pt idx="463">
                  <c:v>71.221825064942053</c:v>
                </c:pt>
                <c:pt idx="464">
                  <c:v>70.606931843931349</c:v>
                </c:pt>
                <c:pt idx="465">
                  <c:v>69.992665312339255</c:v>
                </c:pt>
                <c:pt idx="466">
                  <c:v>69.378776441900413</c:v>
                </c:pt>
                <c:pt idx="467">
                  <c:v>68.774151740422838</c:v>
                </c:pt>
                <c:pt idx="468">
                  <c:v>68.166189172755324</c:v>
                </c:pt>
                <c:pt idx="469">
                  <c:v>67.565558814431057</c:v>
                </c:pt>
                <c:pt idx="470">
                  <c:v>66.978669573848308</c:v>
                </c:pt>
                <c:pt idx="471">
                  <c:v>66.398687760775459</c:v>
                </c:pt>
                <c:pt idx="472">
                  <c:v>65.82028809559543</c:v>
                </c:pt>
                <c:pt idx="473">
                  <c:v>65.244362384456764</c:v>
                </c:pt>
                <c:pt idx="474">
                  <c:v>64.672054216547338</c:v>
                </c:pt>
                <c:pt idx="475">
                  <c:v>64.105869690538029</c:v>
                </c:pt>
                <c:pt idx="476">
                  <c:v>63.546966579868752</c:v>
                </c:pt>
                <c:pt idx="477">
                  <c:v>62.996451879946036</c:v>
                </c:pt>
                <c:pt idx="478">
                  <c:v>62.448657978018744</c:v>
                </c:pt>
                <c:pt idx="479">
                  <c:v>61.916533346165565</c:v>
                </c:pt>
                <c:pt idx="480">
                  <c:v>61.550050551301503</c:v>
                </c:pt>
                <c:pt idx="481">
                  <c:v>61.573745459072903</c:v>
                </c:pt>
                <c:pt idx="482">
                  <c:v>62.218515086612925</c:v>
                </c:pt>
                <c:pt idx="483">
                  <c:v>63.665971330300671</c:v>
                </c:pt>
                <c:pt idx="484">
                  <c:v>65.507098186746504</c:v>
                </c:pt>
                <c:pt idx="485">
                  <c:v>67.24016380301795</c:v>
                </c:pt>
                <c:pt idx="486">
                  <c:v>68.427658722881446</c:v>
                </c:pt>
                <c:pt idx="487">
                  <c:v>68.800678198742474</c:v>
                </c:pt>
                <c:pt idx="488">
                  <c:v>68.677743341393153</c:v>
                </c:pt>
                <c:pt idx="489">
                  <c:v>68.308645827719488</c:v>
                </c:pt>
                <c:pt idx="490">
                  <c:v>67.824826360547917</c:v>
                </c:pt>
                <c:pt idx="491">
                  <c:v>67.286036457621066</c:v>
                </c:pt>
                <c:pt idx="492">
                  <c:v>66.720074532268114</c:v>
                </c:pt>
                <c:pt idx="493">
                  <c:v>66.138909301252198</c:v>
                </c:pt>
                <c:pt idx="494">
                  <c:v>65.554126903648466</c:v>
                </c:pt>
                <c:pt idx="495">
                  <c:v>64.977389940998449</c:v>
                </c:pt>
                <c:pt idx="496">
                  <c:v>64.403773331970569</c:v>
                </c:pt>
                <c:pt idx="497">
                  <c:v>63.837363410490084</c:v>
                </c:pt>
                <c:pt idx="498">
                  <c:v>63.27816117809185</c:v>
                </c:pt>
                <c:pt idx="499">
                  <c:v>62.723030539473299</c:v>
                </c:pt>
                <c:pt idx="500">
                  <c:v>62.174130793675857</c:v>
                </c:pt>
                <c:pt idx="501">
                  <c:v>61.628291225016817</c:v>
                </c:pt>
                <c:pt idx="502">
                  <c:v>61.086970288635769</c:v>
                </c:pt>
                <c:pt idx="503">
                  <c:v>60.545133955267644</c:v>
                </c:pt>
                <c:pt idx="504">
                  <c:v>60.10328894802516</c:v>
                </c:pt>
                <c:pt idx="505">
                  <c:v>59.989822540546399</c:v>
                </c:pt>
                <c:pt idx="506">
                  <c:v>60.413709597020357</c:v>
                </c:pt>
                <c:pt idx="507">
                  <c:v>61.588261786721077</c:v>
                </c:pt>
                <c:pt idx="508">
                  <c:v>63.544299289726418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8-499D-B0D2-4A452E105CDA}"/>
            </c:ext>
          </c:extLst>
        </c:ser>
        <c:ser>
          <c:idx val="1"/>
          <c:order val="1"/>
          <c:tx>
            <c:v>omega_dot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DAVE_analysis!$K$5:$K$513</c:f>
              <c:numCache>
                <c:formatCode>General</c:formatCode>
                <c:ptCount val="509"/>
                <c:pt idx="0">
                  <c:v>486.94886169234178</c:v>
                </c:pt>
                <c:pt idx="1">
                  <c:v>504.53757364862537</c:v>
                </c:pt>
                <c:pt idx="2">
                  <c:v>393.41510801448294</c:v>
                </c:pt>
                <c:pt idx="3">
                  <c:v>273.25039631378303</c:v>
                </c:pt>
                <c:pt idx="4">
                  <c:v>176.71046239644687</c:v>
                </c:pt>
                <c:pt idx="5">
                  <c:v>106.71475799679949</c:v>
                </c:pt>
                <c:pt idx="6">
                  <c:v>58.989040936887925</c:v>
                </c:pt>
                <c:pt idx="7">
                  <c:v>28.084155910684874</c:v>
                </c:pt>
                <c:pt idx="8">
                  <c:v>8.575492437317898</c:v>
                </c:pt>
                <c:pt idx="9">
                  <c:v>-2.6994021634927137</c:v>
                </c:pt>
                <c:pt idx="10">
                  <c:v>-9.0557990995714022</c:v>
                </c:pt>
                <c:pt idx="11">
                  <c:v>-12.743571380792329</c:v>
                </c:pt>
                <c:pt idx="12">
                  <c:v>-14.463074043846643</c:v>
                </c:pt>
                <c:pt idx="13">
                  <c:v>-15.400696262085203</c:v>
                </c:pt>
                <c:pt idx="14">
                  <c:v>-15.680589291641969</c:v>
                </c:pt>
                <c:pt idx="15">
                  <c:v>-15.698600175065739</c:v>
                </c:pt>
                <c:pt idx="16">
                  <c:v>-15.712932988225912</c:v>
                </c:pt>
                <c:pt idx="17">
                  <c:v>-15.405043334285619</c:v>
                </c:pt>
                <c:pt idx="18">
                  <c:v>-15.318775438250604</c:v>
                </c:pt>
                <c:pt idx="19">
                  <c:v>-15.088053681416762</c:v>
                </c:pt>
                <c:pt idx="20">
                  <c:v>-14.689930009356544</c:v>
                </c:pt>
                <c:pt idx="21">
                  <c:v>-14.579372692847446</c:v>
                </c:pt>
                <c:pt idx="22">
                  <c:v>-14.275706059810474</c:v>
                </c:pt>
                <c:pt idx="23">
                  <c:v>-13.902717236813999</c:v>
                </c:pt>
                <c:pt idx="24">
                  <c:v>-13.653445200948898</c:v>
                </c:pt>
                <c:pt idx="25">
                  <c:v>-13.427737925453002</c:v>
                </c:pt>
                <c:pt idx="26">
                  <c:v>-13.203248844223882</c:v>
                </c:pt>
                <c:pt idx="27">
                  <c:v>-13.002877027103199</c:v>
                </c:pt>
                <c:pt idx="28">
                  <c:v>-12.768390778041647</c:v>
                </c:pt>
                <c:pt idx="29">
                  <c:v>-12.458259424811493</c:v>
                </c:pt>
                <c:pt idx="30">
                  <c:v>-12.222043145582848</c:v>
                </c:pt>
                <c:pt idx="31">
                  <c:v>-12.075664912096027</c:v>
                </c:pt>
                <c:pt idx="32">
                  <c:v>-11.9750026088232</c:v>
                </c:pt>
                <c:pt idx="33">
                  <c:v>-11.786956985485098</c:v>
                </c:pt>
                <c:pt idx="34">
                  <c:v>-11.612654110482058</c:v>
                </c:pt>
                <c:pt idx="35">
                  <c:v>-11.409883184942759</c:v>
                </c:pt>
                <c:pt idx="36">
                  <c:v>-11.156205580951573</c:v>
                </c:pt>
                <c:pt idx="37">
                  <c:v>-10.970777687099222</c:v>
                </c:pt>
                <c:pt idx="38">
                  <c:v>-10.754598544997666</c:v>
                </c:pt>
                <c:pt idx="39">
                  <c:v>-9.8309747196935291</c:v>
                </c:pt>
                <c:pt idx="40">
                  <c:v>-6.2879438906856286</c:v>
                </c:pt>
                <c:pt idx="41">
                  <c:v>0.60891416890449079</c:v>
                </c:pt>
                <c:pt idx="42">
                  <c:v>11.759770311656919</c:v>
                </c:pt>
                <c:pt idx="43">
                  <c:v>26.423757114873162</c:v>
                </c:pt>
                <c:pt idx="44">
                  <c:v>41.103942524922616</c:v>
                </c:pt>
                <c:pt idx="45">
                  <c:v>53.539022717371132</c:v>
                </c:pt>
                <c:pt idx="46">
                  <c:v>61.007622738051666</c:v>
                </c:pt>
                <c:pt idx="47">
                  <c:v>62.658978830634062</c:v>
                </c:pt>
                <c:pt idx="48">
                  <c:v>59.710478665282153</c:v>
                </c:pt>
                <c:pt idx="49">
                  <c:v>52.684449503811791</c:v>
                </c:pt>
                <c:pt idx="50">
                  <c:v>42.653445054256991</c:v>
                </c:pt>
                <c:pt idx="51">
                  <c:v>30.984004739873185</c:v>
                </c:pt>
                <c:pt idx="52">
                  <c:v>18.675760666878766</c:v>
                </c:pt>
                <c:pt idx="53">
                  <c:v>7.3644978994290202</c:v>
                </c:pt>
                <c:pt idx="54">
                  <c:v>-1.4619060414906411</c:v>
                </c:pt>
                <c:pt idx="55">
                  <c:v>-7.8528859010608754</c:v>
                </c:pt>
                <c:pt idx="56">
                  <c:v>-11.783217602842036</c:v>
                </c:pt>
                <c:pt idx="57">
                  <c:v>-14.015105564077432</c:v>
                </c:pt>
                <c:pt idx="58">
                  <c:v>-15.34479375466033</c:v>
                </c:pt>
                <c:pt idx="59">
                  <c:v>-15.757191747190271</c:v>
                </c:pt>
                <c:pt idx="60">
                  <c:v>-16.030097232817766</c:v>
                </c:pt>
                <c:pt idx="61">
                  <c:v>-15.99265906867122</c:v>
                </c:pt>
                <c:pt idx="62">
                  <c:v>-15.809068822822148</c:v>
                </c:pt>
                <c:pt idx="63">
                  <c:v>-15.732275511781783</c:v>
                </c:pt>
                <c:pt idx="64">
                  <c:v>-15.382943104782552</c:v>
                </c:pt>
                <c:pt idx="65">
                  <c:v>-15.254523175841987</c:v>
                </c:pt>
                <c:pt idx="66">
                  <c:v>-15.078420046912012</c:v>
                </c:pt>
                <c:pt idx="67">
                  <c:v>-14.716860983029671</c:v>
                </c:pt>
                <c:pt idx="68">
                  <c:v>-14.597211959901969</c:v>
                </c:pt>
                <c:pt idx="69">
                  <c:v>-14.335086505721293</c:v>
                </c:pt>
                <c:pt idx="70">
                  <c:v>-13.961752357394833</c:v>
                </c:pt>
                <c:pt idx="71">
                  <c:v>-13.732702745726863</c:v>
                </c:pt>
                <c:pt idx="72">
                  <c:v>-13.500579608259612</c:v>
                </c:pt>
                <c:pt idx="73">
                  <c:v>-13.261914821876989</c:v>
                </c:pt>
                <c:pt idx="74">
                  <c:v>-13.105075894918858</c:v>
                </c:pt>
                <c:pt idx="75">
                  <c:v>-12.906984008851882</c:v>
                </c:pt>
                <c:pt idx="76">
                  <c:v>-12.586728535023525</c:v>
                </c:pt>
                <c:pt idx="77">
                  <c:v>-12.267679495459577</c:v>
                </c:pt>
                <c:pt idx="78">
                  <c:v>-12.059245648239347</c:v>
                </c:pt>
                <c:pt idx="79">
                  <c:v>-11.845998598821843</c:v>
                </c:pt>
                <c:pt idx="80">
                  <c:v>-11.65555465703272</c:v>
                </c:pt>
                <c:pt idx="81">
                  <c:v>-11.497969934377871</c:v>
                </c:pt>
                <c:pt idx="82">
                  <c:v>-11.317905192367196</c:v>
                </c:pt>
                <c:pt idx="83">
                  <c:v>-11.129316199221943</c:v>
                </c:pt>
                <c:pt idx="84">
                  <c:v>-10.927066454084958</c:v>
                </c:pt>
                <c:pt idx="85">
                  <c:v>-10.658981258196746</c:v>
                </c:pt>
                <c:pt idx="86">
                  <c:v>-10.044766902943159</c:v>
                </c:pt>
                <c:pt idx="87">
                  <c:v>-7.4001777494326824</c:v>
                </c:pt>
                <c:pt idx="88">
                  <c:v>-1.0884568276525992</c:v>
                </c:pt>
                <c:pt idx="89">
                  <c:v>9.9018229606472232</c:v>
                </c:pt>
                <c:pt idx="90">
                  <c:v>25.634696671443539</c:v>
                </c:pt>
                <c:pt idx="91">
                  <c:v>43.163995240161526</c:v>
                </c:pt>
                <c:pt idx="92">
                  <c:v>58.316764113738074</c:v>
                </c:pt>
                <c:pt idx="93">
                  <c:v>67.946013414662133</c:v>
                </c:pt>
                <c:pt idx="94">
                  <c:v>71.287675166505181</c:v>
                </c:pt>
                <c:pt idx="95">
                  <c:v>68.83210196462565</c:v>
                </c:pt>
                <c:pt idx="96">
                  <c:v>61.971577205210856</c:v>
                </c:pt>
                <c:pt idx="97">
                  <c:v>52.310963962019983</c:v>
                </c:pt>
                <c:pt idx="98">
                  <c:v>40.267248630634867</c:v>
                </c:pt>
                <c:pt idx="99">
                  <c:v>26.991834654229095</c:v>
                </c:pt>
                <c:pt idx="100">
                  <c:v>14.310286129731665</c:v>
                </c:pt>
                <c:pt idx="101">
                  <c:v>3.4090135917241988</c:v>
                </c:pt>
                <c:pt idx="102">
                  <c:v>-4.8527543439451319</c:v>
                </c:pt>
                <c:pt idx="103">
                  <c:v>-10.300829774865996</c:v>
                </c:pt>
                <c:pt idx="104">
                  <c:v>-13.315267056726398</c:v>
                </c:pt>
                <c:pt idx="105">
                  <c:v>-15.278535200238785</c:v>
                </c:pt>
                <c:pt idx="106">
                  <c:v>-16.29704471424775</c:v>
                </c:pt>
                <c:pt idx="107">
                  <c:v>-16.513368991068738</c:v>
                </c:pt>
                <c:pt idx="108">
                  <c:v>-16.803160975848591</c:v>
                </c:pt>
                <c:pt idx="109">
                  <c:v>-16.601609716849126</c:v>
                </c:pt>
                <c:pt idx="110">
                  <c:v>-16.48433147713272</c:v>
                </c:pt>
                <c:pt idx="111">
                  <c:v>-16.255985672719916</c:v>
                </c:pt>
                <c:pt idx="112">
                  <c:v>-16.028606484419679</c:v>
                </c:pt>
                <c:pt idx="113">
                  <c:v>-15.78631551680099</c:v>
                </c:pt>
                <c:pt idx="114">
                  <c:v>-15.425190743260295</c:v>
                </c:pt>
                <c:pt idx="115">
                  <c:v>-15.327161979571478</c:v>
                </c:pt>
                <c:pt idx="116">
                  <c:v>-14.971230929184745</c:v>
                </c:pt>
                <c:pt idx="117">
                  <c:v>-14.828337531367442</c:v>
                </c:pt>
                <c:pt idx="118">
                  <c:v>-14.697089047548875</c:v>
                </c:pt>
                <c:pt idx="119">
                  <c:v>-14.275963172820703</c:v>
                </c:pt>
                <c:pt idx="120">
                  <c:v>-14.043984810999806</c:v>
                </c:pt>
                <c:pt idx="121">
                  <c:v>-13.786464247539872</c:v>
                </c:pt>
                <c:pt idx="122">
                  <c:v>-13.494034775351366</c:v>
                </c:pt>
                <c:pt idx="123">
                  <c:v>-13.258497330911293</c:v>
                </c:pt>
                <c:pt idx="124">
                  <c:v>-13.033500268227009</c:v>
                </c:pt>
                <c:pt idx="125">
                  <c:v>-12.752521656593551</c:v>
                </c:pt>
                <c:pt idx="126">
                  <c:v>-12.537289513442264</c:v>
                </c:pt>
                <c:pt idx="127">
                  <c:v>-12.452517550306034</c:v>
                </c:pt>
                <c:pt idx="128">
                  <c:v>-12.269870170755212</c:v>
                </c:pt>
                <c:pt idx="129">
                  <c:v>-12.052609976187913</c:v>
                </c:pt>
                <c:pt idx="130">
                  <c:v>-11.817241014077148</c:v>
                </c:pt>
                <c:pt idx="131">
                  <c:v>-11.518568071830959</c:v>
                </c:pt>
                <c:pt idx="132">
                  <c:v>-11.29590793330593</c:v>
                </c:pt>
                <c:pt idx="133">
                  <c:v>-11.052926493165788</c:v>
                </c:pt>
                <c:pt idx="134">
                  <c:v>-10.850643340328494</c:v>
                </c:pt>
                <c:pt idx="135">
                  <c:v>-10.607917568477781</c:v>
                </c:pt>
                <c:pt idx="136">
                  <c:v>-9.0873677264670825</c:v>
                </c:pt>
                <c:pt idx="137">
                  <c:v>-4.2996105407465919</c:v>
                </c:pt>
                <c:pt idx="138">
                  <c:v>4.6793096917274095</c:v>
                </c:pt>
                <c:pt idx="139">
                  <c:v>18.11498253211937</c:v>
                </c:pt>
                <c:pt idx="140">
                  <c:v>34.641359445132039</c:v>
                </c:pt>
                <c:pt idx="141">
                  <c:v>49.965582666616676</c:v>
                </c:pt>
                <c:pt idx="142">
                  <c:v>61.563992667983186</c:v>
                </c:pt>
                <c:pt idx="143">
                  <c:v>67.854569508211355</c:v>
                </c:pt>
                <c:pt idx="144">
                  <c:v>68.402032105981334</c:v>
                </c:pt>
                <c:pt idx="145">
                  <c:v>64.825803782553947</c:v>
                </c:pt>
                <c:pt idx="146">
                  <c:v>57.373005836256198</c:v>
                </c:pt>
                <c:pt idx="147">
                  <c:v>46.652203363815403</c:v>
                </c:pt>
                <c:pt idx="148">
                  <c:v>33.799888957213085</c:v>
                </c:pt>
                <c:pt idx="149">
                  <c:v>20.360465037390806</c:v>
                </c:pt>
                <c:pt idx="150">
                  <c:v>8.0630429935759622</c:v>
                </c:pt>
                <c:pt idx="151">
                  <c:v>-1.636140923313671</c:v>
                </c:pt>
                <c:pt idx="152">
                  <c:v>-8.089252520814469</c:v>
                </c:pt>
                <c:pt idx="153">
                  <c:v>-12.360679520097587</c:v>
                </c:pt>
                <c:pt idx="154">
                  <c:v>-14.883230879220193</c:v>
                </c:pt>
                <c:pt idx="155">
                  <c:v>-16.006269776104453</c:v>
                </c:pt>
                <c:pt idx="156">
                  <c:v>-16.78409024191842</c:v>
                </c:pt>
                <c:pt idx="157">
                  <c:v>-16.942054144662535</c:v>
                </c:pt>
                <c:pt idx="158">
                  <c:v>-16.849389219914997</c:v>
                </c:pt>
                <c:pt idx="159">
                  <c:v>-16.85621931312847</c:v>
                </c:pt>
                <c:pt idx="160">
                  <c:v>-16.552565873308772</c:v>
                </c:pt>
                <c:pt idx="161">
                  <c:v>-16.375908645227412</c:v>
                </c:pt>
                <c:pt idx="162">
                  <c:v>-16.174969727305715</c:v>
                </c:pt>
                <c:pt idx="163">
                  <c:v>-15.765111090678865</c:v>
                </c:pt>
                <c:pt idx="164">
                  <c:v>-15.646482234498514</c:v>
                </c:pt>
                <c:pt idx="165">
                  <c:v>-15.292103299048847</c:v>
                </c:pt>
                <c:pt idx="166">
                  <c:v>-15.030134712853302</c:v>
                </c:pt>
                <c:pt idx="167">
                  <c:v>-14.857389727162229</c:v>
                </c:pt>
                <c:pt idx="168">
                  <c:v>-14.424339133536193</c:v>
                </c:pt>
                <c:pt idx="169">
                  <c:v>-14.272267617038519</c:v>
                </c:pt>
                <c:pt idx="170">
                  <c:v>-14.14239461910535</c:v>
                </c:pt>
                <c:pt idx="171">
                  <c:v>-13.863622904367897</c:v>
                </c:pt>
                <c:pt idx="172">
                  <c:v>-13.679972874928245</c:v>
                </c:pt>
                <c:pt idx="173">
                  <c:v>-13.43252449543788</c:v>
                </c:pt>
                <c:pt idx="174">
                  <c:v>-13.12993205704699</c:v>
                </c:pt>
                <c:pt idx="175">
                  <c:v>-12.950303818739314</c:v>
                </c:pt>
                <c:pt idx="176">
                  <c:v>-12.761773938586618</c:v>
                </c:pt>
                <c:pt idx="177">
                  <c:v>-12.487731492779433</c:v>
                </c:pt>
                <c:pt idx="178">
                  <c:v>-12.197617816217704</c:v>
                </c:pt>
                <c:pt idx="179">
                  <c:v>-11.965624421576731</c:v>
                </c:pt>
                <c:pt idx="180">
                  <c:v>-11.711847007924895</c:v>
                </c:pt>
                <c:pt idx="181">
                  <c:v>-11.538707897619565</c:v>
                </c:pt>
                <c:pt idx="182">
                  <c:v>-11.317453577023294</c:v>
                </c:pt>
                <c:pt idx="183">
                  <c:v>-11.087766218460203</c:v>
                </c:pt>
                <c:pt idx="184">
                  <c:v>-10.839712331406531</c:v>
                </c:pt>
                <c:pt idx="185">
                  <c:v>-9.7089352196946344</c:v>
                </c:pt>
                <c:pt idx="186">
                  <c:v>-5.2720124087391396</c:v>
                </c:pt>
                <c:pt idx="187">
                  <c:v>3.3958182052796873</c:v>
                </c:pt>
                <c:pt idx="188">
                  <c:v>16.735515879337619</c:v>
                </c:pt>
                <c:pt idx="189">
                  <c:v>33.512462334539237</c:v>
                </c:pt>
                <c:pt idx="190">
                  <c:v>49.291378279675683</c:v>
                </c:pt>
                <c:pt idx="191">
                  <c:v>61.130505143956753</c:v>
                </c:pt>
                <c:pt idx="192">
                  <c:v>67.586751173560472</c:v>
                </c:pt>
                <c:pt idx="193">
                  <c:v>68.497913579486919</c:v>
                </c:pt>
                <c:pt idx="194">
                  <c:v>64.569196342676506</c:v>
                </c:pt>
                <c:pt idx="195">
                  <c:v>57.336595861391615</c:v>
                </c:pt>
                <c:pt idx="196">
                  <c:v>47.197517942397099</c:v>
                </c:pt>
                <c:pt idx="197">
                  <c:v>35.024345787792058</c:v>
                </c:pt>
                <c:pt idx="198">
                  <c:v>22.185158781103357</c:v>
                </c:pt>
                <c:pt idx="199">
                  <c:v>10.138458352024877</c:v>
                </c:pt>
                <c:pt idx="200">
                  <c:v>0.12213691939371962</c:v>
                </c:pt>
                <c:pt idx="201">
                  <c:v>-7.1673661876256487</c:v>
                </c:pt>
                <c:pt idx="202">
                  <c:v>-11.787089154247283</c:v>
                </c:pt>
                <c:pt idx="203">
                  <c:v>-14.548140419417072</c:v>
                </c:pt>
                <c:pt idx="204">
                  <c:v>-16.272237077474184</c:v>
                </c:pt>
                <c:pt idx="205">
                  <c:v>-16.827167031610866</c:v>
                </c:pt>
                <c:pt idx="206">
                  <c:v>-16.960838008128171</c:v>
                </c:pt>
                <c:pt idx="207">
                  <c:v>-17.045262759831523</c:v>
                </c:pt>
                <c:pt idx="208">
                  <c:v>-16.730194829135755</c:v>
                </c:pt>
                <c:pt idx="209">
                  <c:v>-16.687982777983365</c:v>
                </c:pt>
                <c:pt idx="210">
                  <c:v>-16.382740164542973</c:v>
                </c:pt>
                <c:pt idx="211">
                  <c:v>-16.234841224364381</c:v>
                </c:pt>
                <c:pt idx="212">
                  <c:v>-16.011866423980791</c:v>
                </c:pt>
                <c:pt idx="213">
                  <c:v>-15.6580960002251</c:v>
                </c:pt>
                <c:pt idx="214">
                  <c:v>-15.556807904334629</c:v>
                </c:pt>
                <c:pt idx="215">
                  <c:v>-15.105887181035619</c:v>
                </c:pt>
                <c:pt idx="216">
                  <c:v>-14.903526078064619</c:v>
                </c:pt>
                <c:pt idx="217">
                  <c:v>-14.674489576915727</c:v>
                </c:pt>
                <c:pt idx="218">
                  <c:v>-14.275870233351924</c:v>
                </c:pt>
                <c:pt idx="219">
                  <c:v>-14.118275746826152</c:v>
                </c:pt>
                <c:pt idx="220">
                  <c:v>-13.845234146742772</c:v>
                </c:pt>
                <c:pt idx="221">
                  <c:v>-13.52251158775443</c:v>
                </c:pt>
                <c:pt idx="222">
                  <c:v>-13.29180225730699</c:v>
                </c:pt>
                <c:pt idx="223">
                  <c:v>-13.077422354538513</c:v>
                </c:pt>
                <c:pt idx="224">
                  <c:v>-12.874978929898399</c:v>
                </c:pt>
                <c:pt idx="225">
                  <c:v>-12.706192614281935</c:v>
                </c:pt>
                <c:pt idx="226">
                  <c:v>-12.556875932366024</c:v>
                </c:pt>
                <c:pt idx="227">
                  <c:v>-12.264665317718404</c:v>
                </c:pt>
                <c:pt idx="228">
                  <c:v>-11.998138914475948</c:v>
                </c:pt>
                <c:pt idx="229">
                  <c:v>-11.762687612490259</c:v>
                </c:pt>
                <c:pt idx="230">
                  <c:v>-11.534342119734514</c:v>
                </c:pt>
                <c:pt idx="231">
                  <c:v>-11.357113536785635</c:v>
                </c:pt>
                <c:pt idx="232">
                  <c:v>-11.224353730094982</c:v>
                </c:pt>
                <c:pt idx="233">
                  <c:v>-11.016668046486309</c:v>
                </c:pt>
                <c:pt idx="234">
                  <c:v>-10.788964839775721</c:v>
                </c:pt>
                <c:pt idx="235">
                  <c:v>-9.2221666021589783</c:v>
                </c:pt>
                <c:pt idx="236">
                  <c:v>-4.4719908094833247</c:v>
                </c:pt>
                <c:pt idx="237">
                  <c:v>4.2694464013380742</c:v>
                </c:pt>
                <c:pt idx="238">
                  <c:v>17.674276497232817</c:v>
                </c:pt>
                <c:pt idx="239">
                  <c:v>33.702514137101247</c:v>
                </c:pt>
                <c:pt idx="240">
                  <c:v>48.898535588530052</c:v>
                </c:pt>
                <c:pt idx="241">
                  <c:v>60.156492922565079</c:v>
                </c:pt>
                <c:pt idx="242">
                  <c:v>65.984900787171028</c:v>
                </c:pt>
                <c:pt idx="243">
                  <c:v>66.400476184680954</c:v>
                </c:pt>
                <c:pt idx="244">
                  <c:v>61.793612294514105</c:v>
                </c:pt>
                <c:pt idx="245">
                  <c:v>53.444659272649218</c:v>
                </c:pt>
                <c:pt idx="246">
                  <c:v>41.62817901879383</c:v>
                </c:pt>
                <c:pt idx="247">
                  <c:v>28.050850664412266</c:v>
                </c:pt>
                <c:pt idx="248">
                  <c:v>14.763938875543014</c:v>
                </c:pt>
                <c:pt idx="249">
                  <c:v>3.6226442273206123</c:v>
                </c:pt>
                <c:pt idx="250">
                  <c:v>-4.6487376440953216</c:v>
                </c:pt>
                <c:pt idx="251">
                  <c:v>-9.9838318106485051</c:v>
                </c:pt>
                <c:pt idx="252">
                  <c:v>-13.008324237160632</c:v>
                </c:pt>
                <c:pt idx="253">
                  <c:v>-15.09873017313333</c:v>
                </c:pt>
                <c:pt idx="254">
                  <c:v>-16.016092128254815</c:v>
                </c:pt>
                <c:pt idx="255">
                  <c:v>-16.309846784775427</c:v>
                </c:pt>
                <c:pt idx="256">
                  <c:v>-16.483547205784358</c:v>
                </c:pt>
                <c:pt idx="257">
                  <c:v>-16.272210226312779</c:v>
                </c:pt>
                <c:pt idx="258">
                  <c:v>-16.193125442248224</c:v>
                </c:pt>
                <c:pt idx="259">
                  <c:v>-16.037996212985952</c:v>
                </c:pt>
                <c:pt idx="260">
                  <c:v>-15.72142128421836</c:v>
                </c:pt>
                <c:pt idx="261">
                  <c:v>-15.604843099778606</c:v>
                </c:pt>
                <c:pt idx="262">
                  <c:v>-15.239970329860476</c:v>
                </c:pt>
                <c:pt idx="263">
                  <c:v>-15.045101754873</c:v>
                </c:pt>
                <c:pt idx="264">
                  <c:v>-14.894013865963775</c:v>
                </c:pt>
                <c:pt idx="265">
                  <c:v>-14.473994751410221</c:v>
                </c:pt>
                <c:pt idx="266">
                  <c:v>-14.409423144177001</c:v>
                </c:pt>
                <c:pt idx="267">
                  <c:v>-14.191293092062471</c:v>
                </c:pt>
                <c:pt idx="268">
                  <c:v>-13.939079966281369</c:v>
                </c:pt>
                <c:pt idx="269">
                  <c:v>-13.712524463434011</c:v>
                </c:pt>
                <c:pt idx="270">
                  <c:v>-13.410865235789021</c:v>
                </c:pt>
                <c:pt idx="271">
                  <c:v>-13.187839821353506</c:v>
                </c:pt>
                <c:pt idx="272">
                  <c:v>-13.001817249223153</c:v>
                </c:pt>
                <c:pt idx="273">
                  <c:v>-12.805299000431805</c:v>
                </c:pt>
                <c:pt idx="274">
                  <c:v>-12.530966503763402</c:v>
                </c:pt>
                <c:pt idx="275">
                  <c:v>-12.240346352446451</c:v>
                </c:pt>
                <c:pt idx="276">
                  <c:v>-11.96360882484805</c:v>
                </c:pt>
                <c:pt idx="277">
                  <c:v>-11.759140464186167</c:v>
                </c:pt>
                <c:pt idx="278">
                  <c:v>-11.598769039812465</c:v>
                </c:pt>
                <c:pt idx="279">
                  <c:v>-11.365696673364839</c:v>
                </c:pt>
                <c:pt idx="280">
                  <c:v>-11.205516915432767</c:v>
                </c:pt>
                <c:pt idx="281">
                  <c:v>-10.978615823482714</c:v>
                </c:pt>
                <c:pt idx="282">
                  <c:v>-10.737509821364043</c:v>
                </c:pt>
                <c:pt idx="283">
                  <c:v>-9.7202551162030169</c:v>
                </c:pt>
                <c:pt idx="284">
                  <c:v>-5.9557500422011573</c:v>
                </c:pt>
                <c:pt idx="285">
                  <c:v>1.4507581201058968</c:v>
                </c:pt>
                <c:pt idx="286">
                  <c:v>13.40707111642749</c:v>
                </c:pt>
                <c:pt idx="287">
                  <c:v>28.952755538716918</c:v>
                </c:pt>
                <c:pt idx="288">
                  <c:v>44.44022454225945</c:v>
                </c:pt>
                <c:pt idx="289">
                  <c:v>57.080735189402887</c:v>
                </c:pt>
                <c:pt idx="290">
                  <c:v>64.50354646924535</c:v>
                </c:pt>
                <c:pt idx="291">
                  <c:v>66.227973466863929</c:v>
                </c:pt>
                <c:pt idx="292">
                  <c:v>63.31790331584633</c:v>
                </c:pt>
                <c:pt idx="293">
                  <c:v>56.622952295306888</c:v>
                </c:pt>
                <c:pt idx="294">
                  <c:v>46.591341716230389</c:v>
                </c:pt>
                <c:pt idx="295">
                  <c:v>34.269465405942292</c:v>
                </c:pt>
                <c:pt idx="296">
                  <c:v>21.431927985980312</c:v>
                </c:pt>
                <c:pt idx="297">
                  <c:v>9.3579973447034117</c:v>
                </c:pt>
                <c:pt idx="298">
                  <c:v>-0.47366044831087173</c:v>
                </c:pt>
                <c:pt idx="299">
                  <c:v>-7.1313007753452746</c:v>
                </c:pt>
                <c:pt idx="300">
                  <c:v>-11.605093285779287</c:v>
                </c:pt>
                <c:pt idx="301">
                  <c:v>-14.318957347669079</c:v>
                </c:pt>
                <c:pt idx="302">
                  <c:v>-15.552693779053627</c:v>
                </c:pt>
                <c:pt idx="303">
                  <c:v>-16.429241788428467</c:v>
                </c:pt>
                <c:pt idx="304">
                  <c:v>-16.551214627654421</c:v>
                </c:pt>
                <c:pt idx="305">
                  <c:v>-16.569096086398183</c:v>
                </c:pt>
                <c:pt idx="306">
                  <c:v>-16.413692365719506</c:v>
                </c:pt>
                <c:pt idx="307">
                  <c:v>-16.203333958731704</c:v>
                </c:pt>
                <c:pt idx="308">
                  <c:v>-15.981858561337891</c:v>
                </c:pt>
                <c:pt idx="309">
                  <c:v>-15.762481655996986</c:v>
                </c:pt>
                <c:pt idx="310">
                  <c:v>-15.498348998401799</c:v>
                </c:pt>
                <c:pt idx="311">
                  <c:v>-15.155516607032105</c:v>
                </c:pt>
                <c:pt idx="312">
                  <c:v>-15.052346040435534</c:v>
                </c:pt>
                <c:pt idx="313">
                  <c:v>-14.618204794882841</c:v>
                </c:pt>
                <c:pt idx="314">
                  <c:v>-14.475144038057508</c:v>
                </c:pt>
                <c:pt idx="315">
                  <c:v>-14.28423324212031</c:v>
                </c:pt>
                <c:pt idx="316">
                  <c:v>-13.899513963358419</c:v>
                </c:pt>
                <c:pt idx="317">
                  <c:v>-13.705428472098594</c:v>
                </c:pt>
                <c:pt idx="318">
                  <c:v>-13.465111625850456</c:v>
                </c:pt>
                <c:pt idx="319">
                  <c:v>-13.181551931284558</c:v>
                </c:pt>
                <c:pt idx="320">
                  <c:v>-13.015216205413264</c:v>
                </c:pt>
                <c:pt idx="321">
                  <c:v>-12.776817476125395</c:v>
                </c:pt>
                <c:pt idx="322">
                  <c:v>-12.522224612858164</c:v>
                </c:pt>
                <c:pt idx="323">
                  <c:v>-12.269655830511187</c:v>
                </c:pt>
                <c:pt idx="324">
                  <c:v>-12.045888378162847</c:v>
                </c:pt>
                <c:pt idx="325">
                  <c:v>-11.856770056310125</c:v>
                </c:pt>
                <c:pt idx="326">
                  <c:v>-11.680173851551846</c:v>
                </c:pt>
                <c:pt idx="327">
                  <c:v>-11.507284004689311</c:v>
                </c:pt>
                <c:pt idx="328">
                  <c:v>-11.30616887575599</c:v>
                </c:pt>
                <c:pt idx="329">
                  <c:v>-11.113893886877886</c:v>
                </c:pt>
                <c:pt idx="330">
                  <c:v>-10.855981157408412</c:v>
                </c:pt>
                <c:pt idx="331">
                  <c:v>-9.9817045811669161</c:v>
                </c:pt>
                <c:pt idx="332">
                  <c:v>-6.8383781310050562</c:v>
                </c:pt>
                <c:pt idx="333">
                  <c:v>-0.17335538434645814</c:v>
                </c:pt>
                <c:pt idx="334">
                  <c:v>10.860100095597033</c:v>
                </c:pt>
                <c:pt idx="335">
                  <c:v>25.909933363773291</c:v>
                </c:pt>
                <c:pt idx="336">
                  <c:v>42.122053465442931</c:v>
                </c:pt>
                <c:pt idx="337">
                  <c:v>56.217853367018158</c:v>
                </c:pt>
                <c:pt idx="338">
                  <c:v>65.758625151748888</c:v>
                </c:pt>
                <c:pt idx="339">
                  <c:v>69.249509878944437</c:v>
                </c:pt>
                <c:pt idx="340">
                  <c:v>67.235113580966427</c:v>
                </c:pt>
                <c:pt idx="341">
                  <c:v>60.972238244561701</c:v>
                </c:pt>
                <c:pt idx="342">
                  <c:v>51.057299547047869</c:v>
                </c:pt>
                <c:pt idx="343">
                  <c:v>38.692449707486432</c:v>
                </c:pt>
                <c:pt idx="344">
                  <c:v>25.298174715897044</c:v>
                </c:pt>
                <c:pt idx="345">
                  <c:v>12.498347693852267</c:v>
                </c:pt>
                <c:pt idx="346">
                  <c:v>1.8654971278799328</c:v>
                </c:pt>
                <c:pt idx="347">
                  <c:v>-5.9530316295425934</c:v>
                </c:pt>
                <c:pt idx="348">
                  <c:v>-10.766802931917479</c:v>
                </c:pt>
                <c:pt idx="349">
                  <c:v>-13.701072721176695</c:v>
                </c:pt>
                <c:pt idx="350">
                  <c:v>-15.474687287912836</c:v>
                </c:pt>
                <c:pt idx="351">
                  <c:v>-16.137879915874286</c:v>
                </c:pt>
                <c:pt idx="352">
                  <c:v>-16.689941035077169</c:v>
                </c:pt>
                <c:pt idx="353">
                  <c:v>-16.745639980570211</c:v>
                </c:pt>
                <c:pt idx="354">
                  <c:v>-16.675335572269312</c:v>
                </c:pt>
                <c:pt idx="355">
                  <c:v>-16.548766412798784</c:v>
                </c:pt>
                <c:pt idx="356">
                  <c:v>-16.301148450634759</c:v>
                </c:pt>
                <c:pt idx="357">
                  <c:v>-16.039887837038748</c:v>
                </c:pt>
                <c:pt idx="358">
                  <c:v>-15.841089162542033</c:v>
                </c:pt>
                <c:pt idx="359">
                  <c:v>-15.496162647804232</c:v>
                </c:pt>
                <c:pt idx="360">
                  <c:v>-15.255253189639445</c:v>
                </c:pt>
                <c:pt idx="361">
                  <c:v>-15.057682399768648</c:v>
                </c:pt>
                <c:pt idx="362">
                  <c:v>-14.697821134890525</c:v>
                </c:pt>
                <c:pt idx="363">
                  <c:v>-14.656477386582074</c:v>
                </c:pt>
                <c:pt idx="364">
                  <c:v>-14.391106207207274</c:v>
                </c:pt>
                <c:pt idx="365">
                  <c:v>-14.11476477002627</c:v>
                </c:pt>
                <c:pt idx="366">
                  <c:v>-13.954959061907058</c:v>
                </c:pt>
                <c:pt idx="367">
                  <c:v>-13.663164262923102</c:v>
                </c:pt>
                <c:pt idx="368">
                  <c:v>-13.402340962162071</c:v>
                </c:pt>
                <c:pt idx="369">
                  <c:v>-13.140980734191809</c:v>
                </c:pt>
                <c:pt idx="370">
                  <c:v>-12.860978508958457</c:v>
                </c:pt>
                <c:pt idx="371">
                  <c:v>-12.586691033508032</c:v>
                </c:pt>
                <c:pt idx="372">
                  <c:v>-12.376837176400935</c:v>
                </c:pt>
                <c:pt idx="373">
                  <c:v>-12.287475396619573</c:v>
                </c:pt>
                <c:pt idx="374">
                  <c:v>-12.075017553719881</c:v>
                </c:pt>
                <c:pt idx="375">
                  <c:v>-11.851036942416282</c:v>
                </c:pt>
                <c:pt idx="376">
                  <c:v>-11.629806574879879</c:v>
                </c:pt>
                <c:pt idx="377">
                  <c:v>-11.306346386451821</c:v>
                </c:pt>
                <c:pt idx="378">
                  <c:v>-11.105496477954219</c:v>
                </c:pt>
                <c:pt idx="379">
                  <c:v>-10.860984894546814</c:v>
                </c:pt>
                <c:pt idx="380">
                  <c:v>-10.574988881757353</c:v>
                </c:pt>
                <c:pt idx="381">
                  <c:v>-8.805678843978896</c:v>
                </c:pt>
                <c:pt idx="382">
                  <c:v>-3.4711830219802695</c:v>
                </c:pt>
                <c:pt idx="383">
                  <c:v>6.2546841275206262</c:v>
                </c:pt>
                <c:pt idx="384">
                  <c:v>20.941016066878525</c:v>
                </c:pt>
                <c:pt idx="385">
                  <c:v>38.594293553933255</c:v>
                </c:pt>
                <c:pt idx="386">
                  <c:v>54.431639013694614</c:v>
                </c:pt>
                <c:pt idx="387">
                  <c:v>65.806592178570213</c:v>
                </c:pt>
                <c:pt idx="388">
                  <c:v>70.995109880112153</c:v>
                </c:pt>
                <c:pt idx="389">
                  <c:v>69.773304628099822</c:v>
                </c:pt>
                <c:pt idx="390">
                  <c:v>64.176977723688466</c:v>
                </c:pt>
                <c:pt idx="391">
                  <c:v>55.128118015920819</c:v>
                </c:pt>
                <c:pt idx="392">
                  <c:v>43.627548330280618</c:v>
                </c:pt>
                <c:pt idx="393">
                  <c:v>30.666499172001018</c:v>
                </c:pt>
                <c:pt idx="394">
                  <c:v>17.752607864169843</c:v>
                </c:pt>
                <c:pt idx="395">
                  <c:v>6.1977377345479887</c:v>
                </c:pt>
                <c:pt idx="396">
                  <c:v>-2.8093991092779271</c:v>
                </c:pt>
                <c:pt idx="397">
                  <c:v>-9.0579737129004254</c:v>
                </c:pt>
                <c:pt idx="398">
                  <c:v>-12.736719743632573</c:v>
                </c:pt>
                <c:pt idx="399">
                  <c:v>-14.94241691362115</c:v>
                </c:pt>
                <c:pt idx="400">
                  <c:v>-16.37021146166574</c:v>
                </c:pt>
                <c:pt idx="401">
                  <c:v>-16.703519467033516</c:v>
                </c:pt>
                <c:pt idx="402">
                  <c:v>-17.089968791027744</c:v>
                </c:pt>
                <c:pt idx="403">
                  <c:v>-17.031920703256212</c:v>
                </c:pt>
                <c:pt idx="404">
                  <c:v>-16.809487153541362</c:v>
                </c:pt>
                <c:pt idx="405">
                  <c:v>-16.697341837774509</c:v>
                </c:pt>
                <c:pt idx="406">
                  <c:v>-16.410679342232559</c:v>
                </c:pt>
                <c:pt idx="407">
                  <c:v>-16.200948702571306</c:v>
                </c:pt>
                <c:pt idx="408">
                  <c:v>-15.98782924635357</c:v>
                </c:pt>
                <c:pt idx="409">
                  <c:v>-15.637272962357304</c:v>
                </c:pt>
                <c:pt idx="410">
                  <c:v>-15.468370684351203</c:v>
                </c:pt>
                <c:pt idx="411">
                  <c:v>-15.168984864498578</c:v>
                </c:pt>
                <c:pt idx="412">
                  <c:v>-14.805937208998206</c:v>
                </c:pt>
                <c:pt idx="413">
                  <c:v>-14.773757648584372</c:v>
                </c:pt>
                <c:pt idx="414">
                  <c:v>-14.369154868059354</c:v>
                </c:pt>
                <c:pt idx="415">
                  <c:v>-14.095121284727654</c:v>
                </c:pt>
                <c:pt idx="416">
                  <c:v>-13.943165361717746</c:v>
                </c:pt>
                <c:pt idx="417">
                  <c:v>-13.603201416926332</c:v>
                </c:pt>
                <c:pt idx="418">
                  <c:v>-13.329862203089434</c:v>
                </c:pt>
                <c:pt idx="419">
                  <c:v>-13.10470798586368</c:v>
                </c:pt>
                <c:pt idx="420">
                  <c:v>-12.779819492678033</c:v>
                </c:pt>
                <c:pt idx="421">
                  <c:v>-12.594297065194052</c:v>
                </c:pt>
                <c:pt idx="422">
                  <c:v>-12.451877275189588</c:v>
                </c:pt>
                <c:pt idx="423">
                  <c:v>-12.332140875698137</c:v>
                </c:pt>
                <c:pt idx="424">
                  <c:v>-12.173153717396723</c:v>
                </c:pt>
                <c:pt idx="425">
                  <c:v>-11.907371743239382</c:v>
                </c:pt>
                <c:pt idx="426">
                  <c:v>-11.679573172040948</c:v>
                </c:pt>
                <c:pt idx="427">
                  <c:v>-11.389409166901068</c:v>
                </c:pt>
                <c:pt idx="428">
                  <c:v>-11.148727668363057</c:v>
                </c:pt>
                <c:pt idx="429">
                  <c:v>-10.933859973352707</c:v>
                </c:pt>
                <c:pt idx="430">
                  <c:v>-10.238061343905738</c:v>
                </c:pt>
                <c:pt idx="431">
                  <c:v>-6.8290298071081397</c:v>
                </c:pt>
                <c:pt idx="432">
                  <c:v>0.83061174441345154</c:v>
                </c:pt>
                <c:pt idx="433">
                  <c:v>13.25482727917853</c:v>
                </c:pt>
                <c:pt idx="434">
                  <c:v>29.987972207702033</c:v>
                </c:pt>
                <c:pt idx="435">
                  <c:v>46.712835582653582</c:v>
                </c:pt>
                <c:pt idx="436">
                  <c:v>59.783437478535198</c:v>
                </c:pt>
                <c:pt idx="437">
                  <c:v>67.022871180844191</c:v>
                </c:pt>
                <c:pt idx="438">
                  <c:v>68.165282794102652</c:v>
                </c:pt>
                <c:pt idx="439">
                  <c:v>64.771389404834537</c:v>
                </c:pt>
                <c:pt idx="440">
                  <c:v>57.523626010992139</c:v>
                </c:pt>
                <c:pt idx="441">
                  <c:v>47.227171101072315</c:v>
                </c:pt>
                <c:pt idx="442">
                  <c:v>34.870888709828201</c:v>
                </c:pt>
                <c:pt idx="443">
                  <c:v>21.865346923049252</c:v>
                </c:pt>
                <c:pt idx="444">
                  <c:v>9.8516490751132881</c:v>
                </c:pt>
                <c:pt idx="445">
                  <c:v>2.7962369796440179E-2</c:v>
                </c:pt>
                <c:pt idx="446">
                  <c:v>-7.0091831300812348</c:v>
                </c:pt>
                <c:pt idx="447">
                  <c:v>-11.484452311658121</c:v>
                </c:pt>
                <c:pt idx="448">
                  <c:v>-14.469888561905094</c:v>
                </c:pt>
                <c:pt idx="449">
                  <c:v>-15.908677805686393</c:v>
                </c:pt>
                <c:pt idx="450">
                  <c:v>-16.449703985656548</c:v>
                </c:pt>
                <c:pt idx="451">
                  <c:v>-16.941688276667556</c:v>
                </c:pt>
                <c:pt idx="452">
                  <c:v>-16.755023720763862</c:v>
                </c:pt>
                <c:pt idx="453">
                  <c:v>-16.749910328539521</c:v>
                </c:pt>
                <c:pt idx="454">
                  <c:v>-16.54460869343205</c:v>
                </c:pt>
                <c:pt idx="455">
                  <c:v>-16.356419916058105</c:v>
                </c:pt>
                <c:pt idx="456">
                  <c:v>-16.062978843512823</c:v>
                </c:pt>
                <c:pt idx="457">
                  <c:v>-15.760775628631706</c:v>
                </c:pt>
                <c:pt idx="458">
                  <c:v>-15.56070617823454</c:v>
                </c:pt>
                <c:pt idx="459">
                  <c:v>-15.144380549726998</c:v>
                </c:pt>
                <c:pt idx="460">
                  <c:v>-15.039367680653733</c:v>
                </c:pt>
                <c:pt idx="461">
                  <c:v>-14.669064882551748</c:v>
                </c:pt>
                <c:pt idx="462">
                  <c:v>-14.422158159796364</c:v>
                </c:pt>
                <c:pt idx="463">
                  <c:v>-14.267853937797099</c:v>
                </c:pt>
                <c:pt idx="464">
                  <c:v>-13.922926008454962</c:v>
                </c:pt>
                <c:pt idx="465">
                  <c:v>-13.687990945446202</c:v>
                </c:pt>
                <c:pt idx="466">
                  <c:v>-13.504248808213729</c:v>
                </c:pt>
                <c:pt idx="467">
                  <c:v>-13.252067442997166</c:v>
                </c:pt>
                <c:pt idx="468">
                  <c:v>-13.105024382519019</c:v>
                </c:pt>
                <c:pt idx="469">
                  <c:v>-12.899255062093726</c:v>
                </c:pt>
                <c:pt idx="470">
                  <c:v>-12.59892804008657</c:v>
                </c:pt>
                <c:pt idx="471">
                  <c:v>-12.32287101855658</c:v>
                </c:pt>
                <c:pt idx="472">
                  <c:v>-12.113764011110396</c:v>
                </c:pt>
                <c:pt idx="473">
                  <c:v>-11.931756649943418</c:v>
                </c:pt>
                <c:pt idx="474">
                  <c:v>-11.754252868921728</c:v>
                </c:pt>
                <c:pt idx="475">
                  <c:v>-11.553730866076151</c:v>
                </c:pt>
                <c:pt idx="476">
                  <c:v>-11.330795700440863</c:v>
                </c:pt>
                <c:pt idx="477">
                  <c:v>-11.089401751090566</c:v>
                </c:pt>
                <c:pt idx="478">
                  <c:v>-10.895504793722321</c:v>
                </c:pt>
                <c:pt idx="479">
                  <c:v>-10.602999750602482</c:v>
                </c:pt>
                <c:pt idx="480">
                  <c:v>-8.8591707764007452</c:v>
                </c:pt>
                <c:pt idx="481">
                  <c:v>-4.1944888710415826</c:v>
                </c:pt>
                <c:pt idx="482">
                  <c:v>4.5575490119651914</c:v>
                </c:pt>
                <c:pt idx="483">
                  <c:v>17.97718502708522</c:v>
                </c:pt>
                <c:pt idx="484">
                  <c:v>29.513975528546318</c:v>
                </c:pt>
                <c:pt idx="485">
                  <c:v>34.015840236507749</c:v>
                </c:pt>
                <c:pt idx="486">
                  <c:v>30.084329842337659</c:v>
                </c:pt>
                <c:pt idx="487">
                  <c:v>19.111054007309455</c:v>
                </c:pt>
                <c:pt idx="488">
                  <c:v>8.2263865661107118</c:v>
                </c:pt>
                <c:pt idx="489">
                  <c:v>0.15665531811168254</c:v>
                </c:pt>
                <c:pt idx="490">
                  <c:v>-5.0623441413986114</c:v>
                </c:pt>
                <c:pt idx="491">
                  <c:v>-8.2038389787520636</c:v>
                </c:pt>
                <c:pt idx="492">
                  <c:v>-10.007198343225692</c:v>
                </c:pt>
                <c:pt idx="493">
                  <c:v>-11.013332285195698</c:v>
                </c:pt>
                <c:pt idx="494">
                  <c:v>-11.499517112097049</c:v>
                </c:pt>
                <c:pt idx="495">
                  <c:v>-11.609477350753242</c:v>
                </c:pt>
                <c:pt idx="496">
                  <c:v>-11.581806405182448</c:v>
                </c:pt>
                <c:pt idx="497">
                  <c:v>-11.444373892499048</c:v>
                </c:pt>
                <c:pt idx="498">
                  <c:v>-11.255117571157852</c:v>
                </c:pt>
                <c:pt idx="499">
                  <c:v>-11.072792028198204</c:v>
                </c:pt>
                <c:pt idx="500">
                  <c:v>-10.873395720437019</c:v>
                </c:pt>
                <c:pt idx="501">
                  <c:v>-10.696281293047964</c:v>
                </c:pt>
                <c:pt idx="502">
                  <c:v>-10.518152645884541</c:v>
                </c:pt>
                <c:pt idx="503">
                  <c:v>-10.387770982264968</c:v>
                </c:pt>
                <c:pt idx="504">
                  <c:v>-9.3652253880631573</c:v>
                </c:pt>
                <c:pt idx="505">
                  <c:v>-5.7712909972895687</c:v>
                </c:pt>
                <c:pt idx="506">
                  <c:v>1.3266036514661002</c:v>
                </c:pt>
                <c:pt idx="507">
                  <c:v>12.89873027796772</c:v>
                </c:pt>
                <c:pt idx="508">
                  <c:v>27.892442347987817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8-499D-B0D2-4A452E105CDA}"/>
            </c:ext>
          </c:extLst>
        </c:ser>
        <c:ser>
          <c:idx val="3"/>
          <c:order val="3"/>
          <c:tx>
            <c:v>screen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DAVE_analysis!$Q$5:$Q$513</c:f>
              <c:numCache>
                <c:formatCode>General</c:formatCode>
                <c:ptCount val="50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-40</c:v>
                </c:pt>
                <c:pt idx="18">
                  <c:v>-40</c:v>
                </c:pt>
                <c:pt idx="19">
                  <c:v>-40</c:v>
                </c:pt>
                <c:pt idx="20">
                  <c:v>-40</c:v>
                </c:pt>
                <c:pt idx="21">
                  <c:v>-40</c:v>
                </c:pt>
                <c:pt idx="22">
                  <c:v>-40</c:v>
                </c:pt>
                <c:pt idx="23">
                  <c:v>-40</c:v>
                </c:pt>
                <c:pt idx="24">
                  <c:v>-40</c:v>
                </c:pt>
                <c:pt idx="25">
                  <c:v>-40</c:v>
                </c:pt>
                <c:pt idx="26">
                  <c:v>-40</c:v>
                </c:pt>
                <c:pt idx="27">
                  <c:v>-40</c:v>
                </c:pt>
                <c:pt idx="28">
                  <c:v>-40</c:v>
                </c:pt>
                <c:pt idx="29">
                  <c:v>-40</c:v>
                </c:pt>
                <c:pt idx="30">
                  <c:v>-40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-40</c:v>
                </c:pt>
                <c:pt idx="35">
                  <c:v>-40</c:v>
                </c:pt>
                <c:pt idx="36">
                  <c:v>-40</c:v>
                </c:pt>
                <c:pt idx="37">
                  <c:v>-40</c:v>
                </c:pt>
                <c:pt idx="38">
                  <c:v>-40</c:v>
                </c:pt>
                <c:pt idx="39">
                  <c:v>-40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-40</c:v>
                </c:pt>
                <c:pt idx="60">
                  <c:v>-40</c:v>
                </c:pt>
                <c:pt idx="61">
                  <c:v>-40</c:v>
                </c:pt>
                <c:pt idx="62">
                  <c:v>-40</c:v>
                </c:pt>
                <c:pt idx="63">
                  <c:v>-40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-40</c:v>
                </c:pt>
                <c:pt idx="69">
                  <c:v>-40</c:v>
                </c:pt>
                <c:pt idx="70">
                  <c:v>-40</c:v>
                </c:pt>
                <c:pt idx="71">
                  <c:v>-40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-40</c:v>
                </c:pt>
                <c:pt idx="77">
                  <c:v>-40</c:v>
                </c:pt>
                <c:pt idx="78">
                  <c:v>-40</c:v>
                </c:pt>
                <c:pt idx="79">
                  <c:v>-40</c:v>
                </c:pt>
                <c:pt idx="80">
                  <c:v>-40</c:v>
                </c:pt>
                <c:pt idx="81">
                  <c:v>-40</c:v>
                </c:pt>
                <c:pt idx="82">
                  <c:v>-40</c:v>
                </c:pt>
                <c:pt idx="83">
                  <c:v>-40</c:v>
                </c:pt>
                <c:pt idx="84">
                  <c:v>-40</c:v>
                </c:pt>
                <c:pt idx="85">
                  <c:v>-40</c:v>
                </c:pt>
                <c:pt idx="86">
                  <c:v>-40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-40</c:v>
                </c:pt>
                <c:pt idx="108">
                  <c:v>-40</c:v>
                </c:pt>
                <c:pt idx="109">
                  <c:v>-40</c:v>
                </c:pt>
                <c:pt idx="110">
                  <c:v>-40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-40</c:v>
                </c:pt>
                <c:pt idx="120">
                  <c:v>-40</c:v>
                </c:pt>
                <c:pt idx="121">
                  <c:v>-40</c:v>
                </c:pt>
                <c:pt idx="122">
                  <c:v>-40</c:v>
                </c:pt>
                <c:pt idx="123">
                  <c:v>-40</c:v>
                </c:pt>
                <c:pt idx="124">
                  <c:v>-40</c:v>
                </c:pt>
                <c:pt idx="125">
                  <c:v>-40</c:v>
                </c:pt>
                <c:pt idx="126">
                  <c:v>-40</c:v>
                </c:pt>
                <c:pt idx="127">
                  <c:v>-40</c:v>
                </c:pt>
                <c:pt idx="128">
                  <c:v>-40</c:v>
                </c:pt>
                <c:pt idx="129">
                  <c:v>-40</c:v>
                </c:pt>
                <c:pt idx="130">
                  <c:v>-40</c:v>
                </c:pt>
                <c:pt idx="131">
                  <c:v>-40</c:v>
                </c:pt>
                <c:pt idx="132">
                  <c:v>-40</c:v>
                </c:pt>
                <c:pt idx="133">
                  <c:v>-40</c:v>
                </c:pt>
                <c:pt idx="134">
                  <c:v>-40</c:v>
                </c:pt>
                <c:pt idx="135">
                  <c:v>-40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-40</c:v>
                </c:pt>
                <c:pt idx="157">
                  <c:v>-40</c:v>
                </c:pt>
                <c:pt idx="158">
                  <c:v>-40</c:v>
                </c:pt>
                <c:pt idx="159">
                  <c:v>-40</c:v>
                </c:pt>
                <c:pt idx="160">
                  <c:v>-40</c:v>
                </c:pt>
                <c:pt idx="161">
                  <c:v>-40</c:v>
                </c:pt>
                <c:pt idx="162">
                  <c:v>-40</c:v>
                </c:pt>
                <c:pt idx="163">
                  <c:v>-40</c:v>
                </c:pt>
                <c:pt idx="164">
                  <c:v>-40</c:v>
                </c:pt>
                <c:pt idx="165">
                  <c:v>-40</c:v>
                </c:pt>
                <c:pt idx="166">
                  <c:v>-40</c:v>
                </c:pt>
                <c:pt idx="167">
                  <c:v>-40</c:v>
                </c:pt>
                <c:pt idx="168">
                  <c:v>-40</c:v>
                </c:pt>
                <c:pt idx="169">
                  <c:v>-40</c:v>
                </c:pt>
                <c:pt idx="170">
                  <c:v>-40</c:v>
                </c:pt>
                <c:pt idx="171">
                  <c:v>-40</c:v>
                </c:pt>
                <c:pt idx="172">
                  <c:v>-40</c:v>
                </c:pt>
                <c:pt idx="173">
                  <c:v>-40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-40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-40</c:v>
                </c:pt>
                <c:pt idx="218">
                  <c:v>-40</c:v>
                </c:pt>
                <c:pt idx="219">
                  <c:v>-40</c:v>
                </c:pt>
                <c:pt idx="220">
                  <c:v>-40</c:v>
                </c:pt>
                <c:pt idx="221">
                  <c:v>-40</c:v>
                </c:pt>
                <c:pt idx="222">
                  <c:v>-40</c:v>
                </c:pt>
                <c:pt idx="223">
                  <c:v>-40</c:v>
                </c:pt>
                <c:pt idx="224">
                  <c:v>-40</c:v>
                </c:pt>
                <c:pt idx="225">
                  <c:v>-40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-40</c:v>
                </c:pt>
                <c:pt idx="230">
                  <c:v>-40</c:v>
                </c:pt>
                <c:pt idx="231">
                  <c:v>-40</c:v>
                </c:pt>
                <c:pt idx="232">
                  <c:v>-40</c:v>
                </c:pt>
                <c:pt idx="233">
                  <c:v>-40</c:v>
                </c:pt>
                <c:pt idx="234">
                  <c:v>-40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-40</c:v>
                </c:pt>
                <c:pt idx="256">
                  <c:v>-40</c:v>
                </c:pt>
                <c:pt idx="257">
                  <c:v>-40</c:v>
                </c:pt>
                <c:pt idx="258">
                  <c:v>-40</c:v>
                </c:pt>
                <c:pt idx="259">
                  <c:v>-40</c:v>
                </c:pt>
                <c:pt idx="260">
                  <c:v>-40</c:v>
                </c:pt>
                <c:pt idx="261">
                  <c:v>-40</c:v>
                </c:pt>
                <c:pt idx="262">
                  <c:v>-40</c:v>
                </c:pt>
                <c:pt idx="263">
                  <c:v>-40</c:v>
                </c:pt>
                <c:pt idx="264">
                  <c:v>-40</c:v>
                </c:pt>
                <c:pt idx="265">
                  <c:v>-40</c:v>
                </c:pt>
                <c:pt idx="266">
                  <c:v>-40</c:v>
                </c:pt>
                <c:pt idx="267">
                  <c:v>-40</c:v>
                </c:pt>
                <c:pt idx="268">
                  <c:v>-40</c:v>
                </c:pt>
                <c:pt idx="269">
                  <c:v>-40</c:v>
                </c:pt>
                <c:pt idx="270">
                  <c:v>-40</c:v>
                </c:pt>
                <c:pt idx="271">
                  <c:v>-40</c:v>
                </c:pt>
                <c:pt idx="272">
                  <c:v>-40</c:v>
                </c:pt>
                <c:pt idx="273">
                  <c:v>-40</c:v>
                </c:pt>
                <c:pt idx="274">
                  <c:v>-40</c:v>
                </c:pt>
                <c:pt idx="275">
                  <c:v>-40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-40</c:v>
                </c:pt>
                <c:pt idx="280">
                  <c:v>-40</c:v>
                </c:pt>
                <c:pt idx="281">
                  <c:v>-40</c:v>
                </c:pt>
                <c:pt idx="282">
                  <c:v>-40</c:v>
                </c:pt>
                <c:pt idx="283">
                  <c:v>-40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-40</c:v>
                </c:pt>
                <c:pt idx="305">
                  <c:v>-40</c:v>
                </c:pt>
                <c:pt idx="306">
                  <c:v>-40</c:v>
                </c:pt>
                <c:pt idx="307">
                  <c:v>-40</c:v>
                </c:pt>
                <c:pt idx="308">
                  <c:v>-40</c:v>
                </c:pt>
                <c:pt idx="309">
                  <c:v>-40</c:v>
                </c:pt>
                <c:pt idx="310">
                  <c:v>-40</c:v>
                </c:pt>
                <c:pt idx="311">
                  <c:v>-40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-40</c:v>
                </c:pt>
                <c:pt idx="318">
                  <c:v>-40</c:v>
                </c:pt>
                <c:pt idx="319">
                  <c:v>-40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-40</c:v>
                </c:pt>
                <c:pt idx="324">
                  <c:v>-40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-40</c:v>
                </c:pt>
                <c:pt idx="352">
                  <c:v>-40</c:v>
                </c:pt>
                <c:pt idx="353">
                  <c:v>-40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57">
                  <c:v>-40</c:v>
                </c:pt>
                <c:pt idx="358">
                  <c:v>-40</c:v>
                </c:pt>
                <c:pt idx="359">
                  <c:v>-40</c:v>
                </c:pt>
                <c:pt idx="360">
                  <c:v>-40</c:v>
                </c:pt>
                <c:pt idx="361">
                  <c:v>-40</c:v>
                </c:pt>
                <c:pt idx="362">
                  <c:v>-40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-40</c:v>
                </c:pt>
                <c:pt idx="368">
                  <c:v>-40</c:v>
                </c:pt>
                <c:pt idx="369">
                  <c:v>-40</c:v>
                </c:pt>
                <c:pt idx="370">
                  <c:v>-40</c:v>
                </c:pt>
                <c:pt idx="371">
                  <c:v>-40</c:v>
                </c:pt>
                <c:pt idx="372">
                  <c:v>-40</c:v>
                </c:pt>
                <c:pt idx="373">
                  <c:v>-40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-40</c:v>
                </c:pt>
                <c:pt idx="378">
                  <c:v>-40</c:v>
                </c:pt>
                <c:pt idx="379">
                  <c:v>-40</c:v>
                </c:pt>
                <c:pt idx="380">
                  <c:v>-40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-40</c:v>
                </c:pt>
                <c:pt idx="405">
                  <c:v>-40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-40</c:v>
                </c:pt>
                <c:pt idx="410">
                  <c:v>-40</c:v>
                </c:pt>
                <c:pt idx="411">
                  <c:v>-40</c:v>
                </c:pt>
                <c:pt idx="412">
                  <c:v>-40</c:v>
                </c:pt>
                <c:pt idx="413">
                  <c:v>-40</c:v>
                </c:pt>
                <c:pt idx="414">
                  <c:v>-40</c:v>
                </c:pt>
                <c:pt idx="415">
                  <c:v>-40</c:v>
                </c:pt>
                <c:pt idx="416">
                  <c:v>-40</c:v>
                </c:pt>
                <c:pt idx="417">
                  <c:v>-40</c:v>
                </c:pt>
                <c:pt idx="418">
                  <c:v>-40</c:v>
                </c:pt>
                <c:pt idx="419">
                  <c:v>-40</c:v>
                </c:pt>
                <c:pt idx="420">
                  <c:v>-40</c:v>
                </c:pt>
                <c:pt idx="421">
                  <c:v>-40</c:v>
                </c:pt>
                <c:pt idx="422">
                  <c:v>-40</c:v>
                </c:pt>
                <c:pt idx="423">
                  <c:v>-40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-40</c:v>
                </c:pt>
                <c:pt idx="428">
                  <c:v>-40</c:v>
                </c:pt>
                <c:pt idx="429">
                  <c:v>-40</c:v>
                </c:pt>
                <c:pt idx="430">
                  <c:v>-40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-40</c:v>
                </c:pt>
                <c:pt idx="451">
                  <c:v>-40</c:v>
                </c:pt>
                <c:pt idx="452">
                  <c:v>-40</c:v>
                </c:pt>
                <c:pt idx="453">
                  <c:v>-40</c:v>
                </c:pt>
                <c:pt idx="454">
                  <c:v>-40</c:v>
                </c:pt>
                <c:pt idx="455">
                  <c:v>-40</c:v>
                </c:pt>
                <c:pt idx="456">
                  <c:v>-40</c:v>
                </c:pt>
                <c:pt idx="457">
                  <c:v>-40</c:v>
                </c:pt>
                <c:pt idx="458">
                  <c:v>-40</c:v>
                </c:pt>
                <c:pt idx="459">
                  <c:v>-40</c:v>
                </c:pt>
                <c:pt idx="460">
                  <c:v>-40</c:v>
                </c:pt>
                <c:pt idx="461">
                  <c:v>-40</c:v>
                </c:pt>
                <c:pt idx="462">
                  <c:v>-40</c:v>
                </c:pt>
                <c:pt idx="463">
                  <c:v>-40</c:v>
                </c:pt>
                <c:pt idx="464">
                  <c:v>-40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-40</c:v>
                </c:pt>
                <c:pt idx="470">
                  <c:v>-40</c:v>
                </c:pt>
                <c:pt idx="471">
                  <c:v>-40</c:v>
                </c:pt>
                <c:pt idx="472">
                  <c:v>-40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-40</c:v>
                </c:pt>
                <c:pt idx="478">
                  <c:v>-40</c:v>
                </c:pt>
                <c:pt idx="479">
                  <c:v>-40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-40</c:v>
                </c:pt>
                <c:pt idx="495">
                  <c:v>-40</c:v>
                </c:pt>
                <c:pt idx="496">
                  <c:v>-40</c:v>
                </c:pt>
                <c:pt idx="497">
                  <c:v>-40</c:v>
                </c:pt>
                <c:pt idx="498">
                  <c:v>-40</c:v>
                </c:pt>
                <c:pt idx="499">
                  <c:v>-40</c:v>
                </c:pt>
                <c:pt idx="500">
                  <c:v>-40</c:v>
                </c:pt>
                <c:pt idx="501">
                  <c:v>-40</c:v>
                </c:pt>
                <c:pt idx="502">
                  <c:v>-40</c:v>
                </c:pt>
                <c:pt idx="503">
                  <c:v>-40</c:v>
                </c:pt>
                <c:pt idx="504">
                  <c:v>-40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E8-499D-B0D2-4A452E10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84208"/>
        <c:axId val="590282568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DAVE_analysis!$N$5:$N$513</c:f>
              <c:numCache>
                <c:formatCode>General</c:formatCode>
                <c:ptCount val="509"/>
                <c:pt idx="0">
                  <c:v>6149.8972176350317</c:v>
                </c:pt>
                <c:pt idx="1">
                  <c:v>3301.3738399746167</c:v>
                </c:pt>
                <c:pt idx="2">
                  <c:v>204.9093291189447</c:v>
                </c:pt>
                <c:pt idx="3">
                  <c:v>-1465.0474447635113</c:v>
                </c:pt>
                <c:pt idx="4">
                  <c:v>-1987.6583356915503</c:v>
                </c:pt>
                <c:pt idx="5">
                  <c:v>-1896.3008594348339</c:v>
                </c:pt>
                <c:pt idx="6">
                  <c:v>-1557.3941626104875</c:v>
                </c:pt>
                <c:pt idx="7">
                  <c:v>-1170.0170395989412</c:v>
                </c:pt>
                <c:pt idx="8">
                  <c:v>-829.79700947733363</c:v>
                </c:pt>
                <c:pt idx="9">
                  <c:v>-555.07074852019014</c:v>
                </c:pt>
                <c:pt idx="10">
                  <c:v>-355.89332465554241</c:v>
                </c:pt>
                <c:pt idx="11">
                  <c:v>-222.98760572047391</c:v>
                </c:pt>
                <c:pt idx="12">
                  <c:v>-132.31203453070907</c:v>
                </c:pt>
                <c:pt idx="13">
                  <c:v>-77.407663910563585</c:v>
                </c:pt>
                <c:pt idx="14">
                  <c:v>-42.033513487006338</c:v>
                </c:pt>
                <c:pt idx="15">
                  <c:v>-21.229149236708004</c:v>
                </c:pt>
                <c:pt idx="16">
                  <c:v>-10.781982733194376</c:v>
                </c:pt>
                <c:pt idx="17">
                  <c:v>-1.8246468600377042</c:v>
                </c:pt>
                <c:pt idx="18">
                  <c:v>7.8077654145072617E-2</c:v>
                </c:pt>
                <c:pt idx="19">
                  <c:v>2.6630238697647695</c:v>
                </c:pt>
                <c:pt idx="20">
                  <c:v>5.8223713859970498</c:v>
                </c:pt>
                <c:pt idx="21">
                  <c:v>4.1469047937842589</c:v>
                </c:pt>
                <c:pt idx="22">
                  <c:v>5.4364655208064994</c:v>
                </c:pt>
                <c:pt idx="23">
                  <c:v>6.8159303236445457</c:v>
                </c:pt>
                <c:pt idx="24">
                  <c:v>6.1232285039980017</c:v>
                </c:pt>
                <c:pt idx="25">
                  <c:v>5.4965335095278718</c:v>
                </c:pt>
                <c:pt idx="26">
                  <c:v>5.1479875529543797</c:v>
                </c:pt>
                <c:pt idx="27">
                  <c:v>4.6985571101005119</c:v>
                </c:pt>
                <c:pt idx="28">
                  <c:v>4.8146483197650367</c:v>
                </c:pt>
                <c:pt idx="29">
                  <c:v>5.6386669250545891</c:v>
                </c:pt>
                <c:pt idx="30">
                  <c:v>5.2581733818781284</c:v>
                </c:pt>
                <c:pt idx="31">
                  <c:v>4.1269606368154239</c:v>
                </c:pt>
                <c:pt idx="32">
                  <c:v>3.0842305341214615</c:v>
                </c:pt>
                <c:pt idx="33">
                  <c:v>3.4321729936930412</c:v>
                </c:pt>
                <c:pt idx="34">
                  <c:v>3.4524476201633814</c:v>
                </c:pt>
                <c:pt idx="35">
                  <c:v>3.7280692227431009</c:v>
                </c:pt>
                <c:pt idx="36">
                  <c:v>4.3469803868705883</c:v>
                </c:pt>
                <c:pt idx="37">
                  <c:v>3.9722242250621669</c:v>
                </c:pt>
                <c:pt idx="38">
                  <c:v>4.0642781328874991</c:v>
                </c:pt>
                <c:pt idx="39">
                  <c:v>10.878771621749458</c:v>
                </c:pt>
                <c:pt idx="40">
                  <c:v>39.8899208834886</c:v>
                </c:pt>
                <c:pt idx="41">
                  <c:v>89.271264767968816</c:v>
                </c:pt>
                <c:pt idx="42">
                  <c:v>161.72711573781956</c:v>
                </c:pt>
                <c:pt idx="43">
                  <c:v>242.55352835380637</c:v>
                </c:pt>
                <c:pt idx="44">
                  <c:v>290.50470499455264</c:v>
                </c:pt>
                <c:pt idx="45">
                  <c:v>294.18260295775963</c:v>
                </c:pt>
                <c:pt idx="46">
                  <c:v>239.3463538614152</c:v>
                </c:pt>
                <c:pt idx="47">
                  <c:v>140.53100662532688</c:v>
                </c:pt>
                <c:pt idx="48">
                  <c:v>32.39624868446014</c:v>
                </c:pt>
                <c:pt idx="49">
                  <c:v>-74.977961324398038</c:v>
                </c:pt>
                <c:pt idx="50">
                  <c:v>-167.88369324480615</c:v>
                </c:pt>
                <c:pt idx="51">
                  <c:v>-234.95173733082231</c:v>
                </c:pt>
                <c:pt idx="52">
                  <c:v>-275.50889307343357</c:v>
                </c:pt>
                <c:pt idx="53">
                  <c:v>-281.64899629564394</c:v>
                </c:pt>
                <c:pt idx="54">
                  <c:v>-252.14530256866323</c:v>
                </c:pt>
                <c:pt idx="55">
                  <c:v>-205.94392527416159</c:v>
                </c:pt>
                <c:pt idx="56">
                  <c:v>-151.64600659830785</c:v>
                </c:pt>
                <c:pt idx="57">
                  <c:v>-103.22965344448764</c:v>
                </c:pt>
                <c:pt idx="58">
                  <c:v>-67.793443924060369</c:v>
                </c:pt>
                <c:pt idx="59">
                  <c:v>-38.871606064157447</c:v>
                </c:pt>
                <c:pt idx="60">
                  <c:v>-22.698349484205437</c:v>
                </c:pt>
                <c:pt idx="61">
                  <c:v>-10.905636639712579</c:v>
                </c:pt>
                <c:pt idx="62">
                  <c:v>-3.2962820485473641</c:v>
                </c:pt>
                <c:pt idx="63">
                  <c:v>-0.75444733839288225</c:v>
                </c:pt>
                <c:pt idx="64">
                  <c:v>3.6532868416863256</c:v>
                </c:pt>
                <c:pt idx="65">
                  <c:v>3.2948366908455013</c:v>
                </c:pt>
                <c:pt idx="66">
                  <c:v>3.6417009252603059</c:v>
                </c:pt>
                <c:pt idx="67">
                  <c:v>5.8818517192832767</c:v>
                </c:pt>
                <c:pt idx="68">
                  <c:v>4.2725492306039037</c:v>
                </c:pt>
                <c:pt idx="69">
                  <c:v>5.0256645423376263</c:v>
                </c:pt>
                <c:pt idx="70">
                  <c:v>6.5944143362239176</c:v>
                </c:pt>
                <c:pt idx="71">
                  <c:v>5.7801836192867206</c:v>
                </c:pt>
                <c:pt idx="72">
                  <c:v>5.3820737895812165</c:v>
                </c:pt>
                <c:pt idx="73">
                  <c:v>5.2292679151528727</c:v>
                </c:pt>
                <c:pt idx="74">
                  <c:v>4.2682855007223424</c:v>
                </c:pt>
                <c:pt idx="75">
                  <c:v>4.2046742127219048</c:v>
                </c:pt>
                <c:pt idx="76">
                  <c:v>5.4203590067790772</c:v>
                </c:pt>
                <c:pt idx="77">
                  <c:v>5.9867789320132525</c:v>
                </c:pt>
                <c:pt idx="78">
                  <c:v>5.1144649658664934</c:v>
                </c:pt>
                <c:pt idx="79">
                  <c:v>4.7078542246080204</c:v>
                </c:pt>
                <c:pt idx="80">
                  <c:v>4.2578334364244892</c:v>
                </c:pt>
                <c:pt idx="81">
                  <c:v>3.6900270631049543</c:v>
                </c:pt>
                <c:pt idx="82">
                  <c:v>3.6124334570596908</c:v>
                </c:pt>
                <c:pt idx="83">
                  <c:v>3.6409541798398473</c:v>
                </c:pt>
                <c:pt idx="84">
                  <c:v>3.7711131102990096</c:v>
                </c:pt>
                <c:pt idx="85">
                  <c:v>4.4491007324771097</c:v>
                </c:pt>
                <c:pt idx="86">
                  <c:v>8.0615362944476523</c:v>
                </c:pt>
                <c:pt idx="87">
                  <c:v>29.377620178262752</c:v>
                </c:pt>
                <c:pt idx="88">
                  <c:v>77.16625031897857</c:v>
                </c:pt>
                <c:pt idx="89">
                  <c:v>152.8604593971034</c:v>
                </c:pt>
                <c:pt idx="90">
                  <c:v>249.27336679202503</c:v>
                </c:pt>
                <c:pt idx="91">
                  <c:v>327.33440042559147</c:v>
                </c:pt>
                <c:pt idx="92">
                  <c:v>346.51265915642625</c:v>
                </c:pt>
                <c:pt idx="93">
                  <c:v>293.4596713284011</c:v>
                </c:pt>
                <c:pt idx="94">
                  <c:v>189.60463360932562</c:v>
                </c:pt>
                <c:pt idx="95">
                  <c:v>62.651206483625685</c:v>
                </c:pt>
                <c:pt idx="96">
                  <c:v>-59.609723085195199</c:v>
                </c:pt>
                <c:pt idx="97">
                  <c:v>-158.70928675596855</c:v>
                </c:pt>
                <c:pt idx="98">
                  <c:v>-240.06608361530903</c:v>
                </c:pt>
                <c:pt idx="99">
                  <c:v>-295.91293020730706</c:v>
                </c:pt>
                <c:pt idx="100">
                  <c:v>-314.3897230764793</c:v>
                </c:pt>
                <c:pt idx="101">
                  <c:v>-299.09417084272087</c:v>
                </c:pt>
                <c:pt idx="102">
                  <c:v>-256.2000846941753</c:v>
                </c:pt>
                <c:pt idx="103">
                  <c:v>-197.76139963689002</c:v>
                </c:pt>
                <c:pt idx="104">
                  <c:v>-137.10393579253207</c:v>
                </c:pt>
                <c:pt idx="105">
                  <c:v>-93.232263359538365</c:v>
                </c:pt>
                <c:pt idx="106">
                  <c:v>-59.299936337415076</c:v>
                </c:pt>
                <c:pt idx="107">
                  <c:v>-32.322089775765541</c:v>
                </c:pt>
                <c:pt idx="108">
                  <c:v>-19.708417761356959</c:v>
                </c:pt>
                <c:pt idx="109">
                  <c:v>-7.4085546191696494</c:v>
                </c:pt>
                <c:pt idx="110">
                  <c:v>-2.2937336778566708</c:v>
                </c:pt>
                <c:pt idx="111">
                  <c:v>1.5756842438263852</c:v>
                </c:pt>
                <c:pt idx="112">
                  <c:v>3.4750311677229302</c:v>
                </c:pt>
                <c:pt idx="113">
                  <c:v>4.5754438964866733</c:v>
                </c:pt>
                <c:pt idx="114">
                  <c:v>6.4825548348325803</c:v>
                </c:pt>
                <c:pt idx="115">
                  <c:v>4.3692376016204646</c:v>
                </c:pt>
                <c:pt idx="116">
                  <c:v>6.2444218210074798</c:v>
                </c:pt>
                <c:pt idx="117">
                  <c:v>4.7377748330040053</c:v>
                </c:pt>
                <c:pt idx="118">
                  <c:v>3.8387669557503878</c:v>
                </c:pt>
                <c:pt idx="119">
                  <c:v>6.5977281580228624</c:v>
                </c:pt>
                <c:pt idx="120">
                  <c:v>5.8541421216279339</c:v>
                </c:pt>
                <c:pt idx="121">
                  <c:v>5.7367132387394086</c:v>
                </c:pt>
                <c:pt idx="122">
                  <c:v>6.0304400124115025</c:v>
                </c:pt>
                <c:pt idx="123">
                  <c:v>5.5414700002002713</c:v>
                </c:pt>
                <c:pt idx="124">
                  <c:v>5.1629973941405023</c:v>
                </c:pt>
                <c:pt idx="125">
                  <c:v>5.5416610615188162</c:v>
                </c:pt>
                <c:pt idx="126">
                  <c:v>5.0180755937322479</c:v>
                </c:pt>
                <c:pt idx="127">
                  <c:v>3.3860496232289448</c:v>
                </c:pt>
                <c:pt idx="128">
                  <c:v>3.5660239045922619</c:v>
                </c:pt>
                <c:pt idx="129">
                  <c:v>3.991928485779586</c:v>
                </c:pt>
                <c:pt idx="130">
                  <c:v>4.3678701009876395</c:v>
                </c:pt>
                <c:pt idx="131">
                  <c:v>5.1677999626400446</c:v>
                </c:pt>
                <c:pt idx="132">
                  <c:v>4.7888924404706366</c:v>
                </c:pt>
                <c:pt idx="133">
                  <c:v>4.7798913423651204</c:v>
                </c:pt>
                <c:pt idx="134">
                  <c:v>4.3585232027845526</c:v>
                </c:pt>
                <c:pt idx="135">
                  <c:v>4.5214510009089626</c:v>
                </c:pt>
                <c:pt idx="136">
                  <c:v>16.942382402303494</c:v>
                </c:pt>
                <c:pt idx="137">
                  <c:v>55.777305201235642</c:v>
                </c:pt>
                <c:pt idx="138">
                  <c:v>120.43575868672379</c:v>
                </c:pt>
                <c:pt idx="139">
                  <c:v>205.60041960037324</c:v>
                </c:pt>
                <c:pt idx="140">
                  <c:v>290.73662847982484</c:v>
                </c:pt>
                <c:pt idx="141">
                  <c:v>327.54796164925949</c:v>
                </c:pt>
                <c:pt idx="142">
                  <c:v>306.89355142392037</c:v>
                </c:pt>
                <c:pt idx="143">
                  <c:v>233.48363306129309</c:v>
                </c:pt>
                <c:pt idx="144">
                  <c:v>123.8698645199437</c:v>
                </c:pt>
                <c:pt idx="145">
                  <c:v>14.524969334059946</c:v>
                </c:pt>
                <c:pt idx="146">
                  <c:v>-92.640973058140929</c:v>
                </c:pt>
                <c:pt idx="147">
                  <c:v>-190.22387542089319</c:v>
                </c:pt>
                <c:pt idx="148">
                  <c:v>-266.65911345260247</c:v>
                </c:pt>
                <c:pt idx="149">
                  <c:v>-311.36346833903804</c:v>
                </c:pt>
                <c:pt idx="150">
                  <c:v>-317.23483511296155</c:v>
                </c:pt>
                <c:pt idx="151">
                  <c:v>-284.82342282491408</c:v>
                </c:pt>
                <c:pt idx="152">
                  <c:v>-225.66907320092787</c:v>
                </c:pt>
                <c:pt idx="153">
                  <c:v>-167.47592992906138</c:v>
                </c:pt>
                <c:pt idx="154">
                  <c:v>-115.70460323402843</c:v>
                </c:pt>
                <c:pt idx="155">
                  <c:v>-71.965085583087657</c:v>
                </c:pt>
                <c:pt idx="156">
                  <c:v>-45.669939615809845</c:v>
                </c:pt>
                <c:pt idx="157">
                  <c:v>-24.784852575200073</c:v>
                </c:pt>
                <c:pt idx="158">
                  <c:v>-11.2581611491901</c:v>
                </c:pt>
                <c:pt idx="159">
                  <c:v>-5.7119057251270791</c:v>
                </c:pt>
                <c:pt idx="160">
                  <c:v>0.79425437669810561</c:v>
                </c:pt>
                <c:pt idx="161">
                  <c:v>2.502394946016139</c:v>
                </c:pt>
                <c:pt idx="162">
                  <c:v>3.6240060073439149</c:v>
                </c:pt>
                <c:pt idx="163">
                  <c:v>6.6115092642327644</c:v>
                </c:pt>
                <c:pt idx="164">
                  <c:v>4.6820233241711273</c:v>
                </c:pt>
                <c:pt idx="165">
                  <c:v>6.4162064119667352</c:v>
                </c:pt>
                <c:pt idx="166">
                  <c:v>6.1952022504023523</c:v>
                </c:pt>
                <c:pt idx="167">
                  <c:v>5.0490808551048527</c:v>
                </c:pt>
                <c:pt idx="168">
                  <c:v>7.3761043265669368</c:v>
                </c:pt>
                <c:pt idx="169">
                  <c:v>5.376459994007746</c:v>
                </c:pt>
                <c:pt idx="170">
                  <c:v>4.115970618933094</c:v>
                </c:pt>
                <c:pt idx="171">
                  <c:v>5.0965678297125816</c:v>
                </c:pt>
                <c:pt idx="172">
                  <c:v>4.5335179426122965</c:v>
                </c:pt>
                <c:pt idx="173">
                  <c:v>4.9170072307779673</c:v>
                </c:pt>
                <c:pt idx="174">
                  <c:v>5.6695104322200294</c:v>
                </c:pt>
                <c:pt idx="175">
                  <c:v>4.723908368140588</c:v>
                </c:pt>
                <c:pt idx="176">
                  <c:v>4.3273630510138794</c:v>
                </c:pt>
                <c:pt idx="177">
                  <c:v>4.9959859387442034</c:v>
                </c:pt>
                <c:pt idx="178">
                  <c:v>5.4703473458497989</c:v>
                </c:pt>
                <c:pt idx="179">
                  <c:v>5.0904365626809742</c:v>
                </c:pt>
                <c:pt idx="180">
                  <c:v>5.0991331598912861</c:v>
                </c:pt>
                <c:pt idx="181">
                  <c:v>4.2766744554676501</c:v>
                </c:pt>
                <c:pt idx="182">
                  <c:v>4.32611479167275</c:v>
                </c:pt>
                <c:pt idx="183">
                  <c:v>4.4145410705843613</c:v>
                </c:pt>
                <c:pt idx="184">
                  <c:v>4.6180885488760541</c:v>
                </c:pt>
                <c:pt idx="185">
                  <c:v>13.27256096739805</c:v>
                </c:pt>
                <c:pt idx="186">
                  <c:v>50.534915228786637</c:v>
                </c:pt>
                <c:pt idx="187">
                  <c:v>114.72613959039576</c:v>
                </c:pt>
                <c:pt idx="188">
                  <c:v>202.00760564332776</c:v>
                </c:pt>
                <c:pt idx="189">
                  <c:v>292.08519752783269</c:v>
                </c:pt>
                <c:pt idx="190">
                  <c:v>333.8331817537341</c:v>
                </c:pt>
                <c:pt idx="191">
                  <c:v>313.18699938046313</c:v>
                </c:pt>
                <c:pt idx="192">
                  <c:v>238.85963156591606</c:v>
                </c:pt>
                <c:pt idx="193">
                  <c:v>131.31805760131886</c:v>
                </c:pt>
                <c:pt idx="194">
                  <c:v>13.562316913818947</c:v>
                </c:pt>
                <c:pt idx="195">
                  <c:v>-90.217399577596353</c:v>
                </c:pt>
                <c:pt idx="196">
                  <c:v>-181.73922370797828</c:v>
                </c:pt>
                <c:pt idx="197">
                  <c:v>-254.32055114456651</c:v>
                </c:pt>
                <c:pt idx="198">
                  <c:v>-298.13059365432093</c:v>
                </c:pt>
                <c:pt idx="199">
                  <c:v>-308.17746437099078</c:v>
                </c:pt>
                <c:pt idx="200">
                  <c:v>-285.31608561583755</c:v>
                </c:pt>
                <c:pt idx="201">
                  <c:v>-237.24338441558172</c:v>
                </c:pt>
                <c:pt idx="202">
                  <c:v>-178.0011647864751</c:v>
                </c:pt>
                <c:pt idx="203">
                  <c:v>-124.2037043991763</c:v>
                </c:pt>
                <c:pt idx="204">
                  <c:v>-83.885051497828314</c:v>
                </c:pt>
                <c:pt idx="205">
                  <c:v>-48.892006715410702</c:v>
                </c:pt>
                <c:pt idx="206">
                  <c:v>-26.106347379632425</c:v>
                </c:pt>
                <c:pt idx="207">
                  <c:v>-14.092324294209796</c:v>
                </c:pt>
                <c:pt idx="208">
                  <c:v>-3.2010568176471428</c:v>
                </c:pt>
                <c:pt idx="209">
                  <c:v>-1.0900798846822584</c:v>
                </c:pt>
                <c:pt idx="210">
                  <c:v>3.1145923883752484</c:v>
                </c:pt>
                <c:pt idx="211">
                  <c:v>3.3148175861758409</c:v>
                </c:pt>
                <c:pt idx="212">
                  <c:v>4.2829893166571047</c:v>
                </c:pt>
                <c:pt idx="213">
                  <c:v>6.2725893352832323</c:v>
                </c:pt>
                <c:pt idx="214">
                  <c:v>4.3080681045975506</c:v>
                </c:pt>
                <c:pt idx="215">
                  <c:v>7.3272790077736278</c:v>
                </c:pt>
                <c:pt idx="216">
                  <c:v>5.9650804893635723</c:v>
                </c:pt>
                <c:pt idx="217">
                  <c:v>5.5630587577839083</c:v>
                </c:pt>
                <c:pt idx="218">
                  <c:v>7.2361731539109888</c:v>
                </c:pt>
                <c:pt idx="219">
                  <c:v>5.3638603110676462</c:v>
                </c:pt>
                <c:pt idx="220">
                  <c:v>5.6789621199193556</c:v>
                </c:pt>
                <c:pt idx="221">
                  <c:v>6.3522222541030775</c:v>
                </c:pt>
                <c:pt idx="222">
                  <c:v>5.6662817777664944</c:v>
                </c:pt>
                <c:pt idx="223">
                  <c:v>5.1259740735728503</c:v>
                </c:pt>
                <c:pt idx="224">
                  <c:v>4.7083329805797565</c:v>
                </c:pt>
                <c:pt idx="225">
                  <c:v>4.1274300179464545</c:v>
                </c:pt>
                <c:pt idx="226">
                  <c:v>3.6187731418196245</c:v>
                </c:pt>
                <c:pt idx="227">
                  <c:v>4.8268443842887949</c:v>
                </c:pt>
                <c:pt idx="228">
                  <c:v>5.1419889739058151</c:v>
                </c:pt>
                <c:pt idx="229">
                  <c:v>4.960004815960672</c:v>
                </c:pt>
                <c:pt idx="230">
                  <c:v>4.7767786376699828</c:v>
                </c:pt>
                <c:pt idx="231">
                  <c:v>4.1555856229678865</c:v>
                </c:pt>
                <c:pt idx="232">
                  <c:v>3.3895449130041011</c:v>
                </c:pt>
                <c:pt idx="233">
                  <c:v>3.7290717513407579</c:v>
                </c:pt>
                <c:pt idx="234">
                  <c:v>4.0767070829780012</c:v>
                </c:pt>
                <c:pt idx="235">
                  <c:v>17.270691064498362</c:v>
                </c:pt>
                <c:pt idx="236">
                  <c:v>55.844407276193266</c:v>
                </c:pt>
                <c:pt idx="237">
                  <c:v>118.34587554745404</c:v>
                </c:pt>
                <c:pt idx="238">
                  <c:v>204.75102308969949</c:v>
                </c:pt>
                <c:pt idx="239">
                  <c:v>285.06263701066115</c:v>
                </c:pt>
                <c:pt idx="240">
                  <c:v>323.3416256233736</c:v>
                </c:pt>
                <c:pt idx="241">
                  <c:v>300.54821010314822</c:v>
                </c:pt>
                <c:pt idx="242">
                  <c:v>224.31007711353681</c:v>
                </c:pt>
                <c:pt idx="243">
                  <c:v>117.5546461331668</c:v>
                </c:pt>
                <c:pt idx="244">
                  <c:v>-1.944771758202414</c:v>
                </c:pt>
                <c:pt idx="245">
                  <c:v>-111.80704260521749</c:v>
                </c:pt>
                <c:pt idx="246">
                  <c:v>-212.58751745535338</c:v>
                </c:pt>
                <c:pt idx="247">
                  <c:v>-284.94281602217097</c:v>
                </c:pt>
                <c:pt idx="248">
                  <c:v>-315.67653613796591</c:v>
                </c:pt>
                <c:pt idx="249">
                  <c:v>-301.94648733924373</c:v>
                </c:pt>
                <c:pt idx="250">
                  <c:v>-257.0818986292885</c:v>
                </c:pt>
                <c:pt idx="251">
                  <c:v>-196.33121826703541</c:v>
                </c:pt>
                <c:pt idx="252">
                  <c:v>-136.2728113625285</c:v>
                </c:pt>
                <c:pt idx="253">
                  <c:v>-94.236464812921554</c:v>
                </c:pt>
                <c:pt idx="254">
                  <c:v>-58.471721950043516</c:v>
                </c:pt>
                <c:pt idx="255">
                  <c:v>-32.842336648063693</c:v>
                </c:pt>
                <c:pt idx="256">
                  <c:v>-18.53441496631287</c:v>
                </c:pt>
                <c:pt idx="257">
                  <c:v>-6.7186451915209773</c:v>
                </c:pt>
                <c:pt idx="258">
                  <c:v>-2.414010809189183</c:v>
                </c:pt>
                <c:pt idx="259">
                  <c:v>0.63093153278126657</c:v>
                </c:pt>
                <c:pt idx="260">
                  <c:v>4.0351505053997965</c:v>
                </c:pt>
                <c:pt idx="261">
                  <c:v>3.3745872241083195</c:v>
                </c:pt>
                <c:pt idx="262">
                  <c:v>5.8978822604816123</c:v>
                </c:pt>
                <c:pt idx="263">
                  <c:v>5.1784566557027514</c:v>
                </c:pt>
                <c:pt idx="264">
                  <c:v>4.3016992997562786</c:v>
                </c:pt>
                <c:pt idx="265">
                  <c:v>6.8727121662190225</c:v>
                </c:pt>
                <c:pt idx="266">
                  <c:v>4.1555444377519777</c:v>
                </c:pt>
                <c:pt idx="267">
                  <c:v>4.4842199938476357</c:v>
                </c:pt>
                <c:pt idx="268">
                  <c:v>5.001191143612461</c:v>
                </c:pt>
                <c:pt idx="269">
                  <c:v>4.9583467417710576</c:v>
                </c:pt>
                <c:pt idx="270">
                  <c:v>5.7222630290625078</c:v>
                </c:pt>
                <c:pt idx="271">
                  <c:v>5.2360667110588661</c:v>
                </c:pt>
                <c:pt idx="272">
                  <c:v>4.5812079527090654</c:v>
                </c:pt>
                <c:pt idx="273">
                  <c:v>4.3471807354418504</c:v>
                </c:pt>
                <c:pt idx="274">
                  <c:v>5.0200718223196175</c:v>
                </c:pt>
                <c:pt idx="275">
                  <c:v>5.4983564733791015</c:v>
                </c:pt>
                <c:pt idx="276">
                  <c:v>5.5695770096043606</c:v>
                </c:pt>
                <c:pt idx="277">
                  <c:v>4.8506262903449677</c:v>
                </c:pt>
                <c:pt idx="278">
                  <c:v>4.0310827740344468</c:v>
                </c:pt>
                <c:pt idx="279">
                  <c:v>4.3289606752177434</c:v>
                </c:pt>
                <c:pt idx="280">
                  <c:v>3.7402462638284453</c:v>
                </c:pt>
                <c:pt idx="281">
                  <c:v>4.0829287877563596</c:v>
                </c:pt>
                <c:pt idx="282">
                  <c:v>4.3730635169505891</c:v>
                </c:pt>
                <c:pt idx="283">
                  <c:v>11.993097766660096</c:v>
                </c:pt>
                <c:pt idx="284">
                  <c:v>42.868758117794279</c:v>
                </c:pt>
                <c:pt idx="285">
                  <c:v>96.615143222150351</c:v>
                </c:pt>
                <c:pt idx="286">
                  <c:v>175.49697840569661</c:v>
                </c:pt>
                <c:pt idx="287">
                  <c:v>261.61423901595424</c:v>
                </c:pt>
                <c:pt idx="288">
                  <c:v>311.930160668366</c:v>
                </c:pt>
                <c:pt idx="289">
                  <c:v>309.54080380144546</c:v>
                </c:pt>
                <c:pt idx="290">
                  <c:v>247.85807784557431</c:v>
                </c:pt>
                <c:pt idx="291">
                  <c:v>146.08252039270724</c:v>
                </c:pt>
                <c:pt idx="292">
                  <c:v>34.989189598811912</c:v>
                </c:pt>
                <c:pt idx="293">
                  <c:v>-71.08170468910275</c:v>
                </c:pt>
                <c:pt idx="294">
                  <c:v>-168.69204134211577</c:v>
                </c:pt>
                <c:pt idx="295">
                  <c:v>-247.09269636695942</c:v>
                </c:pt>
                <c:pt idx="296">
                  <c:v>-291.85010585249722</c:v>
                </c:pt>
                <c:pt idx="297">
                  <c:v>-302.94958917549297</c:v>
                </c:pt>
                <c:pt idx="298">
                  <c:v>-278.1257168453634</c:v>
                </c:pt>
                <c:pt idx="299">
                  <c:v>-224.08584993057917</c:v>
                </c:pt>
                <c:pt idx="300">
                  <c:v>-168.68755031897422</c:v>
                </c:pt>
                <c:pt idx="301">
                  <c:v>-118.38280864696694</c:v>
                </c:pt>
                <c:pt idx="302">
                  <c:v>-74.537148283189765</c:v>
                </c:pt>
                <c:pt idx="303">
                  <c:v>-48.07201539301029</c:v>
                </c:pt>
                <c:pt idx="304">
                  <c:v>-25.526316567356446</c:v>
                </c:pt>
                <c:pt idx="305">
                  <c:v>-12.979756214098327</c:v>
                </c:pt>
                <c:pt idx="306">
                  <c:v>-4.6240184312413959</c:v>
                </c:pt>
                <c:pt idx="307">
                  <c:v>0.19118473682588499</c:v>
                </c:pt>
                <c:pt idx="308">
                  <c:v>2.7078234190099151</c:v>
                </c:pt>
                <c:pt idx="309">
                  <c:v>3.9186435807744222</c:v>
                </c:pt>
                <c:pt idx="310">
                  <c:v>5.0203807741994124</c:v>
                </c:pt>
                <c:pt idx="311">
                  <c:v>6.4498869093899103</c:v>
                </c:pt>
                <c:pt idx="312">
                  <c:v>4.3990974879786418</c:v>
                </c:pt>
                <c:pt idx="313">
                  <c:v>7.0997840317302261</c:v>
                </c:pt>
                <c:pt idx="314">
                  <c:v>5.1507688435063699</c:v>
                </c:pt>
                <c:pt idx="315">
                  <c:v>4.6912552815439108</c:v>
                </c:pt>
                <c:pt idx="316">
                  <c:v>6.574055482611076</c:v>
                </c:pt>
                <c:pt idx="317">
                  <c:v>5.4023548323752166</c:v>
                </c:pt>
                <c:pt idx="318">
                  <c:v>5.2962796390736422</c:v>
                </c:pt>
                <c:pt idx="319">
                  <c:v>5.6828112082985776</c:v>
                </c:pt>
                <c:pt idx="320">
                  <c:v>4.6059787802429604</c:v>
                </c:pt>
                <c:pt idx="321">
                  <c:v>4.8105492320083592</c:v>
                </c:pt>
                <c:pt idx="322">
                  <c:v>5.0599382720271899</c:v>
                </c:pt>
                <c:pt idx="323">
                  <c:v>5.1401214896469369</c:v>
                </c:pt>
                <c:pt idx="324">
                  <c:v>4.8621964117531231</c:v>
                </c:pt>
                <c:pt idx="325">
                  <c:v>4.3513930949216961</c:v>
                </c:pt>
                <c:pt idx="326">
                  <c:v>3.9529620033430555</c:v>
                </c:pt>
                <c:pt idx="327">
                  <c:v>3.7008271963429484</c:v>
                </c:pt>
                <c:pt idx="328">
                  <c:v>3.8388175463376593</c:v>
                </c:pt>
                <c:pt idx="329">
                  <c:v>3.8039403613417244</c:v>
                </c:pt>
                <c:pt idx="330">
                  <c:v>4.4084107002964625</c:v>
                </c:pt>
                <c:pt idx="331">
                  <c:v>10.664728074479495</c:v>
                </c:pt>
                <c:pt idx="332">
                  <c:v>36.1034350898071</c:v>
                </c:pt>
                <c:pt idx="333">
                  <c:v>85.394225998391406</c:v>
                </c:pt>
                <c:pt idx="334">
                  <c:v>159.31504180255564</c:v>
                </c:pt>
                <c:pt idx="335">
                  <c:v>246.95968271567884</c:v>
                </c:pt>
                <c:pt idx="336">
                  <c:v>312.5468761769564</c:v>
                </c:pt>
                <c:pt idx="337">
                  <c:v>327.58013078177493</c:v>
                </c:pt>
                <c:pt idx="338">
                  <c:v>283.81789078252808</c:v>
                </c:pt>
                <c:pt idx="339">
                  <c:v>187.00382379765517</c:v>
                </c:pt>
                <c:pt idx="340">
                  <c:v>66.989720559290731</c:v>
                </c:pt>
                <c:pt idx="341">
                  <c:v>-50.019052356432155</c:v>
                </c:pt>
                <c:pt idx="342">
                  <c:v>-157.97458756532359</c:v>
                </c:pt>
                <c:pt idx="343">
                  <c:v>-244.34582913573547</c:v>
                </c:pt>
                <c:pt idx="344">
                  <c:v>-299.91954378902318</c:v>
                </c:pt>
                <c:pt idx="345">
                  <c:v>-318.38741311305967</c:v>
                </c:pt>
                <c:pt idx="346">
                  <c:v>-297.96753278952815</c:v>
                </c:pt>
                <c:pt idx="347">
                  <c:v>-250.0871745236438</c:v>
                </c:pt>
                <c:pt idx="348">
                  <c:v>-186.76176899389642</c:v>
                </c:pt>
                <c:pt idx="349">
                  <c:v>-130.69926712475532</c:v>
                </c:pt>
                <c:pt idx="350">
                  <c:v>-87.698607437581046</c:v>
                </c:pt>
                <c:pt idx="351">
                  <c:v>-52.135068685825132</c:v>
                </c:pt>
                <c:pt idx="352">
                  <c:v>-32.903019450174249</c:v>
                </c:pt>
                <c:pt idx="353">
                  <c:v>-17.135200812299793</c:v>
                </c:pt>
                <c:pt idx="354">
                  <c:v>-7.7119825463882004</c:v>
                </c:pt>
                <c:pt idx="355">
                  <c:v>-2.3294431321466353</c:v>
                </c:pt>
                <c:pt idx="356">
                  <c:v>1.7955161223833684</c:v>
                </c:pt>
                <c:pt idx="357">
                  <c:v>3.9947307211728531</c:v>
                </c:pt>
                <c:pt idx="358">
                  <c:v>4.3328761042038435</c:v>
                </c:pt>
                <c:pt idx="359">
                  <c:v>6.1837512915359056</c:v>
                </c:pt>
                <c:pt idx="360">
                  <c:v>5.8733546344160201</c:v>
                </c:pt>
                <c:pt idx="361">
                  <c:v>5.1970057753674119</c:v>
                </c:pt>
                <c:pt idx="362">
                  <c:v>6.6815253175435076</c:v>
                </c:pt>
                <c:pt idx="363">
                  <c:v>3.8054035703075049</c:v>
                </c:pt>
                <c:pt idx="364">
                  <c:v>4.8579690506755959</c:v>
                </c:pt>
                <c:pt idx="365">
                  <c:v>5.4816715164230869</c:v>
                </c:pt>
                <c:pt idx="366">
                  <c:v>4.4902523641494039</c:v>
                </c:pt>
                <c:pt idx="367">
                  <c:v>5.4096541946544754</c:v>
                </c:pt>
                <c:pt idx="368">
                  <c:v>5.5091374874122909</c:v>
                </c:pt>
                <c:pt idx="369">
                  <c:v>5.5416382281186065</c:v>
                </c:pt>
                <c:pt idx="370">
                  <c:v>5.7305483563043627</c:v>
                </c:pt>
                <c:pt idx="371">
                  <c:v>5.7381163107344531</c:v>
                </c:pt>
                <c:pt idx="372">
                  <c:v>5.0475925078617987</c:v>
                </c:pt>
                <c:pt idx="373">
                  <c:v>3.4430426410164596</c:v>
                </c:pt>
                <c:pt idx="374">
                  <c:v>3.8881319966217518</c:v>
                </c:pt>
                <c:pt idx="375">
                  <c:v>4.2087840094696105</c:v>
                </c:pt>
                <c:pt idx="376">
                  <c:v>4.3213068630040388</c:v>
                </c:pt>
                <c:pt idx="377">
                  <c:v>5.3748132592779445</c:v>
                </c:pt>
                <c:pt idx="378">
                  <c:v>4.6659115795739812</c:v>
                </c:pt>
                <c:pt idx="379">
                  <c:v>4.720577688539092</c:v>
                </c:pt>
                <c:pt idx="380">
                  <c:v>5.1303869883695512</c:v>
                </c:pt>
                <c:pt idx="381">
                  <c:v>19.742960851257173</c:v>
                </c:pt>
                <c:pt idx="382">
                  <c:v>63.037799812475043</c:v>
                </c:pt>
                <c:pt idx="383">
                  <c:v>132.89337509386411</c:v>
                </c:pt>
                <c:pt idx="384">
                  <c:v>227.67195364448068</c:v>
                </c:pt>
                <c:pt idx="385">
                  <c:v>317.96730761612019</c:v>
                </c:pt>
                <c:pt idx="386">
                  <c:v>350.29290994162886</c:v>
                </c:pt>
                <c:pt idx="387">
                  <c:v>317.51845312936553</c:v>
                </c:pt>
                <c:pt idx="388">
                  <c:v>225.63190921589094</c:v>
                </c:pt>
                <c:pt idx="389">
                  <c:v>96.737877283854374</c:v>
                </c:pt>
                <c:pt idx="390">
                  <c:v>-26.324442709994187</c:v>
                </c:pt>
                <c:pt idx="391">
                  <c:v>-134.98316518601013</c:v>
                </c:pt>
                <c:pt idx="392">
                  <c:v>-222.58611390221051</c:v>
                </c:pt>
                <c:pt idx="393">
                  <c:v>-285.10822107351169</c:v>
                </c:pt>
                <c:pt idx="394">
                  <c:v>-314.23572856163184</c:v>
                </c:pt>
                <c:pt idx="395">
                  <c:v>-309.44424755467503</c:v>
                </c:pt>
                <c:pt idx="396">
                  <c:v>-272.49942441840028</c:v>
                </c:pt>
                <c:pt idx="397">
                  <c:v>-217.20238106475409</c:v>
                </c:pt>
                <c:pt idx="398">
                  <c:v>-155.84940567150045</c:v>
                </c:pt>
                <c:pt idx="399">
                  <c:v>-106.02275595662381</c:v>
                </c:pt>
                <c:pt idx="400">
                  <c:v>-71.024530835152206</c:v>
                </c:pt>
                <c:pt idx="401">
                  <c:v>-39.682577280943505</c:v>
                </c:pt>
                <c:pt idx="402">
                  <c:v>-24.63428020660545</c:v>
                </c:pt>
                <c:pt idx="403">
                  <c:v>-11.60363295236694</c:v>
                </c:pt>
                <c:pt idx="404">
                  <c:v>-3.0909313092789437</c:v>
                </c:pt>
                <c:pt idx="405">
                  <c:v>-0.19098819477604101</c:v>
                </c:pt>
                <c:pt idx="406">
                  <c:v>3.3364388537415453</c:v>
                </c:pt>
                <c:pt idx="407">
                  <c:v>4.1570721308776601</c:v>
                </c:pt>
                <c:pt idx="408">
                  <c:v>4.5848802207890085</c:v>
                </c:pt>
                <c:pt idx="409">
                  <c:v>6.3804646928679825</c:v>
                </c:pt>
                <c:pt idx="410">
                  <c:v>5.141957306060764</c:v>
                </c:pt>
                <c:pt idx="411">
                  <c:v>5.9994269587954161</c:v>
                </c:pt>
                <c:pt idx="412">
                  <c:v>7.1237553675789611</c:v>
                </c:pt>
                <c:pt idx="413">
                  <c:v>3.9238524915941344</c:v>
                </c:pt>
                <c:pt idx="414">
                  <c:v>6.473554039340975</c:v>
                </c:pt>
                <c:pt idx="415">
                  <c:v>6.2683902523868831</c:v>
                </c:pt>
                <c:pt idx="416">
                  <c:v>4.7995020152201349</c:v>
                </c:pt>
                <c:pt idx="417">
                  <c:v>6.0913197083811879</c:v>
                </c:pt>
                <c:pt idx="418">
                  <c:v>5.9897296253863459</c:v>
                </c:pt>
                <c:pt idx="419">
                  <c:v>5.3995364765020604</c:v>
                </c:pt>
                <c:pt idx="420">
                  <c:v>6.1389062869621984</c:v>
                </c:pt>
                <c:pt idx="421">
                  <c:v>5.0150300079047465</c:v>
                </c:pt>
                <c:pt idx="422">
                  <c:v>3.9876624785362842</c:v>
                </c:pt>
                <c:pt idx="423">
                  <c:v>3.2274132005663692</c:v>
                </c:pt>
                <c:pt idx="424">
                  <c:v>3.2370847074288145</c:v>
                </c:pt>
                <c:pt idx="425">
                  <c:v>4.3088611463022701</c:v>
                </c:pt>
                <c:pt idx="426">
                  <c:v>4.4400961213775183</c:v>
                </c:pt>
                <c:pt idx="427">
                  <c:v>5.1067925107253744</c:v>
                </c:pt>
                <c:pt idx="428">
                  <c:v>4.9271683334162937</c:v>
                </c:pt>
                <c:pt idx="429">
                  <c:v>4.5638705192491003</c:v>
                </c:pt>
                <c:pt idx="430">
                  <c:v>9.0467193212929917</c:v>
                </c:pt>
                <c:pt idx="431">
                  <c:v>38.120469456814732</c:v>
                </c:pt>
                <c:pt idx="432">
                  <c:v>97.495165009409988</c:v>
                </c:pt>
                <c:pt idx="433">
                  <c:v>182.44480545973556</c:v>
                </c:pt>
                <c:pt idx="434">
                  <c:v>280.71715866984221</c:v>
                </c:pt>
                <c:pt idx="435">
                  <c:v>338.52985966753818</c:v>
                </c:pt>
                <c:pt idx="436">
                  <c:v>330.11407942620838</c:v>
                </c:pt>
                <c:pt idx="437">
                  <c:v>256.9280257830153</c:v>
                </c:pt>
                <c:pt idx="438">
                  <c:v>143.30361090224312</c:v>
                </c:pt>
                <c:pt idx="439">
                  <c:v>26.763785806796683</c:v>
                </c:pt>
                <c:pt idx="440">
                  <c:v>-83.58593587004701</c:v>
                </c:pt>
                <c:pt idx="441">
                  <c:v>-179.93366383928219</c:v>
                </c:pt>
                <c:pt idx="442">
                  <c:v>-255.0518360779902</c:v>
                </c:pt>
                <c:pt idx="443">
                  <c:v>-300.08644487769254</c:v>
                </c:pt>
                <c:pt idx="444">
                  <c:v>-308.21809404112093</c:v>
                </c:pt>
                <c:pt idx="445">
                  <c:v>-282.26860848427765</c:v>
                </c:pt>
                <c:pt idx="446">
                  <c:v>-232.06759493162139</c:v>
                </c:pt>
                <c:pt idx="447">
                  <c:v>-173.40021778033775</c:v>
                </c:pt>
                <c:pt idx="448">
                  <c:v>-124.6248580040786</c:v>
                </c:pt>
                <c:pt idx="449">
                  <c:v>-80.422252330270339</c:v>
                </c:pt>
                <c:pt idx="450">
                  <c:v>-46.967534826533779</c:v>
                </c:pt>
                <c:pt idx="451">
                  <c:v>-29.570873854559174</c:v>
                </c:pt>
                <c:pt idx="452">
                  <c:v>-12.495860880967975</c:v>
                </c:pt>
                <c:pt idx="453">
                  <c:v>-6.1857630497294576</c:v>
                </c:pt>
                <c:pt idx="454">
                  <c:v>-0.61853312893030488</c:v>
                </c:pt>
                <c:pt idx="455">
                  <c:v>1.9386762107981785</c:v>
                </c:pt>
                <c:pt idx="456">
                  <c:v>4.4443164643740483</c:v>
                </c:pt>
                <c:pt idx="457">
                  <c:v>5.7706436823903715</c:v>
                </c:pt>
                <c:pt idx="458">
                  <c:v>5.2130099740736044</c:v>
                </c:pt>
                <c:pt idx="459">
                  <c:v>7.4101883362261418</c:v>
                </c:pt>
                <c:pt idx="460">
                  <c:v>4.905735221269401</c:v>
                </c:pt>
                <c:pt idx="461">
                  <c:v>6.6505505491264145</c:v>
                </c:pt>
                <c:pt idx="462">
                  <c:v>6.1005059502599028</c:v>
                </c:pt>
                <c:pt idx="463">
                  <c:v>4.7684097317581466</c:v>
                </c:pt>
                <c:pt idx="464">
                  <c:v>6.192533370738607</c:v>
                </c:pt>
                <c:pt idx="465">
                  <c:v>5.6689239675501977</c:v>
                </c:pt>
                <c:pt idx="466">
                  <c:v>4.8279322050187847</c:v>
                </c:pt>
                <c:pt idx="467">
                  <c:v>5.125010665147137</c:v>
                </c:pt>
                <c:pt idx="468">
                  <c:v>4.1295271629813755</c:v>
                </c:pt>
                <c:pt idx="469">
                  <c:v>4.2390875219075852</c:v>
                </c:pt>
                <c:pt idx="470">
                  <c:v>5.2663063553288589</c:v>
                </c:pt>
                <c:pt idx="471">
                  <c:v>5.5001461729493037</c:v>
                </c:pt>
                <c:pt idx="472">
                  <c:v>4.9019996439828191</c:v>
                </c:pt>
                <c:pt idx="473">
                  <c:v>4.3076115525179492</c:v>
                </c:pt>
                <c:pt idx="474">
                  <c:v>3.9490944426325658</c:v>
                </c:pt>
                <c:pt idx="475">
                  <c:v>3.9849944124690544</c:v>
                </c:pt>
                <c:pt idx="476">
                  <c:v>4.207847846540675</c:v>
                </c:pt>
                <c:pt idx="477">
                  <c:v>4.4822831625536255</c:v>
                </c:pt>
                <c:pt idx="478">
                  <c:v>4.1351104545307553</c:v>
                </c:pt>
                <c:pt idx="479">
                  <c:v>4.9013572338516846</c:v>
                </c:pt>
                <c:pt idx="480">
                  <c:v>19.379084765740902</c:v>
                </c:pt>
                <c:pt idx="481">
                  <c:v>55.971658362542264</c:v>
                </c:pt>
                <c:pt idx="482">
                  <c:v>118.3173241342764</c:v>
                </c:pt>
                <c:pt idx="483">
                  <c:v>204.7015454032194</c:v>
                </c:pt>
                <c:pt idx="484">
                  <c:v>230.96605142469889</c:v>
                </c:pt>
                <c:pt idx="485">
                  <c:v>165.51041500827148</c:v>
                </c:pt>
                <c:pt idx="486">
                  <c:v>39.462356403289043</c:v>
                </c:pt>
                <c:pt idx="487">
                  <c:v>-99.965098195975401</c:v>
                </c:pt>
                <c:pt idx="488">
                  <c:v>-167.6648074684278</c:v>
                </c:pt>
                <c:pt idx="489">
                  <c:v>-170.33582591068921</c:v>
                </c:pt>
                <c:pt idx="490">
                  <c:v>-140.62075263733593</c:v>
                </c:pt>
                <c:pt idx="491">
                  <c:v>-103.38570625500668</c:v>
                </c:pt>
                <c:pt idx="492">
                  <c:v>-70.509207097386778</c:v>
                </c:pt>
                <c:pt idx="493">
                  <c:v>-45.658867508508976</c:v>
                </c:pt>
                <c:pt idx="494">
                  <c:v>-27.811856657527194</c:v>
                </c:pt>
                <c:pt idx="495">
                  <c:v>-15.023137938779373</c:v>
                </c:pt>
                <c:pt idx="496">
                  <c:v>-7.2328864413834646</c:v>
                </c:pt>
                <c:pt idx="497">
                  <c:v>-2.2446969767962539</c:v>
                </c:pt>
                <c:pt idx="498">
                  <c:v>0.75021573906452943</c:v>
                </c:pt>
                <c:pt idx="499">
                  <c:v>2.1635249346992866</c:v>
                </c:pt>
                <c:pt idx="500">
                  <c:v>3.0205100148098327</c:v>
                </c:pt>
                <c:pt idx="501">
                  <c:v>3.2168885339905327</c:v>
                </c:pt>
                <c:pt idx="502">
                  <c:v>3.3097035041153617</c:v>
                </c:pt>
                <c:pt idx="503">
                  <c:v>2.8889656360836291</c:v>
                </c:pt>
                <c:pt idx="504">
                  <c:v>11.098060800385859</c:v>
                </c:pt>
                <c:pt idx="505">
                  <c:v>40.03182122355021</c:v>
                </c:pt>
                <c:pt idx="506">
                  <c:v>90.549087421891869</c:v>
                </c:pt>
                <c:pt idx="507">
                  <c:v>165.82255223735976</c:v>
                </c:pt>
                <c:pt idx="508">
                  <c:v>247.2799679627941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E8-499D-B0D2-4A452E10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70328"/>
        <c:axId val="595057864"/>
      </c:scatterChart>
      <c:valAx>
        <c:axId val="5902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2568"/>
        <c:crosses val="autoZero"/>
        <c:crossBetween val="midCat"/>
      </c:valAx>
      <c:valAx>
        <c:axId val="59028256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4208"/>
        <c:crosses val="autoZero"/>
        <c:crossBetween val="midCat"/>
      </c:valAx>
      <c:valAx>
        <c:axId val="595057864"/>
        <c:scaling>
          <c:orientation val="minMax"/>
          <c:max val="500"/>
          <c:min val="-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70328"/>
        <c:crosses val="max"/>
        <c:crossBetween val="midCat"/>
      </c:valAx>
      <c:valAx>
        <c:axId val="595070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505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010483198545471E-2"/>
          <c:y val="3.1604959404013103E-2"/>
          <c:w val="0.9435682514835898"/>
          <c:h val="0.95654320987654318"/>
        </c:manualLayout>
      </c:layout>
      <c:scatterChart>
        <c:scatterStyle val="smoothMarker"/>
        <c:varyColors val="0"/>
        <c:ser>
          <c:idx val="0"/>
          <c:order val="0"/>
          <c:tx>
            <c:v>omega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LUCA_analysis!$F$5:$F$513</c:f>
              <c:numCache>
                <c:formatCode>General</c:formatCode>
                <c:ptCount val="509"/>
                <c:pt idx="0">
                  <c:v>29.296063389065175</c:v>
                </c:pt>
                <c:pt idx="1">
                  <c:v>42.671943897395941</c:v>
                </c:pt>
                <c:pt idx="2">
                  <c:v>48.112126435178553</c:v>
                </c:pt>
                <c:pt idx="3">
                  <c:v>49.662002198678145</c:v>
                </c:pt>
                <c:pt idx="4">
                  <c:v>49.290232920626451</c:v>
                </c:pt>
                <c:pt idx="5">
                  <c:v>48.038860343715015</c:v>
                </c:pt>
                <c:pt idx="6">
                  <c:v>46.364888331566405</c:v>
                </c:pt>
                <c:pt idx="7">
                  <c:v>44.546265491503306</c:v>
                </c:pt>
                <c:pt idx="8">
                  <c:v>42.683687927598022</c:v>
                </c:pt>
                <c:pt idx="9">
                  <c:v>40.864785173544306</c:v>
                </c:pt>
                <c:pt idx="10">
                  <c:v>39.08992518283226</c:v>
                </c:pt>
                <c:pt idx="11">
                  <c:v>37.397963975685002</c:v>
                </c:pt>
                <c:pt idx="12">
                  <c:v>35.761356548409253</c:v>
                </c:pt>
                <c:pt idx="13">
                  <c:v>34.202505462713404</c:v>
                </c:pt>
                <c:pt idx="14">
                  <c:v>32.733555653164117</c:v>
                </c:pt>
                <c:pt idx="15">
                  <c:v>32.286634385327929</c:v>
                </c:pt>
                <c:pt idx="16">
                  <c:v>33.545370333913581</c:v>
                </c:pt>
                <c:pt idx="17">
                  <c:v>36.765765299772056</c:v>
                </c:pt>
                <c:pt idx="18">
                  <c:v>42.912011086047315</c:v>
                </c:pt>
                <c:pt idx="19">
                  <c:v>50.676861387857656</c:v>
                </c:pt>
                <c:pt idx="20">
                  <c:v>58.123460055986278</c:v>
                </c:pt>
                <c:pt idx="21">
                  <c:v>64.703323937842853</c:v>
                </c:pt>
                <c:pt idx="22">
                  <c:v>70.272535077940489</c:v>
                </c:pt>
                <c:pt idx="23">
                  <c:v>74.63725649423094</c:v>
                </c:pt>
                <c:pt idx="24">
                  <c:v>77.799939661049876</c:v>
                </c:pt>
                <c:pt idx="25">
                  <c:v>79.720019382119148</c:v>
                </c:pt>
                <c:pt idx="26">
                  <c:v>80.428096643407116</c:v>
                </c:pt>
                <c:pt idx="27">
                  <c:v>79.9901068361726</c:v>
                </c:pt>
                <c:pt idx="28">
                  <c:v>78.503457889535809</c:v>
                </c:pt>
                <c:pt idx="29">
                  <c:v>76.260406892060729</c:v>
                </c:pt>
                <c:pt idx="30">
                  <c:v>73.509295920971169</c:v>
                </c:pt>
                <c:pt idx="31">
                  <c:v>70.589058135708456</c:v>
                </c:pt>
                <c:pt idx="32">
                  <c:v>67.607462639706796</c:v>
                </c:pt>
                <c:pt idx="33">
                  <c:v>64.693907064576152</c:v>
                </c:pt>
                <c:pt idx="34">
                  <c:v>61.851570951753068</c:v>
                </c:pt>
                <c:pt idx="35">
                  <c:v>59.148584527117109</c:v>
                </c:pt>
                <c:pt idx="36">
                  <c:v>56.552331366948792</c:v>
                </c:pt>
                <c:pt idx="37">
                  <c:v>54.098041123948107</c:v>
                </c:pt>
                <c:pt idx="38">
                  <c:v>51.742805077150621</c:v>
                </c:pt>
                <c:pt idx="39">
                  <c:v>49.503416361483687</c:v>
                </c:pt>
                <c:pt idx="40">
                  <c:v>47.338144881557085</c:v>
                </c:pt>
                <c:pt idx="41">
                  <c:v>45.269384961163254</c:v>
                </c:pt>
                <c:pt idx="42">
                  <c:v>43.266416743993943</c:v>
                </c:pt>
                <c:pt idx="43">
                  <c:v>41.371045935231535</c:v>
                </c:pt>
                <c:pt idx="44">
                  <c:v>39.547829808579024</c:v>
                </c:pt>
                <c:pt idx="45">
                  <c:v>37.824065745378135</c:v>
                </c:pt>
                <c:pt idx="46">
                  <c:v>36.164430803394815</c:v>
                </c:pt>
                <c:pt idx="47">
                  <c:v>34.581830187047473</c:v>
                </c:pt>
                <c:pt idx="48">
                  <c:v>33.048198659032749</c:v>
                </c:pt>
                <c:pt idx="49">
                  <c:v>32.07838624276247</c:v>
                </c:pt>
                <c:pt idx="50">
                  <c:v>32.656980233731375</c:v>
                </c:pt>
                <c:pt idx="51">
                  <c:v>35.057878283924595</c:v>
                </c:pt>
                <c:pt idx="52">
                  <c:v>40.050285247097953</c:v>
                </c:pt>
                <c:pt idx="53">
                  <c:v>47.647910653565091</c:v>
                </c:pt>
                <c:pt idx="54">
                  <c:v>55.490043962905858</c:v>
                </c:pt>
                <c:pt idx="55">
                  <c:v>62.493309268144593</c:v>
                </c:pt>
                <c:pt idx="56">
                  <c:v>68.367278672140557</c:v>
                </c:pt>
                <c:pt idx="57">
                  <c:v>72.970649232729286</c:v>
                </c:pt>
                <c:pt idx="58">
                  <c:v>76.379577849333003</c:v>
                </c:pt>
                <c:pt idx="59">
                  <c:v>78.561854484317394</c:v>
                </c:pt>
                <c:pt idx="60">
                  <c:v>79.535048681216068</c:v>
                </c:pt>
                <c:pt idx="61">
                  <c:v>79.341160165436008</c:v>
                </c:pt>
                <c:pt idx="62">
                  <c:v>78.060401594434325</c:v>
                </c:pt>
                <c:pt idx="63">
                  <c:v>75.97968157428943</c:v>
                </c:pt>
                <c:pt idx="64">
                  <c:v>73.349819329676663</c:v>
                </c:pt>
                <c:pt idx="65">
                  <c:v>70.497663353200096</c:v>
                </c:pt>
                <c:pt idx="66">
                  <c:v>67.569743750569117</c:v>
                </c:pt>
                <c:pt idx="67">
                  <c:v>64.696931833857747</c:v>
                </c:pt>
                <c:pt idx="68">
                  <c:v>61.879708548105143</c:v>
                </c:pt>
                <c:pt idx="69">
                  <c:v>59.204295601895964</c:v>
                </c:pt>
                <c:pt idx="70">
                  <c:v>56.637763828123013</c:v>
                </c:pt>
                <c:pt idx="71">
                  <c:v>54.220806701260514</c:v>
                </c:pt>
                <c:pt idx="72">
                  <c:v>51.902403331610017</c:v>
                </c:pt>
                <c:pt idx="73">
                  <c:v>49.700409068095524</c:v>
                </c:pt>
                <c:pt idx="74">
                  <c:v>47.569929241081475</c:v>
                </c:pt>
                <c:pt idx="75">
                  <c:v>45.533615735734877</c:v>
                </c:pt>
                <c:pt idx="76">
                  <c:v>43.554435928781324</c:v>
                </c:pt>
                <c:pt idx="77">
                  <c:v>41.661470870132604</c:v>
                </c:pt>
                <c:pt idx="78">
                  <c:v>39.821200608189635</c:v>
                </c:pt>
                <c:pt idx="79">
                  <c:v>38.068625975946766</c:v>
                </c:pt>
                <c:pt idx="80">
                  <c:v>36.373551847860533</c:v>
                </c:pt>
                <c:pt idx="81">
                  <c:v>34.758804776238591</c:v>
                </c:pt>
                <c:pt idx="82">
                  <c:v>33.203674052803692</c:v>
                </c:pt>
                <c:pt idx="83">
                  <c:v>32.123233113385268</c:v>
                </c:pt>
                <c:pt idx="84">
                  <c:v>32.543399535496434</c:v>
                </c:pt>
                <c:pt idx="85">
                  <c:v>34.729073414050347</c:v>
                </c:pt>
                <c:pt idx="86">
                  <c:v>39.325730214209926</c:v>
                </c:pt>
                <c:pt idx="87">
                  <c:v>46.525104774573606</c:v>
                </c:pt>
                <c:pt idx="88">
                  <c:v>54.085446441580132</c:v>
                </c:pt>
                <c:pt idx="89">
                  <c:v>60.992674089530809</c:v>
                </c:pt>
                <c:pt idx="90">
                  <c:v>67.057944167054274</c:v>
                </c:pt>
                <c:pt idx="91">
                  <c:v>72.021334531941591</c:v>
                </c:pt>
                <c:pt idx="92">
                  <c:v>75.78370435501968</c:v>
                </c:pt>
                <c:pt idx="93">
                  <c:v>78.195550201702801</c:v>
                </c:pt>
                <c:pt idx="94">
                  <c:v>79.275704474569849</c:v>
                </c:pt>
                <c:pt idx="95">
                  <c:v>79.146789477460402</c:v>
                </c:pt>
                <c:pt idx="96">
                  <c:v>77.933216145721744</c:v>
                </c:pt>
                <c:pt idx="97">
                  <c:v>75.910874661009331</c:v>
                </c:pt>
                <c:pt idx="98">
                  <c:v>73.336123565946167</c:v>
                </c:pt>
                <c:pt idx="99">
                  <c:v>70.533838614892034</c:v>
                </c:pt>
                <c:pt idx="100">
                  <c:v>67.6544724372377</c:v>
                </c:pt>
                <c:pt idx="101">
                  <c:v>64.833263079417037</c:v>
                </c:pt>
                <c:pt idx="102">
                  <c:v>62.049825148124164</c:v>
                </c:pt>
                <c:pt idx="103">
                  <c:v>59.386315964779726</c:v>
                </c:pt>
                <c:pt idx="104">
                  <c:v>56.800623887352955</c:v>
                </c:pt>
                <c:pt idx="105">
                  <c:v>54.32788897383125</c:v>
                </c:pt>
                <c:pt idx="106">
                  <c:v>51.931707953194881</c:v>
                </c:pt>
                <c:pt idx="107">
                  <c:v>49.645248676231077</c:v>
                </c:pt>
                <c:pt idx="108">
                  <c:v>47.432143255638337</c:v>
                </c:pt>
                <c:pt idx="109">
                  <c:v>45.331840756263162</c:v>
                </c:pt>
                <c:pt idx="110">
                  <c:v>43.3169027981318</c:v>
                </c:pt>
                <c:pt idx="111">
                  <c:v>41.408200902993684</c:v>
                </c:pt>
                <c:pt idx="112">
                  <c:v>39.572751447843906</c:v>
                </c:pt>
                <c:pt idx="113">
                  <c:v>37.836111742984031</c:v>
                </c:pt>
                <c:pt idx="114">
                  <c:v>36.164581709444747</c:v>
                </c:pt>
                <c:pt idx="115">
                  <c:v>34.576015148003236</c:v>
                </c:pt>
                <c:pt idx="116">
                  <c:v>33.049876433449896</c:v>
                </c:pt>
                <c:pt idx="117">
                  <c:v>31.655227056761326</c:v>
                </c:pt>
                <c:pt idx="118">
                  <c:v>31.364669184116536</c:v>
                </c:pt>
                <c:pt idx="119">
                  <c:v>32.779623561678576</c:v>
                </c:pt>
                <c:pt idx="120">
                  <c:v>36.32883598488722</c:v>
                </c:pt>
                <c:pt idx="121">
                  <c:v>42.813640080679136</c:v>
                </c:pt>
                <c:pt idx="122">
                  <c:v>50.906450576601898</c:v>
                </c:pt>
                <c:pt idx="123">
                  <c:v>58.325388661637696</c:v>
                </c:pt>
                <c:pt idx="124">
                  <c:v>64.708310560252357</c:v>
                </c:pt>
                <c:pt idx="125">
                  <c:v>69.863022150437473</c:v>
                </c:pt>
                <c:pt idx="126">
                  <c:v>73.828012828261933</c:v>
                </c:pt>
                <c:pt idx="127">
                  <c:v>76.518573173116806</c:v>
                </c:pt>
                <c:pt idx="128">
                  <c:v>77.95894354298413</c:v>
                </c:pt>
                <c:pt idx="129">
                  <c:v>78.225832125152294</c:v>
                </c:pt>
                <c:pt idx="130">
                  <c:v>77.377424279060449</c:v>
                </c:pt>
                <c:pt idx="131">
                  <c:v>75.67037963322997</c:v>
                </c:pt>
                <c:pt idx="132">
                  <c:v>73.318176258479411</c:v>
                </c:pt>
                <c:pt idx="133">
                  <c:v>70.628862286262631</c:v>
                </c:pt>
                <c:pt idx="134">
                  <c:v>67.79037240170922</c:v>
                </c:pt>
                <c:pt idx="135">
                  <c:v>64.963766014436686</c:v>
                </c:pt>
                <c:pt idx="136">
                  <c:v>62.155381699883009</c:v>
                </c:pt>
                <c:pt idx="137">
                  <c:v>59.450364418839442</c:v>
                </c:pt>
                <c:pt idx="138">
                  <c:v>56.824697888028801</c:v>
                </c:pt>
                <c:pt idx="139">
                  <c:v>54.327521048924183</c:v>
                </c:pt>
                <c:pt idx="140">
                  <c:v>51.923325588534738</c:v>
                </c:pt>
                <c:pt idx="141">
                  <c:v>49.640343592526236</c:v>
                </c:pt>
                <c:pt idx="142">
                  <c:v>47.447277813100911</c:v>
                </c:pt>
                <c:pt idx="143">
                  <c:v>45.37217770662896</c:v>
                </c:pt>
                <c:pt idx="144">
                  <c:v>43.37569564442768</c:v>
                </c:pt>
                <c:pt idx="145">
                  <c:v>41.489382316079698</c:v>
                </c:pt>
                <c:pt idx="146">
                  <c:v>39.669036090752691</c:v>
                </c:pt>
                <c:pt idx="147">
                  <c:v>37.940845440019785</c:v>
                </c:pt>
                <c:pt idx="148">
                  <c:v>36.277375340572654</c:v>
                </c:pt>
                <c:pt idx="149">
                  <c:v>34.700931473610765</c:v>
                </c:pt>
                <c:pt idx="150">
                  <c:v>33.183510054867035</c:v>
                </c:pt>
                <c:pt idx="151">
                  <c:v>32.062703366823037</c:v>
                </c:pt>
                <c:pt idx="152">
                  <c:v>32.346906201618509</c:v>
                </c:pt>
                <c:pt idx="153">
                  <c:v>34.334417881715183</c:v>
                </c:pt>
                <c:pt idx="154">
                  <c:v>38.610649165761643</c:v>
                </c:pt>
                <c:pt idx="155">
                  <c:v>45.485699702381091</c:v>
                </c:pt>
                <c:pt idx="156">
                  <c:v>52.941179726515379</c:v>
                </c:pt>
                <c:pt idx="157">
                  <c:v>59.80950502572685</c:v>
                </c:pt>
                <c:pt idx="158">
                  <c:v>65.867853543013538</c:v>
                </c:pt>
                <c:pt idx="159">
                  <c:v>70.864872555214305</c:v>
                </c:pt>
                <c:pt idx="160">
                  <c:v>74.687623752176606</c:v>
                </c:pt>
                <c:pt idx="161">
                  <c:v>77.181405758789197</c:v>
                </c:pt>
                <c:pt idx="162">
                  <c:v>78.360719002008892</c:v>
                </c:pt>
                <c:pt idx="163">
                  <c:v>78.322078541020801</c:v>
                </c:pt>
                <c:pt idx="164">
                  <c:v>77.195769573784006</c:v>
                </c:pt>
                <c:pt idx="165">
                  <c:v>75.282448340335492</c:v>
                </c:pt>
                <c:pt idx="166">
                  <c:v>72.811980669986298</c:v>
                </c:pt>
                <c:pt idx="167">
                  <c:v>70.088045545450655</c:v>
                </c:pt>
                <c:pt idx="168">
                  <c:v>67.259538406657455</c:v>
                </c:pt>
                <c:pt idx="169">
                  <c:v>64.460527938434353</c:v>
                </c:pt>
                <c:pt idx="170">
                  <c:v>61.691165105698225</c:v>
                </c:pt>
                <c:pt idx="171">
                  <c:v>59.032930280071042</c:v>
                </c:pt>
                <c:pt idx="172">
                  <c:v>56.453791753224635</c:v>
                </c:pt>
                <c:pt idx="173">
                  <c:v>54.009778267704441</c:v>
                </c:pt>
                <c:pt idx="174">
                  <c:v>51.65488484653342</c:v>
                </c:pt>
                <c:pt idx="175">
                  <c:v>49.411556392321074</c:v>
                </c:pt>
                <c:pt idx="176">
                  <c:v>47.240047735731835</c:v>
                </c:pt>
                <c:pt idx="177">
                  <c:v>45.16848094088634</c:v>
                </c:pt>
                <c:pt idx="178">
                  <c:v>43.173237190914207</c:v>
                </c:pt>
                <c:pt idx="179">
                  <c:v>41.283618229239721</c:v>
                </c:pt>
                <c:pt idx="180">
                  <c:v>39.46523811670373</c:v>
                </c:pt>
                <c:pt idx="181">
                  <c:v>37.739523862667852</c:v>
                </c:pt>
                <c:pt idx="182">
                  <c:v>36.071903188916515</c:v>
                </c:pt>
                <c:pt idx="183">
                  <c:v>34.480981084134513</c:v>
                </c:pt>
                <c:pt idx="184">
                  <c:v>32.943271892170685</c:v>
                </c:pt>
                <c:pt idx="185">
                  <c:v>31.590856755707616</c:v>
                </c:pt>
                <c:pt idx="186">
                  <c:v>31.377179462021019</c:v>
                </c:pt>
                <c:pt idx="187">
                  <c:v>32.807119883526823</c:v>
                </c:pt>
                <c:pt idx="188">
                  <c:v>36.367926067778875</c:v>
                </c:pt>
                <c:pt idx="189">
                  <c:v>42.729956826977798</c:v>
                </c:pt>
                <c:pt idx="190">
                  <c:v>50.511011864242164</c:v>
                </c:pt>
                <c:pt idx="191">
                  <c:v>57.878482604912286</c:v>
                </c:pt>
                <c:pt idx="192">
                  <c:v>64.35023629321104</c:v>
                </c:pt>
                <c:pt idx="193">
                  <c:v>69.715359687482049</c:v>
                </c:pt>
                <c:pt idx="194">
                  <c:v>73.949719234386009</c:v>
                </c:pt>
                <c:pt idx="195">
                  <c:v>76.853920441151388</c:v>
                </c:pt>
                <c:pt idx="196">
                  <c:v>78.458467822576168</c:v>
                </c:pt>
                <c:pt idx="197">
                  <c:v>78.828808539944049</c:v>
                </c:pt>
                <c:pt idx="198">
                  <c:v>78.050677557922057</c:v>
                </c:pt>
                <c:pt idx="199">
                  <c:v>76.387000097013896</c:v>
                </c:pt>
                <c:pt idx="200">
                  <c:v>74.037607635730467</c:v>
                </c:pt>
                <c:pt idx="201">
                  <c:v>71.322407731186559</c:v>
                </c:pt>
                <c:pt idx="202">
                  <c:v>68.44760183668275</c:v>
                </c:pt>
                <c:pt idx="203">
                  <c:v>65.595180095807308</c:v>
                </c:pt>
                <c:pt idx="204">
                  <c:v>62.793509745325629</c:v>
                </c:pt>
                <c:pt idx="205">
                  <c:v>60.112798944889946</c:v>
                </c:pt>
                <c:pt idx="206">
                  <c:v>57.513553535527649</c:v>
                </c:pt>
                <c:pt idx="207">
                  <c:v>55.035259859271925</c:v>
                </c:pt>
                <c:pt idx="208">
                  <c:v>52.626668226202348</c:v>
                </c:pt>
                <c:pt idx="209">
                  <c:v>50.32758747713622</c:v>
                </c:pt>
                <c:pt idx="210">
                  <c:v>48.104839243890027</c:v>
                </c:pt>
                <c:pt idx="211">
                  <c:v>45.989383895318333</c:v>
                </c:pt>
                <c:pt idx="212">
                  <c:v>43.94786236657545</c:v>
                </c:pt>
                <c:pt idx="213">
                  <c:v>42.00883197528416</c:v>
                </c:pt>
                <c:pt idx="214">
                  <c:v>40.145995851585155</c:v>
                </c:pt>
                <c:pt idx="215">
                  <c:v>38.382994857740691</c:v>
                </c:pt>
                <c:pt idx="216">
                  <c:v>36.692821360046977</c:v>
                </c:pt>
                <c:pt idx="217">
                  <c:v>35.095318573555467</c:v>
                </c:pt>
                <c:pt idx="218">
                  <c:v>33.561160151220264</c:v>
                </c:pt>
                <c:pt idx="219">
                  <c:v>32.109160966509343</c:v>
                </c:pt>
                <c:pt idx="220">
                  <c:v>30.807166294093701</c:v>
                </c:pt>
                <c:pt idx="221">
                  <c:v>30.660402273428705</c:v>
                </c:pt>
                <c:pt idx="222">
                  <c:v>32.210682650619148</c:v>
                </c:pt>
                <c:pt idx="223">
                  <c:v>35.812225537620719</c:v>
                </c:pt>
                <c:pt idx="224">
                  <c:v>42.488984326525724</c:v>
                </c:pt>
                <c:pt idx="225">
                  <c:v>50.472960154682916</c:v>
                </c:pt>
                <c:pt idx="226">
                  <c:v>58.167911067401974</c:v>
                </c:pt>
                <c:pt idx="227">
                  <c:v>64.987050932546651</c:v>
                </c:pt>
                <c:pt idx="228">
                  <c:v>70.848663591850723</c:v>
                </c:pt>
                <c:pt idx="229">
                  <c:v>75.499755992141729</c:v>
                </c:pt>
                <c:pt idx="230">
                  <c:v>78.815375023466146</c:v>
                </c:pt>
                <c:pt idx="231">
                  <c:v>80.724861660686116</c:v>
                </c:pt>
                <c:pt idx="232">
                  <c:v>81.257935303003734</c:v>
                </c:pt>
                <c:pt idx="233">
                  <c:v>80.556684964099333</c:v>
                </c:pt>
                <c:pt idx="234">
                  <c:v>78.861470964926866</c:v>
                </c:pt>
                <c:pt idx="235">
                  <c:v>76.477818661588344</c:v>
                </c:pt>
                <c:pt idx="236">
                  <c:v>73.668274334287872</c:v>
                </c:pt>
                <c:pt idx="237">
                  <c:v>70.77748541346277</c:v>
                </c:pt>
                <c:pt idx="238">
                  <c:v>67.875430471351194</c:v>
                </c:pt>
                <c:pt idx="239">
                  <c:v>65.057382538847335</c:v>
                </c:pt>
                <c:pt idx="240">
                  <c:v>62.308514326562403</c:v>
                </c:pt>
                <c:pt idx="241">
                  <c:v>59.662357468088764</c:v>
                </c:pt>
                <c:pt idx="242">
                  <c:v>57.082550618551878</c:v>
                </c:pt>
                <c:pt idx="243">
                  <c:v>54.621240887806515</c:v>
                </c:pt>
                <c:pt idx="244">
                  <c:v>52.236378180377919</c:v>
                </c:pt>
                <c:pt idx="245">
                  <c:v>49.967639112126875</c:v>
                </c:pt>
                <c:pt idx="246">
                  <c:v>47.779046983466195</c:v>
                </c:pt>
                <c:pt idx="247">
                  <c:v>45.697658200386627</c:v>
                </c:pt>
                <c:pt idx="248">
                  <c:v>43.688028415566663</c:v>
                </c:pt>
                <c:pt idx="249">
                  <c:v>41.773678198989501</c:v>
                </c:pt>
                <c:pt idx="250">
                  <c:v>39.91941224439487</c:v>
                </c:pt>
                <c:pt idx="251">
                  <c:v>38.154117672628281</c:v>
                </c:pt>
                <c:pt idx="252">
                  <c:v>36.448512507849316</c:v>
                </c:pt>
                <c:pt idx="253">
                  <c:v>34.829219644217233</c:v>
                </c:pt>
                <c:pt idx="254">
                  <c:v>33.273390090409123</c:v>
                </c:pt>
                <c:pt idx="255">
                  <c:v>31.802627873857475</c:v>
                </c:pt>
                <c:pt idx="256">
                  <c:v>30.848893816408562</c:v>
                </c:pt>
                <c:pt idx="257">
                  <c:v>31.347853872378522</c:v>
                </c:pt>
                <c:pt idx="258">
                  <c:v>33.700049575561493</c:v>
                </c:pt>
                <c:pt idx="259">
                  <c:v>38.457171157624437</c:v>
                </c:pt>
                <c:pt idx="260">
                  <c:v>45.986495206689305</c:v>
                </c:pt>
                <c:pt idx="261">
                  <c:v>53.813117848697459</c:v>
                </c:pt>
                <c:pt idx="262">
                  <c:v>60.970626037633409</c:v>
                </c:pt>
                <c:pt idx="263">
                  <c:v>67.022257724689808</c:v>
                </c:pt>
                <c:pt idx="264">
                  <c:v>72.003491310759358</c:v>
                </c:pt>
                <c:pt idx="265">
                  <c:v>75.787878904154951</c:v>
                </c:pt>
                <c:pt idx="266">
                  <c:v>78.353354422067611</c:v>
                </c:pt>
                <c:pt idx="267">
                  <c:v>79.713356612192428</c:v>
                </c:pt>
                <c:pt idx="268">
                  <c:v>79.90145286365744</c:v>
                </c:pt>
                <c:pt idx="269">
                  <c:v>78.998064773155562</c:v>
                </c:pt>
                <c:pt idx="270">
                  <c:v>77.175237097191243</c:v>
                </c:pt>
                <c:pt idx="271">
                  <c:v>74.738600730706423</c:v>
                </c:pt>
                <c:pt idx="272">
                  <c:v>71.926473983104756</c:v>
                </c:pt>
                <c:pt idx="273">
                  <c:v>69.036114700677473</c:v>
                </c:pt>
                <c:pt idx="274">
                  <c:v>66.142706571093655</c:v>
                </c:pt>
                <c:pt idx="275">
                  <c:v>63.348846091924941</c:v>
                </c:pt>
                <c:pt idx="276">
                  <c:v>60.626525650236673</c:v>
                </c:pt>
                <c:pt idx="277">
                  <c:v>58.027655125391746</c:v>
                </c:pt>
                <c:pt idx="278">
                  <c:v>55.5121883109355</c:v>
                </c:pt>
                <c:pt idx="279">
                  <c:v>53.123432529468857</c:v>
                </c:pt>
                <c:pt idx="280">
                  <c:v>50.820369693121137</c:v>
                </c:pt>
                <c:pt idx="281">
                  <c:v>48.628956306308936</c:v>
                </c:pt>
                <c:pt idx="282">
                  <c:v>46.509331088523837</c:v>
                </c:pt>
                <c:pt idx="283">
                  <c:v>44.475334085977849</c:v>
                </c:pt>
                <c:pt idx="284">
                  <c:v>42.49424485967468</c:v>
                </c:pt>
                <c:pt idx="285">
                  <c:v>40.603108367447732</c:v>
                </c:pt>
                <c:pt idx="286">
                  <c:v>38.775860005412483</c:v>
                </c:pt>
                <c:pt idx="287">
                  <c:v>37.050424962956498</c:v>
                </c:pt>
                <c:pt idx="288">
                  <c:v>35.398984669927145</c:v>
                </c:pt>
                <c:pt idx="289">
                  <c:v>33.837866029341598</c:v>
                </c:pt>
                <c:pt idx="290">
                  <c:v>32.343546139516349</c:v>
                </c:pt>
                <c:pt idx="291">
                  <c:v>30.961863335796785</c:v>
                </c:pt>
                <c:pt idx="292">
                  <c:v>30.586194931624679</c:v>
                </c:pt>
                <c:pt idx="293">
                  <c:v>31.797739820207987</c:v>
                </c:pt>
                <c:pt idx="294">
                  <c:v>35.032988442455888</c:v>
                </c:pt>
                <c:pt idx="295">
                  <c:v>41.064192765532084</c:v>
                </c:pt>
                <c:pt idx="296">
                  <c:v>48.854124560525527</c:v>
                </c:pt>
                <c:pt idx="297">
                  <c:v>56.342140641734105</c:v>
                </c:pt>
                <c:pt idx="298">
                  <c:v>62.982504108401052</c:v>
                </c:pt>
                <c:pt idx="299">
                  <c:v>68.509523842546784</c:v>
                </c:pt>
                <c:pt idx="300">
                  <c:v>72.955765340877633</c:v>
                </c:pt>
                <c:pt idx="301">
                  <c:v>76.182557024488062</c:v>
                </c:pt>
                <c:pt idx="302">
                  <c:v>78.181021935114131</c:v>
                </c:pt>
                <c:pt idx="303">
                  <c:v>78.971596777466345</c:v>
                </c:pt>
                <c:pt idx="304">
                  <c:v>78.591462768211784</c:v>
                </c:pt>
                <c:pt idx="305">
                  <c:v>77.223929544069591</c:v>
                </c:pt>
                <c:pt idx="306">
                  <c:v>75.064121246436002</c:v>
                </c:pt>
                <c:pt idx="307">
                  <c:v>72.443300495087499</c:v>
                </c:pt>
                <c:pt idx="308">
                  <c:v>69.593855452559723</c:v>
                </c:pt>
                <c:pt idx="309">
                  <c:v>66.729523664457503</c:v>
                </c:pt>
                <c:pt idx="310">
                  <c:v>63.88759040411334</c:v>
                </c:pt>
                <c:pt idx="311">
                  <c:v>61.15324025839854</c:v>
                </c:pt>
                <c:pt idx="312">
                  <c:v>58.497917132201451</c:v>
                </c:pt>
                <c:pt idx="313">
                  <c:v>55.967271348582685</c:v>
                </c:pt>
                <c:pt idx="314">
                  <c:v>53.518811270404427</c:v>
                </c:pt>
                <c:pt idx="315">
                  <c:v>51.183268663390422</c:v>
                </c:pt>
                <c:pt idx="316">
                  <c:v>48.921101097299413</c:v>
                </c:pt>
                <c:pt idx="317">
                  <c:v>46.770146293439382</c:v>
                </c:pt>
                <c:pt idx="318">
                  <c:v>44.695853740607774</c:v>
                </c:pt>
                <c:pt idx="319">
                  <c:v>42.733582732360318</c:v>
                </c:pt>
                <c:pt idx="320">
                  <c:v>40.858965277218019</c:v>
                </c:pt>
                <c:pt idx="321">
                  <c:v>39.089674928787048</c:v>
                </c:pt>
                <c:pt idx="322">
                  <c:v>37.386483138510087</c:v>
                </c:pt>
                <c:pt idx="323">
                  <c:v>35.765259032518784</c:v>
                </c:pt>
                <c:pt idx="324">
                  <c:v>34.194117852654998</c:v>
                </c:pt>
                <c:pt idx="325">
                  <c:v>32.699239410593144</c:v>
                </c:pt>
                <c:pt idx="326">
                  <c:v>31.257336723697762</c:v>
                </c:pt>
                <c:pt idx="327">
                  <c:v>29.890742548731669</c:v>
                </c:pt>
                <c:pt idx="328">
                  <c:v>28.580637693883865</c:v>
                </c:pt>
                <c:pt idx="329">
                  <c:v>27.338859121527598</c:v>
                </c:pt>
                <c:pt idx="330">
                  <c:v>26.144086497325368</c:v>
                </c:pt>
                <c:pt idx="331">
                  <c:v>25.006099810167107</c:v>
                </c:pt>
                <c:pt idx="332">
                  <c:v>23.902152421737377</c:v>
                </c:pt>
                <c:pt idx="333">
                  <c:v>22.848486625418698</c:v>
                </c:pt>
                <c:pt idx="334">
                  <c:v>21.829004070182052</c:v>
                </c:pt>
                <c:pt idx="335">
                  <c:v>20.861035347284847</c:v>
                </c:pt>
                <c:pt idx="336">
                  <c:v>19.930401717663834</c:v>
                </c:pt>
                <c:pt idx="337">
                  <c:v>19.053090741645399</c:v>
                </c:pt>
                <c:pt idx="338">
                  <c:v>18.209871481641486</c:v>
                </c:pt>
                <c:pt idx="339">
                  <c:v>17.409304832481446</c:v>
                </c:pt>
                <c:pt idx="340">
                  <c:v>16.635563891525468</c:v>
                </c:pt>
                <c:pt idx="341">
                  <c:v>15.892484303796511</c:v>
                </c:pt>
                <c:pt idx="342">
                  <c:v>15.170453188736376</c:v>
                </c:pt>
                <c:pt idx="343">
                  <c:v>14.480399903799675</c:v>
                </c:pt>
                <c:pt idx="344">
                  <c:v>14.323101507972474</c:v>
                </c:pt>
                <c:pt idx="345">
                  <c:v>15.378001094743215</c:v>
                </c:pt>
                <c:pt idx="346">
                  <c:v>18.116693124858521</c:v>
                </c:pt>
                <c:pt idx="347">
                  <c:v>23.972999443627302</c:v>
                </c:pt>
                <c:pt idx="348">
                  <c:v>34.034930119114392</c:v>
                </c:pt>
                <c:pt idx="349">
                  <c:v>43.718519417015195</c:v>
                </c:pt>
                <c:pt idx="350">
                  <c:v>52.228069676702177</c:v>
                </c:pt>
                <c:pt idx="351">
                  <c:v>59.429615800723496</c:v>
                </c:pt>
                <c:pt idx="352">
                  <c:v>65.39931519936664</c:v>
                </c:pt>
                <c:pt idx="353">
                  <c:v>70.027580576677607</c:v>
                </c:pt>
                <c:pt idx="354">
                  <c:v>73.359565280890706</c:v>
                </c:pt>
                <c:pt idx="355">
                  <c:v>75.384600470006177</c:v>
                </c:pt>
                <c:pt idx="356">
                  <c:v>76.139439621993901</c:v>
                </c:pt>
                <c:pt idx="357">
                  <c:v>75.708910063192974</c:v>
                </c:pt>
                <c:pt idx="358">
                  <c:v>74.292236626968602</c:v>
                </c:pt>
                <c:pt idx="359">
                  <c:v>72.190544764076549</c:v>
                </c:pt>
                <c:pt idx="360">
                  <c:v>69.635646195266048</c:v>
                </c:pt>
                <c:pt idx="361">
                  <c:v>66.935192992024469</c:v>
                </c:pt>
                <c:pt idx="362">
                  <c:v>64.15740222828461</c:v>
                </c:pt>
                <c:pt idx="363">
                  <c:v>61.429505082805122</c:v>
                </c:pt>
                <c:pt idx="364">
                  <c:v>58.751169390330695</c:v>
                </c:pt>
                <c:pt idx="365">
                  <c:v>56.172751551675233</c:v>
                </c:pt>
                <c:pt idx="366">
                  <c:v>53.688975922446531</c:v>
                </c:pt>
                <c:pt idx="367">
                  <c:v>51.331554226654717</c:v>
                </c:pt>
                <c:pt idx="368">
                  <c:v>49.061611590463144</c:v>
                </c:pt>
                <c:pt idx="369">
                  <c:v>46.914474382710146</c:v>
                </c:pt>
                <c:pt idx="370">
                  <c:v>44.838215410077723</c:v>
                </c:pt>
                <c:pt idx="371">
                  <c:v>42.865529140702989</c:v>
                </c:pt>
                <c:pt idx="372">
                  <c:v>40.956676406718366</c:v>
                </c:pt>
                <c:pt idx="373">
                  <c:v>39.142521456824525</c:v>
                </c:pt>
                <c:pt idx="374">
                  <c:v>37.404399095576153</c:v>
                </c:pt>
                <c:pt idx="375">
                  <c:v>35.764574108354836</c:v>
                </c:pt>
                <c:pt idx="376">
                  <c:v>34.18988053439395</c:v>
                </c:pt>
                <c:pt idx="377">
                  <c:v>32.686899359499208</c:v>
                </c:pt>
                <c:pt idx="378">
                  <c:v>31.220669019752791</c:v>
                </c:pt>
                <c:pt idx="379">
                  <c:v>30.194716954306468</c:v>
                </c:pt>
                <c:pt idx="380">
                  <c:v>30.485102786034382</c:v>
                </c:pt>
                <c:pt idx="381">
                  <c:v>32.385368448510988</c:v>
                </c:pt>
                <c:pt idx="382">
                  <c:v>36.507157438198078</c:v>
                </c:pt>
                <c:pt idx="383">
                  <c:v>42.990139195231649</c:v>
                </c:pt>
                <c:pt idx="384">
                  <c:v>50.096605045447156</c:v>
                </c:pt>
                <c:pt idx="385">
                  <c:v>56.74506235069736</c:v>
                </c:pt>
                <c:pt idx="386">
                  <c:v>62.6432048263773</c:v>
                </c:pt>
                <c:pt idx="387">
                  <c:v>67.556811797153969</c:v>
                </c:pt>
                <c:pt idx="388">
                  <c:v>71.407677812981376</c:v>
                </c:pt>
                <c:pt idx="389">
                  <c:v>74.088031824773722</c:v>
                </c:pt>
                <c:pt idx="390">
                  <c:v>75.550532393030522</c:v>
                </c:pt>
                <c:pt idx="391">
                  <c:v>75.778709614483873</c:v>
                </c:pt>
                <c:pt idx="392">
                  <c:v>74.857096841905673</c:v>
                </c:pt>
                <c:pt idx="393">
                  <c:v>73.054783407569076</c:v>
                </c:pt>
                <c:pt idx="394">
                  <c:v>70.618073102202331</c:v>
                </c:pt>
                <c:pt idx="395">
                  <c:v>67.900876678806725</c:v>
                </c:pt>
                <c:pt idx="396">
                  <c:v>65.085526381164613</c:v>
                </c:pt>
                <c:pt idx="397">
                  <c:v>62.322021679906953</c:v>
                </c:pt>
                <c:pt idx="398">
                  <c:v>59.613342509184321</c:v>
                </c:pt>
                <c:pt idx="399">
                  <c:v>57.025460490338077</c:v>
                </c:pt>
                <c:pt idx="400">
                  <c:v>54.526182927914405</c:v>
                </c:pt>
                <c:pt idx="401">
                  <c:v>52.148964828895359</c:v>
                </c:pt>
                <c:pt idx="402">
                  <c:v>49.860731646630612</c:v>
                </c:pt>
                <c:pt idx="403">
                  <c:v>47.688603559582475</c:v>
                </c:pt>
                <c:pt idx="404">
                  <c:v>45.585427410170432</c:v>
                </c:pt>
                <c:pt idx="405">
                  <c:v>43.586946254660234</c:v>
                </c:pt>
                <c:pt idx="406">
                  <c:v>41.66112710953287</c:v>
                </c:pt>
                <c:pt idx="407">
                  <c:v>39.829757124863278</c:v>
                </c:pt>
                <c:pt idx="408">
                  <c:v>38.06807776265002</c:v>
                </c:pt>
                <c:pt idx="409">
                  <c:v>36.400691102962583</c:v>
                </c:pt>
                <c:pt idx="410">
                  <c:v>34.794433094212081</c:v>
                </c:pt>
                <c:pt idx="411">
                  <c:v>33.27314716094947</c:v>
                </c:pt>
                <c:pt idx="412">
                  <c:v>31.864108133282613</c:v>
                </c:pt>
                <c:pt idx="413">
                  <c:v>31.357576027487184</c:v>
                </c:pt>
                <c:pt idx="414">
                  <c:v>32.355147475645182</c:v>
                </c:pt>
                <c:pt idx="415">
                  <c:v>35.145565801808885</c:v>
                </c:pt>
                <c:pt idx="416">
                  <c:v>40.491067772217079</c:v>
                </c:pt>
                <c:pt idx="417">
                  <c:v>47.411600898576054</c:v>
                </c:pt>
                <c:pt idx="418">
                  <c:v>54.439440183095435</c:v>
                </c:pt>
                <c:pt idx="419">
                  <c:v>60.840497189531419</c:v>
                </c:pt>
                <c:pt idx="420">
                  <c:v>66.456779067933184</c:v>
                </c:pt>
                <c:pt idx="421">
                  <c:v>71.019712204359877</c:v>
                </c:pt>
                <c:pt idx="422">
                  <c:v>74.395765912673724</c:v>
                </c:pt>
                <c:pt idx="423">
                  <c:v>76.484487933324488</c:v>
                </c:pt>
                <c:pt idx="424">
                  <c:v>77.255639063771156</c:v>
                </c:pt>
                <c:pt idx="425">
                  <c:v>76.812332909013151</c:v>
                </c:pt>
                <c:pt idx="426">
                  <c:v>75.347826500011081</c:v>
                </c:pt>
                <c:pt idx="427">
                  <c:v>73.157701241215818</c:v>
                </c:pt>
                <c:pt idx="428">
                  <c:v>70.483368790150251</c:v>
                </c:pt>
                <c:pt idx="429">
                  <c:v>67.665338087741119</c:v>
                </c:pt>
                <c:pt idx="430">
                  <c:v>64.814234038543191</c:v>
                </c:pt>
                <c:pt idx="431">
                  <c:v>62.052614448684963</c:v>
                </c:pt>
                <c:pt idx="432">
                  <c:v>59.3769610667945</c:v>
                </c:pt>
                <c:pt idx="433">
                  <c:v>56.815139718885746</c:v>
                </c:pt>
                <c:pt idx="434">
                  <c:v>54.327445883252267</c:v>
                </c:pt>
                <c:pt idx="435">
                  <c:v>51.955722922605894</c:v>
                </c:pt>
                <c:pt idx="436">
                  <c:v>49.664397543016207</c:v>
                </c:pt>
                <c:pt idx="437">
                  <c:v>47.493580368756881</c:v>
                </c:pt>
                <c:pt idx="438">
                  <c:v>45.411153503205796</c:v>
                </c:pt>
                <c:pt idx="439">
                  <c:v>43.436688362991269</c:v>
                </c:pt>
                <c:pt idx="440">
                  <c:v>41.540118489282733</c:v>
                </c:pt>
                <c:pt idx="441">
                  <c:v>39.753409821042602</c:v>
                </c:pt>
                <c:pt idx="442">
                  <c:v>38.045862228804978</c:v>
                </c:pt>
                <c:pt idx="443">
                  <c:v>36.431155675205041</c:v>
                </c:pt>
                <c:pt idx="444">
                  <c:v>34.864893407895877</c:v>
                </c:pt>
                <c:pt idx="445">
                  <c:v>33.359082683901669</c:v>
                </c:pt>
                <c:pt idx="446">
                  <c:v>31.885995743729151</c:v>
                </c:pt>
                <c:pt idx="447">
                  <c:v>31.015793530748184</c:v>
                </c:pt>
                <c:pt idx="448">
                  <c:v>31.610370643333052</c:v>
                </c:pt>
                <c:pt idx="449">
                  <c:v>33.9493679974996</c:v>
                </c:pt>
                <c:pt idx="450">
                  <c:v>38.757717472074212</c:v>
                </c:pt>
                <c:pt idx="451">
                  <c:v>45.861136857842666</c:v>
                </c:pt>
                <c:pt idx="452">
                  <c:v>53.305838221718048</c:v>
                </c:pt>
                <c:pt idx="453">
                  <c:v>60.101160812551811</c:v>
                </c:pt>
                <c:pt idx="454">
                  <c:v>66.035101775168442</c:v>
                </c:pt>
                <c:pt idx="455">
                  <c:v>70.844366058679356</c:v>
                </c:pt>
                <c:pt idx="456">
                  <c:v>74.425890893042322</c:v>
                </c:pt>
                <c:pt idx="457">
                  <c:v>76.707975286481343</c:v>
                </c:pt>
                <c:pt idx="458">
                  <c:v>77.70752207377798</c:v>
                </c:pt>
                <c:pt idx="459">
                  <c:v>77.517613322189334</c:v>
                </c:pt>
                <c:pt idx="460">
                  <c:v>76.277528489620636</c:v>
                </c:pt>
                <c:pt idx="461">
                  <c:v>74.262311452861482</c:v>
                </c:pt>
                <c:pt idx="462">
                  <c:v>71.694412416529019</c:v>
                </c:pt>
                <c:pt idx="463">
                  <c:v>68.897815899490467</c:v>
                </c:pt>
                <c:pt idx="464">
                  <c:v>66.019530536317376</c:v>
                </c:pt>
                <c:pt idx="465">
                  <c:v>63.193008164182984</c:v>
                </c:pt>
                <c:pt idx="466">
                  <c:v>60.42797735390414</c:v>
                </c:pt>
                <c:pt idx="467">
                  <c:v>57.786814719095986</c:v>
                </c:pt>
                <c:pt idx="468">
                  <c:v>55.2446290806501</c:v>
                </c:pt>
                <c:pt idx="469">
                  <c:v>52.831287703890013</c:v>
                </c:pt>
                <c:pt idx="470">
                  <c:v>50.50428693487676</c:v>
                </c:pt>
                <c:pt idx="471">
                  <c:v>48.303275288213456</c:v>
                </c:pt>
                <c:pt idx="472">
                  <c:v>46.181205786074869</c:v>
                </c:pt>
                <c:pt idx="473">
                  <c:v>44.161541439945424</c:v>
                </c:pt>
                <c:pt idx="474">
                  <c:v>42.212990636855935</c:v>
                </c:pt>
                <c:pt idx="475">
                  <c:v>40.355034969861649</c:v>
                </c:pt>
                <c:pt idx="476">
                  <c:v>38.55284300543638</c:v>
                </c:pt>
                <c:pt idx="477">
                  <c:v>36.846260622153743</c:v>
                </c:pt>
                <c:pt idx="478">
                  <c:v>35.204963056399002</c:v>
                </c:pt>
                <c:pt idx="479">
                  <c:v>33.65542249758046</c:v>
                </c:pt>
                <c:pt idx="480">
                  <c:v>32.171864639837466</c:v>
                </c:pt>
                <c:pt idx="481">
                  <c:v>30.759277985021317</c:v>
                </c:pt>
                <c:pt idx="482">
                  <c:v>29.570333232337354</c:v>
                </c:pt>
                <c:pt idx="483">
                  <c:v>29.504850320227156</c:v>
                </c:pt>
                <c:pt idx="484">
                  <c:v>30.67034580132006</c:v>
                </c:pt>
                <c:pt idx="485">
                  <c:v>32.707587180788067</c:v>
                </c:pt>
                <c:pt idx="486">
                  <c:v>35.287490862610525</c:v>
                </c:pt>
                <c:pt idx="487">
                  <c:v>36.555559043254561</c:v>
                </c:pt>
                <c:pt idx="488">
                  <c:v>36.350151172683994</c:v>
                </c:pt>
                <c:pt idx="489">
                  <c:v>35.463741586704067</c:v>
                </c:pt>
                <c:pt idx="490">
                  <c:v>34.26013164749196</c:v>
                </c:pt>
                <c:pt idx="491">
                  <c:v>32.947485636801289</c:v>
                </c:pt>
                <c:pt idx="492">
                  <c:v>31.800528916099832</c:v>
                </c:pt>
                <c:pt idx="493">
                  <c:v>32.013640261206298</c:v>
                </c:pt>
                <c:pt idx="494">
                  <c:v>34.033977148964276</c:v>
                </c:pt>
                <c:pt idx="495">
                  <c:v>38.279307385409716</c:v>
                </c:pt>
                <c:pt idx="496">
                  <c:v>45.709729756151404</c:v>
                </c:pt>
                <c:pt idx="497">
                  <c:v>53.718335293536882</c:v>
                </c:pt>
                <c:pt idx="498">
                  <c:v>61.044071385503948</c:v>
                </c:pt>
                <c:pt idx="499">
                  <c:v>67.287309579115856</c:v>
                </c:pt>
                <c:pt idx="500">
                  <c:v>72.379970214452413</c:v>
                </c:pt>
                <c:pt idx="501">
                  <c:v>76.232718022360714</c:v>
                </c:pt>
                <c:pt idx="502">
                  <c:v>78.898256012371945</c:v>
                </c:pt>
                <c:pt idx="503">
                  <c:v>80.363806241102026</c:v>
                </c:pt>
                <c:pt idx="504">
                  <c:v>80.67469356174756</c:v>
                </c:pt>
                <c:pt idx="505">
                  <c:v>79.885077760880748</c:v>
                </c:pt>
                <c:pt idx="506">
                  <c:v>78.136336794095556</c:v>
                </c:pt>
                <c:pt idx="507">
                  <c:v>75.73132605727784</c:v>
                </c:pt>
                <c:pt idx="508">
                  <c:v>72.903054329381618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50-403B-A0B0-8419E6099635}"/>
            </c:ext>
          </c:extLst>
        </c:ser>
        <c:ser>
          <c:idx val="1"/>
          <c:order val="1"/>
          <c:tx>
            <c:v>omega_dot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LUCA_analysis!$K$5:$K$513</c:f>
              <c:numCache>
                <c:formatCode>General</c:formatCode>
                <c:ptCount val="509"/>
                <c:pt idx="0">
                  <c:v>261.55331216578435</c:v>
                </c:pt>
                <c:pt idx="1">
                  <c:v>244.92870520840222</c:v>
                </c:pt>
                <c:pt idx="2">
                  <c:v>166.82041660673366</c:v>
                </c:pt>
                <c:pt idx="3">
                  <c:v>95.499345643072246</c:v>
                </c:pt>
                <c:pt idx="4">
                  <c:v>44.980152886111242</c:v>
                </c:pt>
                <c:pt idx="5">
                  <c:v>13.575896524894659</c:v>
                </c:pt>
                <c:pt idx="6">
                  <c:v>-4.603646125694123</c:v>
                </c:pt>
                <c:pt idx="7">
                  <c:v>-14.1322648940712</c:v>
                </c:pt>
                <c:pt idx="8">
                  <c:v>-18.642702841494515</c:v>
                </c:pt>
                <c:pt idx="9">
                  <c:v>-20.140940468844462</c:v>
                </c:pt>
                <c:pt idx="10">
                  <c:v>-20.162241469820959</c:v>
                </c:pt>
                <c:pt idx="11">
                  <c:v>-19.285165859414139</c:v>
                </c:pt>
                <c:pt idx="12">
                  <c:v>-18.149919745503993</c:v>
                </c:pt>
                <c:pt idx="13">
                  <c:v>-16.825502242267177</c:v>
                </c:pt>
                <c:pt idx="14">
                  <c:v>-15.422437175482159</c:v>
                </c:pt>
                <c:pt idx="15">
                  <c:v>-10.020316423090391</c:v>
                </c:pt>
                <c:pt idx="16">
                  <c:v>3.2983298979310591</c:v>
                </c:pt>
                <c:pt idx="17">
                  <c:v>28.325730272511546</c:v>
                </c:pt>
                <c:pt idx="18">
                  <c:v>72.893188362522437</c:v>
                </c:pt>
                <c:pt idx="19">
                  <c:v>118.7850983996437</c:v>
                </c:pt>
                <c:pt idx="20">
                  <c:v>144.98957283457085</c:v>
                </c:pt>
                <c:pt idx="21">
                  <c:v>152.75268895749542</c:v>
                </c:pt>
                <c:pt idx="22">
                  <c:v>147.14501302730972</c:v>
                </c:pt>
                <c:pt idx="23">
                  <c:v>130.19836816765655</c:v>
                </c:pt>
                <c:pt idx="24">
                  <c:v>106.4328027625221</c:v>
                </c:pt>
                <c:pt idx="25">
                  <c:v>78.203124106122743</c:v>
                </c:pt>
                <c:pt idx="26">
                  <c:v>48.137308840973787</c:v>
                </c:pt>
                <c:pt idx="27">
                  <c:v>18.669371786925311</c:v>
                </c:pt>
                <c:pt idx="28">
                  <c:v>-8.1965516848013884</c:v>
                </c:pt>
                <c:pt idx="29">
                  <c:v>-29.398887165662295</c:v>
                </c:pt>
                <c:pt idx="30">
                  <c:v>-44.346313826048096</c:v>
                </c:pt>
                <c:pt idx="31">
                  <c:v>-52.26381087047514</c:v>
                </c:pt>
                <c:pt idx="32">
                  <c:v>-55.463305663483546</c:v>
                </c:pt>
                <c:pt idx="33">
                  <c:v>-55.126022450105047</c:v>
                </c:pt>
                <c:pt idx="34">
                  <c:v>-53.099704540864025</c:v>
                </c:pt>
                <c:pt idx="35">
                  <c:v>-49.796948945779121</c:v>
                </c:pt>
                <c:pt idx="36">
                  <c:v>-46.249942943631339</c:v>
                </c:pt>
                <c:pt idx="37">
                  <c:v>-42.441573938449949</c:v>
                </c:pt>
                <c:pt idx="38">
                  <c:v>-38.9495901638345</c:v>
                </c:pt>
                <c:pt idx="39">
                  <c:v>-35.606395108332279</c:v>
                </c:pt>
                <c:pt idx="40">
                  <c:v>-32.701581161301348</c:v>
                </c:pt>
                <c:pt idx="41">
                  <c:v>-29.955324989806229</c:v>
                </c:pt>
                <c:pt idx="42">
                  <c:v>-27.558805036355032</c:v>
                </c:pt>
                <c:pt idx="43">
                  <c:v>-25.178894956664827</c:v>
                </c:pt>
                <c:pt idx="44">
                  <c:v>-23.073485376555059</c:v>
                </c:pt>
                <c:pt idx="45">
                  <c:v>-21.016933105599882</c:v>
                </c:pt>
                <c:pt idx="46">
                  <c:v>-19.230167038292038</c:v>
                </c:pt>
                <c:pt idx="47">
                  <c:v>-17.568649788858263</c:v>
                </c:pt>
                <c:pt idx="48">
                  <c:v>-16.141283198251081</c:v>
                </c:pt>
                <c:pt idx="49">
                  <c:v>-12.802080118875944</c:v>
                </c:pt>
                <c:pt idx="50">
                  <c:v>-2.990323300602173</c:v>
                </c:pt>
                <c:pt idx="51">
                  <c:v>16.902524558076077</c:v>
                </c:pt>
                <c:pt idx="52">
                  <c:v>54.107396485181354</c:v>
                </c:pt>
                <c:pt idx="53">
                  <c:v>105.40881360981086</c:v>
                </c:pt>
                <c:pt idx="54">
                  <c:v>140.74703871325784</c:v>
                </c:pt>
                <c:pt idx="55">
                  <c:v>153.88889458605479</c:v>
                </c:pt>
                <c:pt idx="56">
                  <c:v>150.19326767406247</c:v>
                </c:pt>
                <c:pt idx="57">
                  <c:v>134.0114818019735</c:v>
                </c:pt>
                <c:pt idx="58">
                  <c:v>111.1034411054227</c:v>
                </c:pt>
                <c:pt idx="59">
                  <c:v>83.711582158270232</c:v>
                </c:pt>
                <c:pt idx="60">
                  <c:v>54.208479402889616</c:v>
                </c:pt>
                <c:pt idx="61">
                  <c:v>24.71868288540982</c:v>
                </c:pt>
                <c:pt idx="62">
                  <c:v>-2.7289975964742492</c:v>
                </c:pt>
                <c:pt idx="63">
                  <c:v>-24.803421207835818</c:v>
                </c:pt>
                <c:pt idx="64">
                  <c:v>-40.738300602762479</c:v>
                </c:pt>
                <c:pt idx="65">
                  <c:v>-49.77403273443587</c:v>
                </c:pt>
                <c:pt idx="66">
                  <c:v>-53.707392013243009</c:v>
                </c:pt>
                <c:pt idx="67">
                  <c:v>-53.888363595940277</c:v>
                </c:pt>
                <c:pt idx="68">
                  <c:v>-52.285304434538737</c:v>
                </c:pt>
                <c:pt idx="69">
                  <c:v>-49.199401383124609</c:v>
                </c:pt>
                <c:pt idx="70">
                  <c:v>-45.770115877098725</c:v>
                </c:pt>
                <c:pt idx="71">
                  <c:v>-41.985398754595664</c:v>
                </c:pt>
                <c:pt idx="72">
                  <c:v>-38.529259312326246</c:v>
                </c:pt>
                <c:pt idx="73">
                  <c:v>-35.218335269060105</c:v>
                </c:pt>
                <c:pt idx="74">
                  <c:v>-32.368498051397964</c:v>
                </c:pt>
                <c:pt idx="75">
                  <c:v>-29.680852231951789</c:v>
                </c:pt>
                <c:pt idx="76">
                  <c:v>-27.374178724795925</c:v>
                </c:pt>
                <c:pt idx="77">
                  <c:v>-25.151822747304692</c:v>
                </c:pt>
                <c:pt idx="78">
                  <c:v>-23.216263968262233</c:v>
                </c:pt>
                <c:pt idx="79">
                  <c:v>-21.295360489309591</c:v>
                </c:pt>
                <c:pt idx="80">
                  <c:v>-19.596629267367941</c:v>
                </c:pt>
                <c:pt idx="81">
                  <c:v>-17.944222737594323</c:v>
                </c:pt>
                <c:pt idx="82">
                  <c:v>-16.46151979588824</c:v>
                </c:pt>
                <c:pt idx="83">
                  <c:v>-13.460893209099233</c:v>
                </c:pt>
                <c:pt idx="84">
                  <c:v>-4.3097984613088132</c:v>
                </c:pt>
                <c:pt idx="85">
                  <c:v>14.176087040258606</c:v>
                </c:pt>
                <c:pt idx="86">
                  <c:v>47.937048213712941</c:v>
                </c:pt>
                <c:pt idx="87">
                  <c:v>95.913347230769006</c:v>
                </c:pt>
                <c:pt idx="88">
                  <c:v>130.74622318838632</c:v>
                </c:pt>
                <c:pt idx="89">
                  <c:v>146.63078944406703</c:v>
                </c:pt>
                <c:pt idx="90">
                  <c:v>148.63042573484165</c:v>
                </c:pt>
                <c:pt idx="91">
                  <c:v>137.76296002812182</c:v>
                </c:pt>
                <c:pt idx="92">
                  <c:v>117.4632916854375</c:v>
                </c:pt>
                <c:pt idx="93">
                  <c:v>89.784921924027927</c:v>
                </c:pt>
                <c:pt idx="94">
                  <c:v>58.575692186577534</c:v>
                </c:pt>
                <c:pt idx="95">
                  <c:v>27.703423042437684</c:v>
                </c:pt>
                <c:pt idx="96">
                  <c:v>-0.44985032165211614</c:v>
                </c:pt>
                <c:pt idx="97">
                  <c:v>-23.022660254756858</c:v>
                </c:pt>
                <c:pt idx="98">
                  <c:v>-39.276838205098784</c:v>
                </c:pt>
                <c:pt idx="99">
                  <c:v>-48.580468088897135</c:v>
                </c:pt>
                <c:pt idx="100">
                  <c:v>-52.723363736496729</c:v>
                </c:pt>
                <c:pt idx="101">
                  <c:v>-53.022136960108725</c:v>
                </c:pt>
                <c:pt idx="102">
                  <c:v>-51.640514250276397</c:v>
                </c:pt>
                <c:pt idx="103">
                  <c:v>-48.837101087672224</c:v>
                </c:pt>
                <c:pt idx="104">
                  <c:v>-45.783668846212258</c:v>
                </c:pt>
                <c:pt idx="105">
                  <c:v>-42.421237606919433</c:v>
                </c:pt>
                <c:pt idx="106">
                  <c:v>-39.273192455173643</c:v>
                </c:pt>
                <c:pt idx="107">
                  <c:v>-36.118195306098755</c:v>
                </c:pt>
                <c:pt idx="108">
                  <c:v>-33.29667284302969</c:v>
                </c:pt>
                <c:pt idx="109">
                  <c:v>-30.470844775525265</c:v>
                </c:pt>
                <c:pt idx="110">
                  <c:v>-27.906713063740916</c:v>
                </c:pt>
                <c:pt idx="111">
                  <c:v>-25.438276956067263</c:v>
                </c:pt>
                <c:pt idx="112">
                  <c:v>-23.268911182653575</c:v>
                </c:pt>
                <c:pt idx="113">
                  <c:v>-21.1810479264112</c:v>
                </c:pt>
                <c:pt idx="114">
                  <c:v>-19.372520188508666</c:v>
                </c:pt>
                <c:pt idx="115">
                  <c:v>-17.667723182810498</c:v>
                </c:pt>
                <c:pt idx="116">
                  <c:v>-16.160640380020205</c:v>
                </c:pt>
                <c:pt idx="117">
                  <c:v>-14.529864107363828</c:v>
                </c:pt>
                <c:pt idx="118">
                  <c:v>-8.7465839967569661</c:v>
                </c:pt>
                <c:pt idx="119">
                  <c:v>4.9814071709902707</c:v>
                </c:pt>
                <c:pt idx="120">
                  <c:v>32.312008479027469</c:v>
                </c:pt>
                <c:pt idx="121">
                  <c:v>78.721650424600909</c:v>
                </c:pt>
                <c:pt idx="122">
                  <c:v>125.47654088356506</c:v>
                </c:pt>
                <c:pt idx="123">
                  <c:v>147.53388701284956</c:v>
                </c:pt>
                <c:pt idx="124">
                  <c:v>150.86654608910175</c:v>
                </c:pt>
                <c:pt idx="125">
                  <c:v>139.85106347425739</c:v>
                </c:pt>
                <c:pt idx="126">
                  <c:v>120.27589844897483</c:v>
                </c:pt>
                <c:pt idx="127">
                  <c:v>94.35680694508153</c:v>
                </c:pt>
                <c:pt idx="128">
                  <c:v>65.291712952763646</c:v>
                </c:pt>
                <c:pt idx="129">
                  <c:v>35.921849285437702</c:v>
                </c:pt>
                <c:pt idx="130">
                  <c:v>7.9424105657757984</c:v>
                </c:pt>
                <c:pt idx="131">
                  <c:v>-15.33226682936195</c:v>
                </c:pt>
                <c:pt idx="132">
                  <c:v>-33.125084132822792</c:v>
                </c:pt>
                <c:pt idx="133">
                  <c:v>-44.421842321423</c:v>
                </c:pt>
                <c:pt idx="134">
                  <c:v>-50.292538538564799</c:v>
                </c:pt>
                <c:pt idx="135">
                  <c:v>-51.887039602217143</c:v>
                </c:pt>
                <c:pt idx="136">
                  <c:v>-51.321098006791338</c:v>
                </c:pt>
                <c:pt idx="137">
                  <c:v>-49.03043255251589</c:v>
                </c:pt>
                <c:pt idx="138">
                  <c:v>-46.180561602769927</c:v>
                </c:pt>
                <c:pt idx="139">
                  <c:v>-42.79902590102364</c:v>
                </c:pt>
                <c:pt idx="140">
                  <c:v>-39.533982691561825</c:v>
                </c:pt>
                <c:pt idx="141">
                  <c:v>-36.233020397830003</c:v>
                </c:pt>
                <c:pt idx="142">
                  <c:v>-33.229844952514561</c:v>
                </c:pt>
                <c:pt idx="143">
                  <c:v>-30.304001469792063</c:v>
                </c:pt>
                <c:pt idx="144">
                  <c:v>-27.741747627324337</c:v>
                </c:pt>
                <c:pt idx="145">
                  <c:v>-25.253406569804945</c:v>
                </c:pt>
                <c:pt idx="146">
                  <c:v>-23.122484007053629</c:v>
                </c:pt>
                <c:pt idx="147">
                  <c:v>-21.093667709184444</c:v>
                </c:pt>
                <c:pt idx="148">
                  <c:v>-19.320040150988639</c:v>
                </c:pt>
                <c:pt idx="149">
                  <c:v>-17.618963626131908</c:v>
                </c:pt>
                <c:pt idx="150">
                  <c:v>-16.131813396719686</c:v>
                </c:pt>
                <c:pt idx="151">
                  <c:v>-13.452950033058187</c:v>
                </c:pt>
                <c:pt idx="152">
                  <c:v>-5.1286809016854287</c:v>
                </c:pt>
                <c:pt idx="153">
                  <c:v>11.846690032180822</c:v>
                </c:pt>
                <c:pt idx="154">
                  <c:v>43.06275168663462</c:v>
                </c:pt>
                <c:pt idx="155">
                  <c:v>88.881008843115978</c:v>
                </c:pt>
                <c:pt idx="156">
                  <c:v>124.67252224401817</c:v>
                </c:pt>
                <c:pt idx="157">
                  <c:v>141.84549083134726</c:v>
                </c:pt>
                <c:pt idx="158">
                  <c:v>144.99655229793862</c:v>
                </c:pt>
                <c:pt idx="159">
                  <c:v>135.54100692461483</c:v>
                </c:pt>
                <c:pt idx="160">
                  <c:v>116.60982272030901</c:v>
                </c:pt>
                <c:pt idx="161">
                  <c:v>90.090651222148381</c:v>
                </c:pt>
                <c:pt idx="162">
                  <c:v>59.83925961704157</c:v>
                </c:pt>
                <c:pt idx="163">
                  <c:v>29.448795122795641</c:v>
                </c:pt>
                <c:pt idx="164">
                  <c:v>1.5481110939575373</c:v>
                </c:pt>
                <c:pt idx="165">
                  <c:v>-20.673810490243383</c:v>
                </c:pt>
                <c:pt idx="166">
                  <c:v>-36.853173388144981</c:v>
                </c:pt>
                <c:pt idx="167">
                  <c:v>-46.411454826476159</c:v>
                </c:pt>
                <c:pt idx="168">
                  <c:v>-50.972122540198455</c:v>
                </c:pt>
                <c:pt idx="169">
                  <c:v>-51.777724507212717</c:v>
                </c:pt>
                <c:pt idx="170">
                  <c:v>-50.747600115228281</c:v>
                </c:pt>
                <c:pt idx="171">
                  <c:v>-48.201455540122922</c:v>
                </c:pt>
                <c:pt idx="172">
                  <c:v>-45.267579313348236</c:v>
                </c:pt>
                <c:pt idx="173">
                  <c:v>-41.840484343586247</c:v>
                </c:pt>
                <c:pt idx="174">
                  <c:v>-38.619819926971857</c:v>
                </c:pt>
                <c:pt idx="175">
                  <c:v>-35.429480943972436</c:v>
                </c:pt>
                <c:pt idx="176">
                  <c:v>-32.610533149920357</c:v>
                </c:pt>
                <c:pt idx="177">
                  <c:v>-29.896797613994764</c:v>
                </c:pt>
                <c:pt idx="178">
                  <c:v>-27.466240041012469</c:v>
                </c:pt>
                <c:pt idx="179">
                  <c:v>-25.077004863907963</c:v>
                </c:pt>
                <c:pt idx="180">
                  <c:v>-22.964754768689325</c:v>
                </c:pt>
                <c:pt idx="181">
                  <c:v>-20.945812939170821</c:v>
                </c:pt>
                <c:pt idx="182">
                  <c:v>-19.210675388702512</c:v>
                </c:pt>
                <c:pt idx="183">
                  <c:v>-17.571259827690611</c:v>
                </c:pt>
                <c:pt idx="184">
                  <c:v>-16.133246465660228</c:v>
                </c:pt>
                <c:pt idx="185">
                  <c:v>-14.331865225154163</c:v>
                </c:pt>
                <c:pt idx="186">
                  <c:v>-8.2675891071460512</c:v>
                </c:pt>
                <c:pt idx="187">
                  <c:v>5.3247344946198893</c:v>
                </c:pt>
                <c:pt idx="188">
                  <c:v>32.149003420314678</c:v>
                </c:pt>
                <c:pt idx="189">
                  <c:v>76.783219210815034</c:v>
                </c:pt>
                <c:pt idx="190">
                  <c:v>120.45639864169218</c:v>
                </c:pt>
                <c:pt idx="191">
                  <c:v>144.13634405992542</c:v>
                </c:pt>
                <c:pt idx="192">
                  <c:v>150.39973446398298</c:v>
                </c:pt>
                <c:pt idx="193">
                  <c:v>142.62802169447653</c:v>
                </c:pt>
                <c:pt idx="194">
                  <c:v>125.52560949147394</c:v>
                </c:pt>
                <c:pt idx="195">
                  <c:v>100.00188263932802</c:v>
                </c:pt>
                <c:pt idx="196">
                  <c:v>70.350821867360594</c:v>
                </c:pt>
                <c:pt idx="197">
                  <c:v>39.765652844536532</c:v>
                </c:pt>
                <c:pt idx="198">
                  <c:v>10.594593730065347</c:v>
                </c:pt>
                <c:pt idx="199">
                  <c:v>-13.717898363195751</c:v>
                </c:pt>
                <c:pt idx="200">
                  <c:v>-32.530880442617033</c:v>
                </c:pt>
                <c:pt idx="201">
                  <c:v>-44.64573857969873</c:v>
                </c:pt>
                <c:pt idx="202">
                  <c:v>-51.035324790067179</c:v>
                </c:pt>
                <c:pt idx="203">
                  <c:v>-52.784340604755634</c:v>
                </c:pt>
                <c:pt idx="204">
                  <c:v>-52.014704236399609</c:v>
                </c:pt>
                <c:pt idx="205">
                  <c:v>-49.482821506910781</c:v>
                </c:pt>
                <c:pt idx="206">
                  <c:v>-46.4938745950707</c:v>
                </c:pt>
                <c:pt idx="207">
                  <c:v>-43.087889648511464</c:v>
                </c:pt>
                <c:pt idx="208">
                  <c:v>-39.966141124426883</c:v>
                </c:pt>
                <c:pt idx="209">
                  <c:v>-36.797082593179155</c:v>
                </c:pt>
                <c:pt idx="210">
                  <c:v>-33.927032516697118</c:v>
                </c:pt>
                <c:pt idx="211">
                  <c:v>-31.096325032644366</c:v>
                </c:pt>
                <c:pt idx="212">
                  <c:v>-28.574051500695642</c:v>
                </c:pt>
                <c:pt idx="213">
                  <c:v>-26.115574816348079</c:v>
                </c:pt>
                <c:pt idx="214">
                  <c:v>-23.918539062202751</c:v>
                </c:pt>
                <c:pt idx="215">
                  <c:v>-21.795907745244612</c:v>
                </c:pt>
                <c:pt idx="216">
                  <c:v>-19.912597151768686</c:v>
                </c:pt>
                <c:pt idx="217">
                  <c:v>-18.110484059629648</c:v>
                </c:pt>
                <c:pt idx="218">
                  <c:v>-16.543471116360848</c:v>
                </c:pt>
                <c:pt idx="219">
                  <c:v>-15.057158968422687</c:v>
                </c:pt>
                <c:pt idx="220">
                  <c:v>-13.419211767974677</c:v>
                </c:pt>
                <c:pt idx="221">
                  <c:v>-7.4514377716996112</c:v>
                </c:pt>
                <c:pt idx="222">
                  <c:v>6.5282720207726994</c:v>
                </c:pt>
                <c:pt idx="223">
                  <c:v>33.030921310253873</c:v>
                </c:pt>
                <c:pt idx="224">
                  <c:v>80.466638664638111</c:v>
                </c:pt>
                <c:pt idx="225">
                  <c:v>125.19092370106419</c:v>
                </c:pt>
                <c:pt idx="226">
                  <c:v>151.66564094951184</c:v>
                </c:pt>
                <c:pt idx="227">
                  <c:v>159.99064079791185</c:v>
                </c:pt>
                <c:pt idx="228">
                  <c:v>155.70327477103785</c:v>
                </c:pt>
                <c:pt idx="229">
                  <c:v>139.24733409985186</c:v>
                </c:pt>
                <c:pt idx="230">
                  <c:v>113.49266719975944</c:v>
                </c:pt>
                <c:pt idx="231">
                  <c:v>81.767123961271437</c:v>
                </c:pt>
                <c:pt idx="232">
                  <c:v>47.71258635057702</c:v>
                </c:pt>
                <c:pt idx="233">
                  <c:v>15.204008863468337</c:v>
                </c:pt>
                <c:pt idx="234">
                  <c:v>-12.391555967997707</c:v>
                </c:pt>
                <c:pt idx="235">
                  <c:v>-33.113886026036553</c:v>
                </c:pt>
                <c:pt idx="236">
                  <c:v>-46.912018073527285</c:v>
                </c:pt>
                <c:pt idx="237">
                  <c:v>-53.394996990128554</c:v>
                </c:pt>
                <c:pt idx="238">
                  <c:v>-55.472881651685626</c:v>
                </c:pt>
                <c:pt idx="239">
                  <c:v>-54.486335769305043</c:v>
                </c:pt>
                <c:pt idx="240">
                  <c:v>-52.202020687413949</c:v>
                </c:pt>
                <c:pt idx="241">
                  <c:v>-49.100670136441025</c:v>
                </c:pt>
                <c:pt idx="242">
                  <c:v>-45.972320400011185</c:v>
                </c:pt>
                <c:pt idx="243">
                  <c:v>-42.540850278066443</c:v>
                </c:pt>
                <c:pt idx="244">
                  <c:v>-39.385874727546501</c:v>
                </c:pt>
                <c:pt idx="245">
                  <c:v>-36.182784062888295</c:v>
                </c:pt>
                <c:pt idx="246">
                  <c:v>-33.291215132401732</c:v>
                </c:pt>
                <c:pt idx="247">
                  <c:v>-30.472860855154202</c:v>
                </c:pt>
                <c:pt idx="248">
                  <c:v>-27.994364561782053</c:v>
                </c:pt>
                <c:pt idx="249">
                  <c:v>-25.617615791739407</c:v>
                </c:pt>
                <c:pt idx="250">
                  <c:v>-23.55144992054197</c:v>
                </c:pt>
                <c:pt idx="251">
                  <c:v>-21.550551488912753</c:v>
                </c:pt>
                <c:pt idx="252">
                  <c:v>-19.795441829977221</c:v>
                </c:pt>
                <c:pt idx="253">
                  <c:v>-18.084402463817113</c:v>
                </c:pt>
                <c:pt idx="254">
                  <c:v>-16.554366642265038</c:v>
                </c:pt>
                <c:pt idx="255">
                  <c:v>-15.070542289038515</c:v>
                </c:pt>
                <c:pt idx="256">
                  <c:v>-12.007856294814289</c:v>
                </c:pt>
                <c:pt idx="257">
                  <c:v>-3.2021669059424771</c:v>
                </c:pt>
                <c:pt idx="258">
                  <c:v>15.781385533009928</c:v>
                </c:pt>
                <c:pt idx="259">
                  <c:v>50.099678978732953</c:v>
                </c:pt>
                <c:pt idx="260">
                  <c:v>100.72448016904072</c:v>
                </c:pt>
                <c:pt idx="261">
                  <c:v>136.21435980291966</c:v>
                </c:pt>
                <c:pt idx="262">
                  <c:v>152.35677014742186</c:v>
                </c:pt>
                <c:pt idx="263">
                  <c:v>151.07110928360646</c:v>
                </c:pt>
                <c:pt idx="264">
                  <c:v>139.172347350546</c:v>
                </c:pt>
                <c:pt idx="265">
                  <c:v>118.65758956473869</c:v>
                </c:pt>
                <c:pt idx="266">
                  <c:v>92.638006907955685</c:v>
                </c:pt>
                <c:pt idx="267">
                  <c:v>63.781794801240515</c:v>
                </c:pt>
                <c:pt idx="268">
                  <c:v>34.24551473907367</c:v>
                </c:pt>
                <c:pt idx="269">
                  <c:v>6.2427582065409091</c:v>
                </c:pt>
                <c:pt idx="270">
                  <c:v>-17.858636503335127</c:v>
                </c:pt>
                <c:pt idx="271">
                  <c:v>-35.77279825083933</c:v>
                </c:pt>
                <c:pt idx="272">
                  <c:v>-47.507688705786094</c:v>
                </c:pt>
                <c:pt idx="273">
                  <c:v>-52.888181124396191</c:v>
                </c:pt>
                <c:pt idx="274">
                  <c:v>-54.333974599673212</c:v>
                </c:pt>
                <c:pt idx="275">
                  <c:v>-52.961548190307781</c:v>
                </c:pt>
                <c:pt idx="276">
                  <c:v>-50.513406265148134</c:v>
                </c:pt>
                <c:pt idx="277">
                  <c:v>-47.206623105926489</c:v>
                </c:pt>
                <c:pt idx="278">
                  <c:v>-43.915543581841206</c:v>
                </c:pt>
                <c:pt idx="279">
                  <c:v>-40.43400919475269</c:v>
                </c:pt>
                <c:pt idx="280">
                  <c:v>-37.255525817988627</c:v>
                </c:pt>
                <c:pt idx="281">
                  <c:v>-34.134509206844584</c:v>
                </c:pt>
                <c:pt idx="282">
                  <c:v>-31.396404827761138</c:v>
                </c:pt>
                <c:pt idx="283">
                  <c:v>-28.840434674722523</c:v>
                </c:pt>
                <c:pt idx="284">
                  <c:v>-26.629868914518156</c:v>
                </c:pt>
                <c:pt idx="285">
                  <c:v>-24.449484351438137</c:v>
                </c:pt>
                <c:pt idx="286">
                  <c:v>-22.498955897747145</c:v>
                </c:pt>
                <c:pt idx="287">
                  <c:v>-20.531399938286697</c:v>
                </c:pt>
                <c:pt idx="288">
                  <c:v>-18.755697157186248</c:v>
                </c:pt>
                <c:pt idx="289">
                  <c:v>-17.051455738372656</c:v>
                </c:pt>
                <c:pt idx="290">
                  <c:v>-15.546851994436521</c:v>
                </c:pt>
                <c:pt idx="291">
                  <c:v>-14.014540096338177</c:v>
                </c:pt>
                <c:pt idx="292">
                  <c:v>-8.856687185009438</c:v>
                </c:pt>
                <c:pt idx="293">
                  <c:v>3.1767037910749396</c:v>
                </c:pt>
                <c:pt idx="294">
                  <c:v>27.419092683796777</c:v>
                </c:pt>
                <c:pt idx="295">
                  <c:v>69.803336549080271</c:v>
                </c:pt>
                <c:pt idx="296">
                  <c:v>115.54278416474142</c:v>
                </c:pt>
                <c:pt idx="297">
                  <c:v>141.57495642573826</c:v>
                </c:pt>
                <c:pt idx="298">
                  <c:v>149.94119330688224</c:v>
                </c:pt>
                <c:pt idx="299">
                  <c:v>143.73172795657291</c:v>
                </c:pt>
                <c:pt idx="300">
                  <c:v>128.53475893534545</c:v>
                </c:pt>
                <c:pt idx="301">
                  <c:v>105.70663158164032</c:v>
                </c:pt>
                <c:pt idx="302">
                  <c:v>78.386929919532648</c:v>
                </c:pt>
                <c:pt idx="303">
                  <c:v>49.115337981254953</c:v>
                </c:pt>
                <c:pt idx="304">
                  <c:v>19.944616113891378</c:v>
                </c:pt>
                <c:pt idx="305">
                  <c:v>-5.9329399558734863</c:v>
                </c:pt>
                <c:pt idx="306">
                  <c:v>-26.97394294082844</c:v>
                </c:pt>
                <c:pt idx="307">
                  <c:v>-41.369229772347317</c:v>
                </c:pt>
                <c:pt idx="308">
                  <c:v>-49.668310086431774</c:v>
                </c:pt>
                <c:pt idx="309">
                  <c:v>-52.705980787632626</c:v>
                </c:pt>
                <c:pt idx="310">
                  <c:v>-52.779745650875668</c:v>
                </c:pt>
                <c:pt idx="311">
                  <c:v>-50.729824273851577</c:v>
                </c:pt>
                <c:pt idx="312">
                  <c:v>-47.964945553644284</c:v>
                </c:pt>
                <c:pt idx="313">
                  <c:v>-44.586310655565441</c:v>
                </c:pt>
                <c:pt idx="314">
                  <c:v>-41.337241555913032</c:v>
                </c:pt>
                <c:pt idx="315">
                  <c:v>-38.042033410469649</c:v>
                </c:pt>
                <c:pt idx="316">
                  <c:v>-35.092570074831919</c:v>
                </c:pt>
                <c:pt idx="317">
                  <c:v>-32.158352670496797</c:v>
                </c:pt>
                <c:pt idx="318">
                  <c:v>-29.541615021850212</c:v>
                </c:pt>
                <c:pt idx="319">
                  <c:v>-26.957917839642565</c:v>
                </c:pt>
                <c:pt idx="320">
                  <c:v>-24.619888977007012</c:v>
                </c:pt>
                <c:pt idx="321">
                  <c:v>-22.379665999857664</c:v>
                </c:pt>
                <c:pt idx="322">
                  <c:v>-20.451343550646399</c:v>
                </c:pt>
                <c:pt idx="323">
                  <c:v>-18.654796359339208</c:v>
                </c:pt>
                <c:pt idx="324">
                  <c:v>-17.132371750776343</c:v>
                </c:pt>
                <c:pt idx="325">
                  <c:v>-15.67193197789917</c:v>
                </c:pt>
                <c:pt idx="326">
                  <c:v>-14.384948997213044</c:v>
                </c:pt>
                <c:pt idx="327">
                  <c:v>-13.129645076625483</c:v>
                </c:pt>
                <c:pt idx="328">
                  <c:v>-12.00925575936316</c:v>
                </c:pt>
                <c:pt idx="329">
                  <c:v>-10.945103126575397</c:v>
                </c:pt>
                <c:pt idx="330">
                  <c:v>-10.014653356912453</c:v>
                </c:pt>
                <c:pt idx="331">
                  <c:v>-9.1432943432363452</c:v>
                </c:pt>
                <c:pt idx="332">
                  <c:v>-8.402722659998533</c:v>
                </c:pt>
                <c:pt idx="333">
                  <c:v>-7.6968953022340632</c:v>
                </c:pt>
                <c:pt idx="334">
                  <c:v>-7.0775194718336349</c:v>
                </c:pt>
                <c:pt idx="335">
                  <c:v>-6.4696535750794393</c:v>
                </c:pt>
                <c:pt idx="336">
                  <c:v>-5.9270403910904825</c:v>
                </c:pt>
                <c:pt idx="337">
                  <c:v>-5.3929638535898459</c:v>
                </c:pt>
                <c:pt idx="338">
                  <c:v>-4.9277165397880562</c:v>
                </c:pt>
                <c:pt idx="339">
                  <c:v>-4.4880674885967196</c:v>
                </c:pt>
                <c:pt idx="340">
                  <c:v>-4.1115117107110661</c:v>
                </c:pt>
                <c:pt idx="341">
                  <c:v>-3.7679208040397656</c:v>
                </c:pt>
                <c:pt idx="342">
                  <c:v>-3.4693924357212351</c:v>
                </c:pt>
                <c:pt idx="343">
                  <c:v>-3.1806091783938055</c:v>
                </c:pt>
                <c:pt idx="344">
                  <c:v>-1.954694538666415</c:v>
                </c:pt>
                <c:pt idx="345">
                  <c:v>2.6923281918401605</c:v>
                </c:pt>
                <c:pt idx="346">
                  <c:v>17.37390433490193</c:v>
                </c:pt>
                <c:pt idx="347">
                  <c:v>52.452132560605392</c:v>
                </c:pt>
                <c:pt idx="348">
                  <c:v>114.41126063163566</c:v>
                </c:pt>
                <c:pt idx="349">
                  <c:v>152.60669133706628</c:v>
                </c:pt>
                <c:pt idx="350">
                  <c:v>168.0050381950104</c:v>
                </c:pt>
                <c:pt idx="351">
                  <c:v>166.69147013802925</c:v>
                </c:pt>
                <c:pt idx="352">
                  <c:v>155.02800450517151</c:v>
                </c:pt>
                <c:pt idx="353">
                  <c:v>134.48989078556497</c:v>
                </c:pt>
                <c:pt idx="354">
                  <c:v>108.5970192635765</c:v>
                </c:pt>
                <c:pt idx="355">
                  <c:v>79.266885903186335</c:v>
                </c:pt>
                <c:pt idx="356">
                  <c:v>48.74457601440367</c:v>
                </c:pt>
                <c:pt idx="357">
                  <c:v>19.356097966644825</c:v>
                </c:pt>
                <c:pt idx="358">
                  <c:v>-6.1351563145341252</c:v>
                </c:pt>
                <c:pt idx="359">
                  <c:v>-25.554223955564311</c:v>
                </c:pt>
                <c:pt idx="360">
                  <c:v>-38.915786155332704</c:v>
                </c:pt>
                <c:pt idx="361">
                  <c:v>-45.889390251356545</c:v>
                </c:pt>
                <c:pt idx="362">
                  <c:v>-48.90826827163724</c:v>
                </c:pt>
                <c:pt idx="363">
                  <c:v>-48.83125332261703</c:v>
                </c:pt>
                <c:pt idx="364">
                  <c:v>-47.283930046506839</c:v>
                </c:pt>
                <c:pt idx="365">
                  <c:v>-44.678596433209208</c:v>
                </c:pt>
                <c:pt idx="366">
                  <c:v>-41.699629564067443</c:v>
                </c:pt>
                <c:pt idx="367">
                  <c:v>-38.43936363740152</c:v>
                </c:pt>
                <c:pt idx="368">
                  <c:v>-35.40257910241175</c:v>
                </c:pt>
                <c:pt idx="369">
                  <c:v>-32.339530673056146</c:v>
                </c:pt>
                <c:pt idx="370">
                  <c:v>-29.687076356270417</c:v>
                </c:pt>
                <c:pt idx="371">
                  <c:v>-27.125235783506483</c:v>
                </c:pt>
                <c:pt idx="372">
                  <c:v>-24.909976909614517</c:v>
                </c:pt>
                <c:pt idx="373">
                  <c:v>-22.761281630134718</c:v>
                </c:pt>
                <c:pt idx="374">
                  <c:v>-20.821211561397703</c:v>
                </c:pt>
                <c:pt idx="375">
                  <c:v>-18.941408319514593</c:v>
                </c:pt>
                <c:pt idx="376">
                  <c:v>-17.297991036986076</c:v>
                </c:pt>
                <c:pt idx="377">
                  <c:v>-15.780511114524119</c:v>
                </c:pt>
                <c:pt idx="378">
                  <c:v>-14.520102089783977</c:v>
                </c:pt>
                <c:pt idx="379">
                  <c:v>-11.922113287904578</c:v>
                </c:pt>
                <c:pt idx="380">
                  <c:v>-4.4095850690681537</c:v>
                </c:pt>
                <c:pt idx="381">
                  <c:v>10.770201064066226</c:v>
                </c:pt>
                <c:pt idx="382">
                  <c:v>39.134846615544596</c:v>
                </c:pt>
                <c:pt idx="383">
                  <c:v>79.847314677519492</c:v>
                </c:pt>
                <c:pt idx="384">
                  <c:v>112.77163431735073</c:v>
                </c:pt>
                <c:pt idx="385">
                  <c:v>129.70360835023035</c:v>
                </c:pt>
                <c:pt idx="386">
                  <c:v>133.60433921125008</c:v>
                </c:pt>
                <c:pt idx="387">
                  <c:v>126.20264072236427</c:v>
                </c:pt>
                <c:pt idx="388">
                  <c:v>110.53278826071664</c:v>
                </c:pt>
                <c:pt idx="389">
                  <c:v>88.368627146615125</c:v>
                </c:pt>
                <c:pt idx="390">
                  <c:v>62.023167108836446</c:v>
                </c:pt>
                <c:pt idx="391">
                  <c:v>33.71638703300227</c:v>
                </c:pt>
                <c:pt idx="392">
                  <c:v>6.3829403614863569</c:v>
                </c:pt>
                <c:pt idx="393">
                  <c:v>-16.398041518059014</c:v>
                </c:pt>
                <c:pt idx="394">
                  <c:v>-33.494991871963911</c:v>
                </c:pt>
                <c:pt idx="395">
                  <c:v>-43.709159196505929</c:v>
                </c:pt>
                <c:pt idx="396">
                  <c:v>-48.546436491215459</c:v>
                </c:pt>
                <c:pt idx="397">
                  <c:v>-49.347662963584533</c:v>
                </c:pt>
                <c:pt idx="398">
                  <c:v>-48.154874259997413</c:v>
                </c:pt>
                <c:pt idx="399">
                  <c:v>-45.530847771360946</c:v>
                </c:pt>
                <c:pt idx="400">
                  <c:v>-42.572664038031647</c:v>
                </c:pt>
                <c:pt idx="401">
                  <c:v>-39.315774871752581</c:v>
                </c:pt>
                <c:pt idx="402">
                  <c:v>-36.242652332121523</c:v>
                </c:pt>
                <c:pt idx="403">
                  <c:v>-33.181285724606276</c:v>
                </c:pt>
                <c:pt idx="404">
                  <c:v>-30.516379476785509</c:v>
                </c:pt>
                <c:pt idx="405">
                  <c:v>-27.912571200262711</c:v>
                </c:pt>
                <c:pt idx="406">
                  <c:v>-25.612093140969026</c:v>
                </c:pt>
                <c:pt idx="407">
                  <c:v>-23.405479286479377</c:v>
                </c:pt>
                <c:pt idx="408">
                  <c:v>-21.44137047097086</c:v>
                </c:pt>
                <c:pt idx="409">
                  <c:v>-19.542090088447281</c:v>
                </c:pt>
                <c:pt idx="410">
                  <c:v>-17.893961586573859</c:v>
                </c:pt>
                <c:pt idx="411">
                  <c:v>-16.30500360933036</c:v>
                </c:pt>
                <c:pt idx="412">
                  <c:v>-14.709953673030457</c:v>
                </c:pt>
                <c:pt idx="413">
                  <c:v>-9.8804146134503412</c:v>
                </c:pt>
                <c:pt idx="414">
                  <c:v>1.2215968648293991</c:v>
                </c:pt>
                <c:pt idx="415">
                  <c:v>21.963861840462627</c:v>
                </c:pt>
                <c:pt idx="416">
                  <c:v>58.599087257378947</c:v>
                </c:pt>
                <c:pt idx="417">
                  <c:v>98.086649289859324</c:v>
                </c:pt>
                <c:pt idx="418">
                  <c:v>125.28371610207199</c:v>
                </c:pt>
                <c:pt idx="419">
                  <c:v>136.83464638656366</c:v>
                </c:pt>
                <c:pt idx="420">
                  <c:v>136.76187486775814</c:v>
                </c:pt>
                <c:pt idx="421">
                  <c:v>125.42901125397675</c:v>
                </c:pt>
                <c:pt idx="422">
                  <c:v>105.2319318059447</c:v>
                </c:pt>
                <c:pt idx="423">
                  <c:v>78.741973065762707</c:v>
                </c:pt>
                <c:pt idx="424">
                  <c:v>48.815812253617544</c:v>
                </c:pt>
                <c:pt idx="425">
                  <c:v>19.167880656855992</c:v>
                </c:pt>
                <c:pt idx="426">
                  <c:v>-6.9761303328645745</c:v>
                </c:pt>
                <c:pt idx="427">
                  <c:v>-27.172264262323615</c:v>
                </c:pt>
                <c:pt idx="428">
                  <c:v>-41.189580079900168</c:v>
                </c:pt>
                <c:pt idx="429">
                  <c:v>-48.41015941780396</c:v>
                </c:pt>
                <c:pt idx="430">
                  <c:v>-51.122602831994207</c:v>
                </c:pt>
                <c:pt idx="431">
                  <c:v>-50.52351478878461</c:v>
                </c:pt>
                <c:pt idx="432">
                  <c:v>-48.386743409486535</c:v>
                </c:pt>
                <c:pt idx="433">
                  <c:v>-45.366848859503534</c:v>
                </c:pt>
                <c:pt idx="434">
                  <c:v>-42.317325771725812</c:v>
                </c:pt>
                <c:pt idx="435">
                  <c:v>-39.066027210757753</c:v>
                </c:pt>
                <c:pt idx="436">
                  <c:v>-36.069715247914147</c:v>
                </c:pt>
                <c:pt idx="437">
                  <c:v>-33.024618528937921</c:v>
                </c:pt>
                <c:pt idx="438">
                  <c:v>-30.260968124337214</c:v>
                </c:pt>
                <c:pt idx="439">
                  <c:v>-27.606568607944716</c:v>
                </c:pt>
                <c:pt idx="440">
                  <c:v>-25.261536320094493</c:v>
                </c:pt>
                <c:pt idx="441">
                  <c:v>-22.975066973414997</c:v>
                </c:pt>
                <c:pt idx="442">
                  <c:v>-20.958334792546921</c:v>
                </c:pt>
                <c:pt idx="443">
                  <c:v>-19.058539971296508</c:v>
                </c:pt>
                <c:pt idx="444">
                  <c:v>-17.476289932622009</c:v>
                </c:pt>
                <c:pt idx="445">
                  <c:v>-16.037275959981432</c:v>
                </c:pt>
                <c:pt idx="446">
                  <c:v>-14.835202875469365</c:v>
                </c:pt>
                <c:pt idx="447">
                  <c:v>-11.550479213627874</c:v>
                </c:pt>
                <c:pt idx="448">
                  <c:v>-2.3600140267611573</c:v>
                </c:pt>
                <c:pt idx="449">
                  <c:v>16.051953219472516</c:v>
                </c:pt>
                <c:pt idx="450">
                  <c:v>50.076117185650247</c:v>
                </c:pt>
                <c:pt idx="451">
                  <c:v>95.005941908774602</c:v>
                </c:pt>
                <c:pt idx="452">
                  <c:v>127.98274873562252</c:v>
                </c:pt>
                <c:pt idx="453">
                  <c:v>142.71018478940621</c:v>
                </c:pt>
                <c:pt idx="454">
                  <c:v>143.62856217226124</c:v>
                </c:pt>
                <c:pt idx="455">
                  <c:v>132.09585896919546</c:v>
                </c:pt>
                <c:pt idx="456">
                  <c:v>111.39057437195993</c:v>
                </c:pt>
                <c:pt idx="457">
                  <c:v>84.470245493326274</c:v>
                </c:pt>
                <c:pt idx="458">
                  <c:v>54.625379431716652</c:v>
                </c:pt>
                <c:pt idx="459">
                  <c:v>25.030132605417865</c:v>
                </c:pt>
                <c:pt idx="460">
                  <c:v>-1.7722837199729646</c:v>
                </c:pt>
                <c:pt idx="461">
                  <c:v>-23.095816484822862</c:v>
                </c:pt>
                <c:pt idx="462">
                  <c:v>-38.580700860026212</c:v>
                </c:pt>
                <c:pt idx="463">
                  <c:v>-47.433051764780963</c:v>
                </c:pt>
                <c:pt idx="464">
                  <c:v>-51.384897505156388</c:v>
                </c:pt>
                <c:pt idx="465">
                  <c:v>-51.672469820764448</c:v>
                </c:pt>
                <c:pt idx="466">
                  <c:v>-50.112185834691658</c:v>
                </c:pt>
                <c:pt idx="467">
                  <c:v>-47.235826162291701</c:v>
                </c:pt>
                <c:pt idx="468">
                  <c:v>-44.030516569550272</c:v>
                </c:pt>
                <c:pt idx="469">
                  <c:v>-40.55603282120677</c:v>
                </c:pt>
                <c:pt idx="470">
                  <c:v>-37.351156994430156</c:v>
                </c:pt>
                <c:pt idx="471">
                  <c:v>-34.130818551868501</c:v>
                </c:pt>
                <c:pt idx="472">
                  <c:v>-31.315137332196585</c:v>
                </c:pt>
                <c:pt idx="473">
                  <c:v>-28.622418750380263</c:v>
                </c:pt>
                <c:pt idx="474">
                  <c:v>-26.252614992986189</c:v>
                </c:pt>
                <c:pt idx="475">
                  <c:v>-24.014212532675359</c:v>
                </c:pt>
                <c:pt idx="476">
                  <c:v>-22.088735067105574</c:v>
                </c:pt>
                <c:pt idx="477">
                  <c:v>-20.17203848945239</c:v>
                </c:pt>
                <c:pt idx="478">
                  <c:v>-18.475223952024862</c:v>
                </c:pt>
                <c:pt idx="479">
                  <c:v>-16.817199518414661</c:v>
                </c:pt>
                <c:pt idx="480">
                  <c:v>-15.346300178880892</c:v>
                </c:pt>
                <c:pt idx="481">
                  <c:v>-13.985878695926401</c:v>
                </c:pt>
                <c:pt idx="482">
                  <c:v>-12.186470731996444</c:v>
                </c:pt>
                <c:pt idx="483">
                  <c:v>-6.4156715124480286</c:v>
                </c:pt>
                <c:pt idx="484">
                  <c:v>3.8218602623343596</c:v>
                </c:pt>
                <c:pt idx="485">
                  <c:v>14.757055811975359</c:v>
                </c:pt>
                <c:pt idx="486">
                  <c:v>22.914875173309895</c:v>
                </c:pt>
                <c:pt idx="487">
                  <c:v>18.759958667485343</c:v>
                </c:pt>
                <c:pt idx="488">
                  <c:v>8.2489534622662948</c:v>
                </c:pt>
                <c:pt idx="489">
                  <c:v>-0.54624508349392809</c:v>
                </c:pt>
                <c:pt idx="490">
                  <c:v>-6.3355492009528884</c:v>
                </c:pt>
                <c:pt idx="491">
                  <c:v>-9.495243174848687</c:v>
                </c:pt>
                <c:pt idx="492">
                  <c:v>-10.172842108026092</c:v>
                </c:pt>
                <c:pt idx="493">
                  <c:v>-3.9185852705664663</c:v>
                </c:pt>
                <c:pt idx="494">
                  <c:v>12.77392660336954</c:v>
                </c:pt>
                <c:pt idx="495">
                  <c:v>43.948279804776504</c:v>
                </c:pt>
                <c:pt idx="496">
                  <c:v>96.76600658054673</c:v>
                </c:pt>
                <c:pt idx="497">
                  <c:v>136.82115799438441</c:v>
                </c:pt>
                <c:pt idx="498">
                  <c:v>155.15495558942291</c:v>
                </c:pt>
                <c:pt idx="499">
                  <c:v>155.2838179521832</c:v>
                </c:pt>
                <c:pt idx="500">
                  <c:v>143.14068245248524</c:v>
                </c:pt>
                <c:pt idx="501">
                  <c:v>121.8883305678514</c:v>
                </c:pt>
                <c:pt idx="502">
                  <c:v>95.871808111265068</c:v>
                </c:pt>
                <c:pt idx="503">
                  <c:v>66.969023909269936</c:v>
                </c:pt>
                <c:pt idx="504">
                  <c:v>37.427180760062022</c:v>
                </c:pt>
                <c:pt idx="505">
                  <c:v>9.0695457165543818</c:v>
                </c:pt>
                <c:pt idx="506">
                  <c:v>-15.881087872847218</c:v>
                </c:pt>
                <c:pt idx="507">
                  <c:v>-34.812172280755618</c:v>
                </c:pt>
                <c:pt idx="508">
                  <c:v>-47.599438773995352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50-403B-A0B0-8419E6099635}"/>
            </c:ext>
          </c:extLst>
        </c:ser>
        <c:ser>
          <c:idx val="3"/>
          <c:order val="3"/>
          <c:tx>
            <c:v>screen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LUCA_analysis!$Q$5:$Q$513</c:f>
              <c:numCache>
                <c:formatCode>General</c:formatCode>
                <c:ptCount val="50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-40</c:v>
                </c:pt>
                <c:pt idx="34">
                  <c:v>-40</c:v>
                </c:pt>
                <c:pt idx="35">
                  <c:v>-40</c:v>
                </c:pt>
                <c:pt idx="36">
                  <c:v>-40</c:v>
                </c:pt>
                <c:pt idx="37">
                  <c:v>-40</c:v>
                </c:pt>
                <c:pt idx="38">
                  <c:v>-40</c:v>
                </c:pt>
                <c:pt idx="39">
                  <c:v>-40</c:v>
                </c:pt>
                <c:pt idx="40">
                  <c:v>-40</c:v>
                </c:pt>
                <c:pt idx="41">
                  <c:v>-40</c:v>
                </c:pt>
                <c:pt idx="42">
                  <c:v>-40</c:v>
                </c:pt>
                <c:pt idx="43">
                  <c:v>-40</c:v>
                </c:pt>
                <c:pt idx="44">
                  <c:v>-40</c:v>
                </c:pt>
                <c:pt idx="45">
                  <c:v>-40</c:v>
                </c:pt>
                <c:pt idx="46">
                  <c:v>-40</c:v>
                </c:pt>
                <c:pt idx="47">
                  <c:v>-40</c:v>
                </c:pt>
                <c:pt idx="48">
                  <c:v>-40</c:v>
                </c:pt>
                <c:pt idx="49">
                  <c:v>-40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-40</c:v>
                </c:pt>
                <c:pt idx="68">
                  <c:v>-40</c:v>
                </c:pt>
                <c:pt idx="69">
                  <c:v>-40</c:v>
                </c:pt>
                <c:pt idx="70">
                  <c:v>-40</c:v>
                </c:pt>
                <c:pt idx="71">
                  <c:v>-40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-40</c:v>
                </c:pt>
                <c:pt idx="77">
                  <c:v>-40</c:v>
                </c:pt>
                <c:pt idx="78">
                  <c:v>-40</c:v>
                </c:pt>
                <c:pt idx="79">
                  <c:v>-40</c:v>
                </c:pt>
                <c:pt idx="80">
                  <c:v>-40</c:v>
                </c:pt>
                <c:pt idx="81">
                  <c:v>-40</c:v>
                </c:pt>
                <c:pt idx="82">
                  <c:v>-40</c:v>
                </c:pt>
                <c:pt idx="83">
                  <c:v>-40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-40</c:v>
                </c:pt>
                <c:pt idx="102">
                  <c:v>-40</c:v>
                </c:pt>
                <c:pt idx="103">
                  <c:v>-40</c:v>
                </c:pt>
                <c:pt idx="104">
                  <c:v>-40</c:v>
                </c:pt>
                <c:pt idx="105">
                  <c:v>-40</c:v>
                </c:pt>
                <c:pt idx="106">
                  <c:v>-40</c:v>
                </c:pt>
                <c:pt idx="107">
                  <c:v>-40</c:v>
                </c:pt>
                <c:pt idx="108">
                  <c:v>-40</c:v>
                </c:pt>
                <c:pt idx="109">
                  <c:v>-40</c:v>
                </c:pt>
                <c:pt idx="110">
                  <c:v>-40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-40</c:v>
                </c:pt>
                <c:pt idx="136">
                  <c:v>-40</c:v>
                </c:pt>
                <c:pt idx="137">
                  <c:v>-40</c:v>
                </c:pt>
                <c:pt idx="138">
                  <c:v>-40</c:v>
                </c:pt>
                <c:pt idx="139">
                  <c:v>-40</c:v>
                </c:pt>
                <c:pt idx="140">
                  <c:v>-40</c:v>
                </c:pt>
                <c:pt idx="141">
                  <c:v>-40</c:v>
                </c:pt>
                <c:pt idx="142">
                  <c:v>-40</c:v>
                </c:pt>
                <c:pt idx="143">
                  <c:v>-40</c:v>
                </c:pt>
                <c:pt idx="144">
                  <c:v>-40</c:v>
                </c:pt>
                <c:pt idx="145">
                  <c:v>-40</c:v>
                </c:pt>
                <c:pt idx="146">
                  <c:v>-40</c:v>
                </c:pt>
                <c:pt idx="147">
                  <c:v>-40</c:v>
                </c:pt>
                <c:pt idx="148">
                  <c:v>-40</c:v>
                </c:pt>
                <c:pt idx="149">
                  <c:v>-40</c:v>
                </c:pt>
                <c:pt idx="150">
                  <c:v>-40</c:v>
                </c:pt>
                <c:pt idx="151">
                  <c:v>-40</c:v>
                </c:pt>
                <c:pt idx="152">
                  <c:v>-40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-40</c:v>
                </c:pt>
                <c:pt idx="170">
                  <c:v>-40</c:v>
                </c:pt>
                <c:pt idx="171">
                  <c:v>-40</c:v>
                </c:pt>
                <c:pt idx="172">
                  <c:v>-40</c:v>
                </c:pt>
                <c:pt idx="173">
                  <c:v>-40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-40</c:v>
                </c:pt>
                <c:pt idx="186">
                  <c:v>-40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-40</c:v>
                </c:pt>
                <c:pt idx="204">
                  <c:v>-40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-40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-40</c:v>
                </c:pt>
                <c:pt idx="218">
                  <c:v>-40</c:v>
                </c:pt>
                <c:pt idx="219">
                  <c:v>-40</c:v>
                </c:pt>
                <c:pt idx="220">
                  <c:v>-40</c:v>
                </c:pt>
                <c:pt idx="221">
                  <c:v>-40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-40</c:v>
                </c:pt>
                <c:pt idx="239">
                  <c:v>-40</c:v>
                </c:pt>
                <c:pt idx="240">
                  <c:v>-40</c:v>
                </c:pt>
                <c:pt idx="241">
                  <c:v>-40</c:v>
                </c:pt>
                <c:pt idx="242">
                  <c:v>-40</c:v>
                </c:pt>
                <c:pt idx="243">
                  <c:v>-40</c:v>
                </c:pt>
                <c:pt idx="244">
                  <c:v>-40</c:v>
                </c:pt>
                <c:pt idx="245">
                  <c:v>-40</c:v>
                </c:pt>
                <c:pt idx="246">
                  <c:v>-40</c:v>
                </c:pt>
                <c:pt idx="247">
                  <c:v>-40</c:v>
                </c:pt>
                <c:pt idx="248">
                  <c:v>-40</c:v>
                </c:pt>
                <c:pt idx="249">
                  <c:v>-40</c:v>
                </c:pt>
                <c:pt idx="250">
                  <c:v>-40</c:v>
                </c:pt>
                <c:pt idx="251">
                  <c:v>-40</c:v>
                </c:pt>
                <c:pt idx="252">
                  <c:v>-40</c:v>
                </c:pt>
                <c:pt idx="253">
                  <c:v>-40</c:v>
                </c:pt>
                <c:pt idx="254">
                  <c:v>-40</c:v>
                </c:pt>
                <c:pt idx="255">
                  <c:v>-40</c:v>
                </c:pt>
                <c:pt idx="256">
                  <c:v>-40</c:v>
                </c:pt>
                <c:pt idx="257">
                  <c:v>-40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-40</c:v>
                </c:pt>
                <c:pt idx="275">
                  <c:v>-40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-40</c:v>
                </c:pt>
                <c:pt idx="280">
                  <c:v>-40</c:v>
                </c:pt>
                <c:pt idx="281">
                  <c:v>-40</c:v>
                </c:pt>
                <c:pt idx="282">
                  <c:v>-40</c:v>
                </c:pt>
                <c:pt idx="283">
                  <c:v>-40</c:v>
                </c:pt>
                <c:pt idx="284">
                  <c:v>-40</c:v>
                </c:pt>
                <c:pt idx="285">
                  <c:v>-40</c:v>
                </c:pt>
                <c:pt idx="286">
                  <c:v>-40</c:v>
                </c:pt>
                <c:pt idx="287">
                  <c:v>-40</c:v>
                </c:pt>
                <c:pt idx="288">
                  <c:v>-40</c:v>
                </c:pt>
                <c:pt idx="289">
                  <c:v>-40</c:v>
                </c:pt>
                <c:pt idx="290">
                  <c:v>-40</c:v>
                </c:pt>
                <c:pt idx="291">
                  <c:v>-40</c:v>
                </c:pt>
                <c:pt idx="292">
                  <c:v>-40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-40</c:v>
                </c:pt>
                <c:pt idx="310">
                  <c:v>-40</c:v>
                </c:pt>
                <c:pt idx="311">
                  <c:v>-40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-40</c:v>
                </c:pt>
                <c:pt idx="318">
                  <c:v>-40</c:v>
                </c:pt>
                <c:pt idx="319">
                  <c:v>-40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-40</c:v>
                </c:pt>
                <c:pt idx="324">
                  <c:v>-40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-40</c:v>
                </c:pt>
                <c:pt idx="333">
                  <c:v>-40</c:v>
                </c:pt>
                <c:pt idx="334">
                  <c:v>-40</c:v>
                </c:pt>
                <c:pt idx="335">
                  <c:v>-40</c:v>
                </c:pt>
                <c:pt idx="336">
                  <c:v>-40</c:v>
                </c:pt>
                <c:pt idx="337">
                  <c:v>-40</c:v>
                </c:pt>
                <c:pt idx="338">
                  <c:v>-40</c:v>
                </c:pt>
                <c:pt idx="339">
                  <c:v>-40</c:v>
                </c:pt>
                <c:pt idx="340">
                  <c:v>-40</c:v>
                </c:pt>
                <c:pt idx="341">
                  <c:v>-40</c:v>
                </c:pt>
                <c:pt idx="342">
                  <c:v>-40</c:v>
                </c:pt>
                <c:pt idx="343">
                  <c:v>-40</c:v>
                </c:pt>
                <c:pt idx="344">
                  <c:v>-40</c:v>
                </c:pt>
                <c:pt idx="345">
                  <c:v>-40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-40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-40</c:v>
                </c:pt>
                <c:pt idx="368">
                  <c:v>-40</c:v>
                </c:pt>
                <c:pt idx="369">
                  <c:v>-40</c:v>
                </c:pt>
                <c:pt idx="370">
                  <c:v>-40</c:v>
                </c:pt>
                <c:pt idx="371">
                  <c:v>-40</c:v>
                </c:pt>
                <c:pt idx="372">
                  <c:v>-40</c:v>
                </c:pt>
                <c:pt idx="373">
                  <c:v>-40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-40</c:v>
                </c:pt>
                <c:pt idx="378">
                  <c:v>-40</c:v>
                </c:pt>
                <c:pt idx="379">
                  <c:v>-40</c:v>
                </c:pt>
                <c:pt idx="380">
                  <c:v>-40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-40</c:v>
                </c:pt>
                <c:pt idx="398">
                  <c:v>-40</c:v>
                </c:pt>
                <c:pt idx="399">
                  <c:v>-40</c:v>
                </c:pt>
                <c:pt idx="400">
                  <c:v>-40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-40</c:v>
                </c:pt>
                <c:pt idx="405">
                  <c:v>-40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-40</c:v>
                </c:pt>
                <c:pt idx="410">
                  <c:v>-40</c:v>
                </c:pt>
                <c:pt idx="411">
                  <c:v>-40</c:v>
                </c:pt>
                <c:pt idx="412">
                  <c:v>-40</c:v>
                </c:pt>
                <c:pt idx="413">
                  <c:v>-40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-40</c:v>
                </c:pt>
                <c:pt idx="431">
                  <c:v>-40</c:v>
                </c:pt>
                <c:pt idx="432">
                  <c:v>-40</c:v>
                </c:pt>
                <c:pt idx="433">
                  <c:v>-40</c:v>
                </c:pt>
                <c:pt idx="434">
                  <c:v>-40</c:v>
                </c:pt>
                <c:pt idx="435">
                  <c:v>-40</c:v>
                </c:pt>
                <c:pt idx="436">
                  <c:v>-40</c:v>
                </c:pt>
                <c:pt idx="437">
                  <c:v>-40</c:v>
                </c:pt>
                <c:pt idx="438">
                  <c:v>-40</c:v>
                </c:pt>
                <c:pt idx="439">
                  <c:v>-40</c:v>
                </c:pt>
                <c:pt idx="440">
                  <c:v>-40</c:v>
                </c:pt>
                <c:pt idx="441">
                  <c:v>-40</c:v>
                </c:pt>
                <c:pt idx="442">
                  <c:v>-40</c:v>
                </c:pt>
                <c:pt idx="443">
                  <c:v>-40</c:v>
                </c:pt>
                <c:pt idx="444">
                  <c:v>-40</c:v>
                </c:pt>
                <c:pt idx="445">
                  <c:v>-40</c:v>
                </c:pt>
                <c:pt idx="446">
                  <c:v>-40</c:v>
                </c:pt>
                <c:pt idx="447">
                  <c:v>-40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-40</c:v>
                </c:pt>
                <c:pt idx="470">
                  <c:v>-40</c:v>
                </c:pt>
                <c:pt idx="471">
                  <c:v>-40</c:v>
                </c:pt>
                <c:pt idx="472">
                  <c:v>-40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-40</c:v>
                </c:pt>
                <c:pt idx="478">
                  <c:v>-40</c:v>
                </c:pt>
                <c:pt idx="479">
                  <c:v>-40</c:v>
                </c:pt>
                <c:pt idx="480">
                  <c:v>-40</c:v>
                </c:pt>
                <c:pt idx="481">
                  <c:v>-40</c:v>
                </c:pt>
                <c:pt idx="482">
                  <c:v>-40</c:v>
                </c:pt>
                <c:pt idx="483">
                  <c:v>-40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-40</c:v>
                </c:pt>
                <c:pt idx="491">
                  <c:v>-40</c:v>
                </c:pt>
                <c:pt idx="492">
                  <c:v>-40</c:v>
                </c:pt>
                <c:pt idx="493">
                  <c:v>-40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50-403B-A0B0-8419E609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84208"/>
        <c:axId val="590282568"/>
      </c:scatterChart>
      <c:scatterChart>
        <c:scatterStyle val="smoothMarker"/>
        <c:varyColors val="0"/>
        <c:ser>
          <c:idx val="2"/>
          <c:order val="2"/>
          <c:tx>
            <c:v>omega_dot_dot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LUCA_analysis!$N$5:$N$513</c:f>
              <c:numCache>
                <c:formatCode>General</c:formatCode>
                <c:ptCount val="509"/>
                <c:pt idx="0">
                  <c:v>2335.1306350062882</c:v>
                </c:pt>
                <c:pt idx="1">
                  <c:v>1025.6880819140974</c:v>
                </c:pt>
                <c:pt idx="2">
                  <c:v>-124.0052236185544</c:v>
                </c:pt>
                <c:pt idx="3">
                  <c:v>-618.31186084722776</c:v>
                </c:pt>
                <c:pt idx="4">
                  <c:v>-685.50201312096033</c:v>
                </c:pt>
                <c:pt idx="5">
                  <c:v>-566.45991353595093</c:v>
                </c:pt>
                <c:pt idx="6">
                  <c:v>-406.94407775355393</c:v>
                </c:pt>
                <c:pt idx="7">
                  <c:v>-265.45727715041721</c:v>
                </c:pt>
                <c:pt idx="8">
                  <c:v>-160.7625864869961</c:v>
                </c:pt>
                <c:pt idx="9">
                  <c:v>-89.293432932217158</c:v>
                </c:pt>
                <c:pt idx="10">
                  <c:v>-44.767832965474575</c:v>
                </c:pt>
                <c:pt idx="11">
                  <c:v>-17.612741197107134</c:v>
                </c:pt>
                <c:pt idx="12">
                  <c:v>-2.9051869066681668</c:v>
                </c:pt>
                <c:pt idx="13">
                  <c:v>5.1323549538335715</c:v>
                </c:pt>
                <c:pt idx="14">
                  <c:v>9.2614679273129408</c:v>
                </c:pt>
                <c:pt idx="15">
                  <c:v>32.541747006373356</c:v>
                </c:pt>
                <c:pt idx="16">
                  <c:v>104.18273040761869</c:v>
                </c:pt>
                <c:pt idx="17">
                  <c:v>259.40912841272655</c:v>
                </c:pt>
                <c:pt idx="18">
                  <c:v>555.5679790480375</c:v>
                </c:pt>
                <c:pt idx="19">
                  <c:v>764.42199042664492</c:v>
                </c:pt>
                <c:pt idx="20">
                  <c:v>683.42569973912998</c:v>
                </c:pt>
                <c:pt idx="21">
                  <c:v>436.40347392943733</c:v>
                </c:pt>
                <c:pt idx="22">
                  <c:v>146.94429147593007</c:v>
                </c:pt>
                <c:pt idx="23">
                  <c:v>-146.38572737637284</c:v>
                </c:pt>
                <c:pt idx="24">
                  <c:v>-383.78888811620743</c:v>
                </c:pt>
                <c:pt idx="25">
                  <c:v>-559.25791624069916</c:v>
                </c:pt>
                <c:pt idx="26">
                  <c:v>-663.29767417809239</c:v>
                </c:pt>
                <c:pt idx="27">
                  <c:v>-694.91236093086673</c:v>
                </c:pt>
                <c:pt idx="28">
                  <c:v>-664.27131574522934</c:v>
                </c:pt>
                <c:pt idx="29">
                  <c:v>-571.28851251145363</c:v>
                </c:pt>
                <c:pt idx="30">
                  <c:v>-446.72260726639325</c:v>
                </c:pt>
                <c:pt idx="31">
                  <c:v>-304.94461338122898</c:v>
                </c:pt>
                <c:pt idx="32">
                  <c:v>-183.94728793061375</c:v>
                </c:pt>
                <c:pt idx="33">
                  <c:v>-88.802377526380084</c:v>
                </c:pt>
                <c:pt idx="34">
                  <c:v>-26.19593190592505</c:v>
                </c:pt>
                <c:pt idx="35">
                  <c:v>15.307459214617833</c:v>
                </c:pt>
                <c:pt idx="36">
                  <c:v>36.824146414998168</c:v>
                </c:pt>
                <c:pt idx="37">
                  <c:v>48.386013872885925</c:v>
                </c:pt>
                <c:pt idx="38">
                  <c:v>50.478564676231656</c:v>
                </c:pt>
                <c:pt idx="39">
                  <c:v>49.322231880704948</c:v>
                </c:pt>
                <c:pt idx="40">
                  <c:v>44.648001137625897</c:v>
                </c:pt>
                <c:pt idx="41">
                  <c:v>40.383871225214989</c:v>
                </c:pt>
                <c:pt idx="42">
                  <c:v>35.245074688580445</c:v>
                </c:pt>
                <c:pt idx="43">
                  <c:v>31.936236190070559</c:v>
                </c:pt>
                <c:pt idx="44">
                  <c:v>28.074852730867509</c:v>
                </c:pt>
                <c:pt idx="45">
                  <c:v>25.347853092643955</c:v>
                </c:pt>
                <c:pt idx="46">
                  <c:v>22.06372552107522</c:v>
                </c:pt>
                <c:pt idx="47">
                  <c:v>19.382034885544016</c:v>
                </c:pt>
                <c:pt idx="48">
                  <c:v>16.538213982190516</c:v>
                </c:pt>
                <c:pt idx="49">
                  <c:v>24.560127615254352</c:v>
                </c:pt>
                <c:pt idx="50">
                  <c:v>70.118762335531983</c:v>
                </c:pt>
                <c:pt idx="51">
                  <c:v>187.49499694307826</c:v>
                </c:pt>
                <c:pt idx="52">
                  <c:v>433.99031888988492</c:v>
                </c:pt>
                <c:pt idx="53">
                  <c:v>746.0721068133422</c:v>
                </c:pt>
                <c:pt idx="54">
                  <c:v>769.77380605000428</c:v>
                </c:pt>
                <c:pt idx="55">
                  <c:v>541.60622988052774</c:v>
                </c:pt>
                <c:pt idx="56">
                  <c:v>224.71838189965732</c:v>
                </c:pt>
                <c:pt idx="57">
                  <c:v>-94.738508856777358</c:v>
                </c:pt>
                <c:pt idx="58">
                  <c:v>-343.70632232333332</c:v>
                </c:pt>
                <c:pt idx="59">
                  <c:v>-525.31474559379831</c:v>
                </c:pt>
                <c:pt idx="60">
                  <c:v>-637.13826682843626</c:v>
                </c:pt>
                <c:pt idx="61">
                  <c:v>-681.40436789278249</c:v>
                </c:pt>
                <c:pt idx="62">
                  <c:v>-664.05735667486852</c:v>
                </c:pt>
                <c:pt idx="63">
                  <c:v>-580.69293746600601</c:v>
                </c:pt>
                <c:pt idx="64">
                  <c:v>-462.04372969031988</c:v>
                </c:pt>
                <c:pt idx="65">
                  <c:v>-324.17758396423073</c:v>
                </c:pt>
                <c:pt idx="66">
                  <c:v>-200.80600671169191</c:v>
                </c:pt>
                <c:pt idx="67">
                  <c:v>-102.10604091040129</c:v>
                </c:pt>
                <c:pt idx="68">
                  <c:v>-36.633389960098107</c:v>
                </c:pt>
                <c:pt idx="69">
                  <c:v>8.2776641103550297</c:v>
                </c:pt>
                <c:pt idx="70">
                  <c:v>32.425798417407655</c:v>
                </c:pt>
                <c:pt idx="71">
                  <c:v>46.122154167634292</c:v>
                </c:pt>
                <c:pt idx="72">
                  <c:v>49.203549643417603</c:v>
                </c:pt>
                <c:pt idx="73">
                  <c:v>48.589806202237853</c:v>
                </c:pt>
                <c:pt idx="74">
                  <c:v>44.037727509230862</c:v>
                </c:pt>
                <c:pt idx="75">
                  <c:v>39.832471084118964</c:v>
                </c:pt>
                <c:pt idx="76">
                  <c:v>34.52394070681278</c:v>
                </c:pt>
                <c:pt idx="77">
                  <c:v>30.72165818646052</c:v>
                </c:pt>
                <c:pt idx="78">
                  <c:v>26.552135230438616</c:v>
                </c:pt>
                <c:pt idx="79">
                  <c:v>23.893721548274662</c:v>
                </c:pt>
                <c:pt idx="80">
                  <c:v>20.915117003503646</c:v>
                </c:pt>
                <c:pt idx="81">
                  <c:v>18.793447123811362</c:v>
                </c:pt>
                <c:pt idx="82">
                  <c:v>16.537324502487078</c:v>
                </c:pt>
                <c:pt idx="83">
                  <c:v>22.793914389829112</c:v>
                </c:pt>
                <c:pt idx="84">
                  <c:v>64.11792523076295</c:v>
                </c:pt>
                <c:pt idx="85">
                  <c:v>170.18237859887938</c:v>
                </c:pt>
                <c:pt idx="86">
                  <c:v>385.11394962090935</c:v>
                </c:pt>
                <c:pt idx="87">
                  <c:v>671.99394783935577</c:v>
                </c:pt>
                <c:pt idx="88">
                  <c:v>717.4345117823292</c:v>
                </c:pt>
                <c:pt idx="89">
                  <c:v>545.58571214829021</c:v>
                </c:pt>
                <c:pt idx="90">
                  <c:v>297.62318800151087</c:v>
                </c:pt>
                <c:pt idx="91">
                  <c:v>9.8911856211493046</c:v>
                </c:pt>
                <c:pt idx="92">
                  <c:v>-257.17501488898017</c:v>
                </c:pt>
                <c:pt idx="93">
                  <c:v>-484.95524913230963</c:v>
                </c:pt>
                <c:pt idx="94">
                  <c:v>-637.83143426276479</c:v>
                </c:pt>
                <c:pt idx="95">
                  <c:v>-698.34973148834433</c:v>
                </c:pt>
                <c:pt idx="96">
                  <c:v>-680.95191585364933</c:v>
                </c:pt>
                <c:pt idx="97">
                  <c:v>-594.93789972581396</c:v>
                </c:pt>
                <c:pt idx="98">
                  <c:v>-472.75016832408465</c:v>
                </c:pt>
                <c:pt idx="99">
                  <c:v>-332.46313964207155</c:v>
                </c:pt>
                <c:pt idx="100">
                  <c:v>-207.14178477146035</c:v>
                </c:pt>
                <c:pt idx="101">
                  <c:v>-106.39430217227331</c:v>
                </c:pt>
                <c:pt idx="102">
                  <c:v>-40.723579259258536</c:v>
                </c:pt>
                <c:pt idx="103">
                  <c:v>3.8640413641848781</c:v>
                </c:pt>
                <c:pt idx="104">
                  <c:v>27.161993592093481</c:v>
                </c:pt>
                <c:pt idx="105">
                  <c:v>40.137129032832178</c:v>
                </c:pt>
                <c:pt idx="106">
                  <c:v>43.798740543446016</c:v>
                </c:pt>
                <c:pt idx="107">
                  <c:v>44.641694453394251</c:v>
                </c:pt>
                <c:pt idx="108">
                  <c:v>41.747468426566762</c:v>
                </c:pt>
                <c:pt idx="109">
                  <c:v>39.471070588256559</c:v>
                </c:pt>
                <c:pt idx="110">
                  <c:v>35.860527192958259</c:v>
                </c:pt>
                <c:pt idx="111">
                  <c:v>32.783181352289603</c:v>
                </c:pt>
                <c:pt idx="112">
                  <c:v>28.860643288017933</c:v>
                </c:pt>
                <c:pt idx="113">
                  <c:v>25.907647253327625</c:v>
                </c:pt>
                <c:pt idx="114">
                  <c:v>22.455587548898876</c:v>
                </c:pt>
                <c:pt idx="115">
                  <c:v>19.793235541090823</c:v>
                </c:pt>
                <c:pt idx="116">
                  <c:v>17.131911788626859</c:v>
                </c:pt>
                <c:pt idx="117">
                  <c:v>16.107466589172738</c:v>
                </c:pt>
                <c:pt idx="118">
                  <c:v>37.544616247544297</c:v>
                </c:pt>
                <c:pt idx="119">
                  <c:v>109.53228569654439</c:v>
                </c:pt>
                <c:pt idx="120">
                  <c:v>284.40418569996609</c:v>
                </c:pt>
                <c:pt idx="121">
                  <c:v>589.96415237427141</c:v>
                </c:pt>
                <c:pt idx="122">
                  <c:v>792.50155412793083</c:v>
                </c:pt>
                <c:pt idx="123">
                  <c:v>648.35778261058113</c:v>
                </c:pt>
                <c:pt idx="124">
                  <c:v>364.43423116435451</c:v>
                </c:pt>
                <c:pt idx="125">
                  <c:v>44.557997676099291</c:v>
                </c:pt>
                <c:pt idx="126">
                  <c:v>-226.3008384312468</c:v>
                </c:pt>
                <c:pt idx="127">
                  <c:v>-442.79242338580832</c:v>
                </c:pt>
                <c:pt idx="128">
                  <c:v>-586.90292688804857</c:v>
                </c:pt>
                <c:pt idx="129">
                  <c:v>-653.95943795335245</c:v>
                </c:pt>
                <c:pt idx="130">
                  <c:v>-657.37789005576917</c:v>
                </c:pt>
                <c:pt idx="131">
                  <c:v>-591.88187739555406</c:v>
                </c:pt>
                <c:pt idx="132">
                  <c:v>-488.52057008859924</c:v>
                </c:pt>
                <c:pt idx="133">
                  <c:v>-361.28633017545002</c:v>
                </c:pt>
                <c:pt idx="134">
                  <c:v>-238.72286648406256</c:v>
                </c:pt>
                <c:pt idx="135">
                  <c:v>-134.44601910115057</c:v>
                </c:pt>
                <c:pt idx="136">
                  <c:v>-62.108956241226217</c:v>
                </c:pt>
                <c:pt idx="137">
                  <c:v>-11.264369831265142</c:v>
                </c:pt>
                <c:pt idx="138">
                  <c:v>17.883153966025979</c:v>
                </c:pt>
                <c:pt idx="139">
                  <c:v>35.630045395583139</c:v>
                </c:pt>
                <c:pt idx="140">
                  <c:v>42.442732158491964</c:v>
                </c:pt>
                <c:pt idx="141">
                  <c:v>45.029587573474686</c:v>
                </c:pt>
                <c:pt idx="142">
                  <c:v>43.210933526210304</c:v>
                </c:pt>
                <c:pt idx="143">
                  <c:v>40.906753690319036</c:v>
                </c:pt>
                <c:pt idx="144">
                  <c:v>36.61086103274765</c:v>
                </c:pt>
                <c:pt idx="145">
                  <c:v>33.320763955423985</c:v>
                </c:pt>
                <c:pt idx="146">
                  <c:v>28.946888601200286</c:v>
                </c:pt>
                <c:pt idx="147">
                  <c:v>25.664073425728027</c:v>
                </c:pt>
                <c:pt idx="148">
                  <c:v>22.186217750561816</c:v>
                </c:pt>
                <c:pt idx="149">
                  <c:v>19.68128148350787</c:v>
                </c:pt>
                <c:pt idx="150">
                  <c:v>17.016898411477833</c:v>
                </c:pt>
                <c:pt idx="151">
                  <c:v>21.38413346219631</c:v>
                </c:pt>
                <c:pt idx="152">
                  <c:v>57.491277013620191</c:v>
                </c:pt>
                <c:pt idx="153">
                  <c:v>151.83049402659208</c:v>
                </c:pt>
                <c:pt idx="154">
                  <c:v>347.02920961928697</c:v>
                </c:pt>
                <c:pt idx="155">
                  <c:v>622.36116786294838</c:v>
                </c:pt>
                <c:pt idx="156">
                  <c:v>696.35032910927748</c:v>
                </c:pt>
                <c:pt idx="157">
                  <c:v>546.97318950519775</c:v>
                </c:pt>
                <c:pt idx="158">
                  <c:v>312.01378048389637</c:v>
                </c:pt>
                <c:pt idx="159">
                  <c:v>36.715088499369116</c:v>
                </c:pt>
                <c:pt idx="160">
                  <c:v>-223.50652213811469</c:v>
                </c:pt>
                <c:pt idx="161">
                  <c:v>-449.76656149427185</c:v>
                </c:pt>
                <c:pt idx="162">
                  <c:v>-604.3728638309185</c:v>
                </c:pt>
                <c:pt idx="163">
                  <c:v>-672.49476761568258</c:v>
                </c:pt>
                <c:pt idx="164">
                  <c:v>-662.64752452892344</c:v>
                </c:pt>
                <c:pt idx="165">
                  <c:v>-580.42610268461374</c:v>
                </c:pt>
                <c:pt idx="166">
                  <c:v>-463.87099074104458</c:v>
                </c:pt>
                <c:pt idx="167">
                  <c:v>-330.1343266182742</c:v>
                </c:pt>
                <c:pt idx="168">
                  <c:v>-209.83752999663756</c:v>
                </c:pt>
                <c:pt idx="169">
                  <c:v>-112.4859448500402</c:v>
                </c:pt>
                <c:pt idx="170">
                  <c:v>-46.996227317264214</c:v>
                </c:pt>
                <c:pt idx="171">
                  <c:v>-1.6330358976971056</c:v>
                </c:pt>
                <c:pt idx="172">
                  <c:v>23.261646869406043</c:v>
                </c:pt>
                <c:pt idx="173">
                  <c:v>38.563230779116992</c:v>
                </c:pt>
                <c:pt idx="174">
                  <c:v>43.488401035448632</c:v>
                </c:pt>
                <c:pt idx="175">
                  <c:v>44.668572377630483</c:v>
                </c:pt>
                <c:pt idx="176">
                  <c:v>41.671285736435479</c:v>
                </c:pt>
                <c:pt idx="177">
                  <c:v>38.640437220028531</c:v>
                </c:pt>
                <c:pt idx="178">
                  <c:v>34.569149378072225</c:v>
                </c:pt>
                <c:pt idx="179">
                  <c:v>31.62778845995453</c:v>
                </c:pt>
                <c:pt idx="180">
                  <c:v>27.92514222439619</c:v>
                </c:pt>
                <c:pt idx="181">
                  <c:v>25.034001882331808</c:v>
                </c:pt>
                <c:pt idx="182">
                  <c:v>21.608535483472558</c:v>
                </c:pt>
                <c:pt idx="183">
                  <c:v>19.013001949370626</c:v>
                </c:pt>
                <c:pt idx="184">
                  <c:v>16.377742192338133</c:v>
                </c:pt>
                <c:pt idx="185">
                  <c:v>16.534007946470492</c:v>
                </c:pt>
                <c:pt idx="186">
                  <c:v>39.532605736527223</c:v>
                </c:pt>
                <c:pt idx="187">
                  <c:v>109.6745156064958</c:v>
                </c:pt>
                <c:pt idx="188">
                  <c:v>276.96601671095567</c:v>
                </c:pt>
                <c:pt idx="189">
                  <c:v>564.39827029773096</c:v>
                </c:pt>
                <c:pt idx="190">
                  <c:v>742.80894183631426</c:v>
                </c:pt>
                <c:pt idx="191">
                  <c:v>641.09543509101081</c:v>
                </c:pt>
                <c:pt idx="192">
                  <c:v>396.35733269991789</c:v>
                </c:pt>
                <c:pt idx="193">
                  <c:v>100.50481794976727</c:v>
                </c:pt>
                <c:pt idx="194">
                  <c:v>-168.70611259784368</c:v>
                </c:pt>
                <c:pt idx="195">
                  <c:v>-411.63067403685494</c:v>
                </c:pt>
                <c:pt idx="196">
                  <c:v>-581.86876604601753</c:v>
                </c:pt>
                <c:pt idx="197">
                  <c:v>-670.0267110203323</c:v>
                </c:pt>
                <c:pt idx="198">
                  <c:v>-683.21641025700524</c:v>
                </c:pt>
                <c:pt idx="199">
                  <c:v>-619.49066401915661</c:v>
                </c:pt>
                <c:pt idx="200">
                  <c:v>-515.31574679411085</c:v>
                </c:pt>
                <c:pt idx="201">
                  <c:v>-384.28696171005919</c:v>
                </c:pt>
                <c:pt idx="202">
                  <c:v>-255.96021021430857</c:v>
                </c:pt>
                <c:pt idx="203">
                  <c:v>-144.69917954114328</c:v>
                </c:pt>
                <c:pt idx="204">
                  <c:v>-65.31091944246927</c:v>
                </c:pt>
                <c:pt idx="205">
                  <c:v>-10.48330467106625</c:v>
                </c:pt>
                <c:pt idx="206">
                  <c:v>19.772130276190513</c:v>
                </c:pt>
                <c:pt idx="207">
                  <c:v>37.154013920873275</c:v>
                </c:pt>
                <c:pt idx="208">
                  <c:v>42.453808374532741</c:v>
                </c:pt>
                <c:pt idx="209">
                  <c:v>44.403379521104782</c:v>
                </c:pt>
                <c:pt idx="210">
                  <c:v>42.252340008435851</c:v>
                </c:pt>
                <c:pt idx="211">
                  <c:v>40.037392874082123</c:v>
                </c:pt>
                <c:pt idx="212">
                  <c:v>36.112014363312838</c:v>
                </c:pt>
                <c:pt idx="213">
                  <c:v>33.053302850166759</c:v>
                </c:pt>
                <c:pt idx="214">
                  <c:v>29.335861745426946</c:v>
                </c:pt>
                <c:pt idx="215">
                  <c:v>26.511121205463589</c:v>
                </c:pt>
                <c:pt idx="216">
                  <c:v>23.300312344011026</c:v>
                </c:pt>
                <c:pt idx="217">
                  <c:v>20.848740700462361</c:v>
                </c:pt>
                <c:pt idx="218">
                  <c:v>18.072962392582653</c:v>
                </c:pt>
                <c:pt idx="219">
                  <c:v>15.982254547779078</c:v>
                </c:pt>
                <c:pt idx="220">
                  <c:v>15.401714169884665</c:v>
                </c:pt>
                <c:pt idx="221">
                  <c:v>37.865505266680437</c:v>
                </c:pt>
                <c:pt idx="222">
                  <c:v>111.39848928222975</c:v>
                </c:pt>
                <c:pt idx="223">
                  <c:v>274.74388634867552</c:v>
                </c:pt>
                <c:pt idx="224">
                  <c:v>591.71964397492241</c:v>
                </c:pt>
                <c:pt idx="225">
                  <c:v>771.77159772196887</c:v>
                </c:pt>
                <c:pt idx="226">
                  <c:v>692.33451226555485</c:v>
                </c:pt>
                <c:pt idx="227">
                  <c:v>448.90951619596558</c:v>
                </c:pt>
                <c:pt idx="228">
                  <c:v>169.07960276018059</c:v>
                </c:pt>
                <c:pt idx="229">
                  <c:v>-132.68313371661495</c:v>
                </c:pt>
                <c:pt idx="230">
                  <c:v>-407.10191218898251</c:v>
                </c:pt>
                <c:pt idx="231">
                  <c:v>-619.26382414952559</c:v>
                </c:pt>
                <c:pt idx="232">
                  <c:v>-745.89296268575981</c:v>
                </c:pt>
                <c:pt idx="233">
                  <c:v>-774.04925361497408</c:v>
                </c:pt>
                <c:pt idx="234">
                  <c:v>-712.49007983699641</c:v>
                </c:pt>
                <c:pt idx="235">
                  <c:v>-590.25816280718334</c:v>
                </c:pt>
                <c:pt idx="236">
                  <c:v>-444.20782343534256</c:v>
                </c:pt>
                <c:pt idx="237">
                  <c:v>-289.24607705800508</c:v>
                </c:pt>
                <c:pt idx="238">
                  <c:v>-165.22634497366474</c:v>
                </c:pt>
                <c:pt idx="239">
                  <c:v>-73.248534502432264</c:v>
                </c:pt>
                <c:pt idx="240">
                  <c:v>-15.883409748754683</c:v>
                </c:pt>
                <c:pt idx="241">
                  <c:v>19.014371951518115</c:v>
                </c:pt>
                <c:pt idx="242">
                  <c:v>35.484116062033344</c:v>
                </c:pt>
                <c:pt idx="243">
                  <c:v>45.004508550169604</c:v>
                </c:pt>
                <c:pt idx="244">
                  <c:v>46.467491502539403</c:v>
                </c:pt>
                <c:pt idx="245">
                  <c:v>46.514728021433427</c:v>
                </c:pt>
                <c:pt idx="246">
                  <c:v>43.339377306870304</c:v>
                </c:pt>
                <c:pt idx="247">
                  <c:v>40.392811775030665</c:v>
                </c:pt>
                <c:pt idx="248">
                  <c:v>35.930892259862652</c:v>
                </c:pt>
                <c:pt idx="249">
                  <c:v>32.392718013157292</c:v>
                </c:pt>
                <c:pt idx="250">
                  <c:v>28.166637737561206</c:v>
                </c:pt>
                <c:pt idx="251">
                  <c:v>25.162736085270545</c:v>
                </c:pt>
                <c:pt idx="252">
                  <c:v>21.863340769278587</c:v>
                </c:pt>
                <c:pt idx="253">
                  <c:v>19.582196007807141</c:v>
                </c:pt>
                <c:pt idx="254">
                  <c:v>17.178720990712755</c:v>
                </c:pt>
                <c:pt idx="255">
                  <c:v>15.443052658065486</c:v>
                </c:pt>
                <c:pt idx="256">
                  <c:v>22.084150575066445</c:v>
                </c:pt>
                <c:pt idx="257">
                  <c:v>60.487795318483158</c:v>
                </c:pt>
                <c:pt idx="258">
                  <c:v>170.53027394473082</c:v>
                </c:pt>
                <c:pt idx="259">
                  <c:v>389.76447546721056</c:v>
                </c:pt>
                <c:pt idx="260">
                  <c:v>703.69466426640827</c:v>
                </c:pt>
                <c:pt idx="261">
                  <c:v>741.14441907409025</c:v>
                </c:pt>
                <c:pt idx="262">
                  <c:v>560.58127710734266</c:v>
                </c:pt>
                <c:pt idx="263">
                  <c:v>264.37978186569308</c:v>
                </c:pt>
                <c:pt idx="264">
                  <c:v>-19.820456211366974</c:v>
                </c:pt>
                <c:pt idx="265">
                  <c:v>-275.9210915108614</c:v>
                </c:pt>
                <c:pt idx="266">
                  <c:v>-475.78945586686933</c:v>
                </c:pt>
                <c:pt idx="267">
                  <c:v>-608.41619823023962</c:v>
                </c:pt>
                <c:pt idx="268">
                  <c:v>-673.94772234589004</c:v>
                </c:pt>
                <c:pt idx="269">
                  <c:v>-674.22644490611731</c:v>
                </c:pt>
                <c:pt idx="270">
                  <c:v>-614.51061103871348</c:v>
                </c:pt>
                <c:pt idx="271">
                  <c:v>-504.60869365120584</c:v>
                </c:pt>
                <c:pt idx="272">
                  <c:v>-375.91278256069569</c:v>
                </c:pt>
                <c:pt idx="273">
                  <c:v>-242.1908523985046</c:v>
                </c:pt>
                <c:pt idx="274">
                  <c:v>-135.03159094397992</c:v>
                </c:pt>
                <c:pt idx="275">
                  <c:v>-54.844748779421906</c:v>
                </c:pt>
                <c:pt idx="276">
                  <c:v>-5.8101888856355401</c:v>
                </c:pt>
                <c:pt idx="277">
                  <c:v>25.023817374932612</c:v>
                </c:pt>
                <c:pt idx="278">
                  <c:v>39.087163242418534</c:v>
                </c:pt>
                <c:pt idx="279">
                  <c:v>46.472100796140552</c:v>
                </c:pt>
                <c:pt idx="280">
                  <c:v>46.751108523988123</c:v>
                </c:pt>
                <c:pt idx="281">
                  <c:v>45.460302430293261</c:v>
                </c:pt>
                <c:pt idx="282">
                  <c:v>41.24036172245745</c:v>
                </c:pt>
                <c:pt idx="283">
                  <c:v>37.135029880655324</c:v>
                </c:pt>
                <c:pt idx="284">
                  <c:v>32.191453409193947</c:v>
                </c:pt>
                <c:pt idx="285">
                  <c:v>28.933298612229969</c:v>
                </c:pt>
                <c:pt idx="286">
                  <c:v>25.434039738905867</c:v>
                </c:pt>
                <c:pt idx="287">
                  <c:v>23.301423498766987</c:v>
                </c:pt>
                <c:pt idx="288">
                  <c:v>20.779538072670263</c:v>
                </c:pt>
                <c:pt idx="289">
                  <c:v>18.766889655749168</c:v>
                </c:pt>
                <c:pt idx="290">
                  <c:v>16.452888069192316</c:v>
                </c:pt>
                <c:pt idx="291">
                  <c:v>15.14795551735166</c:v>
                </c:pt>
                <c:pt idx="292">
                  <c:v>32.966109376811872</c:v>
                </c:pt>
                <c:pt idx="293">
                  <c:v>92.018438825325461</c:v>
                </c:pt>
                <c:pt idx="294">
                  <c:v>239.56431724034732</c:v>
                </c:pt>
                <c:pt idx="295">
                  <c:v>513.98085528389663</c:v>
                </c:pt>
                <c:pt idx="296">
                  <c:v>730.48367418088367</c:v>
                </c:pt>
                <c:pt idx="297">
                  <c:v>656.5858726016429</c:v>
                </c:pt>
                <c:pt idx="298">
                  <c:v>428.01921390946086</c:v>
                </c:pt>
                <c:pt idx="299">
                  <c:v>136.75823409693831</c:v>
                </c:pt>
                <c:pt idx="300">
                  <c:v>-125.31154088203631</c:v>
                </c:pt>
                <c:pt idx="301">
                  <c:v>-355.82019425702896</c:v>
                </c:pt>
                <c:pt idx="302">
                  <c:v>-526.96337129046674</c:v>
                </c:pt>
                <c:pt idx="303">
                  <c:v>-630.84604230032494</c:v>
                </c:pt>
                <c:pt idx="304">
                  <c:v>-669.41945175260389</c:v>
                </c:pt>
                <c:pt idx="305">
                  <c:v>-635.68153408477906</c:v>
                </c:pt>
                <c:pt idx="306">
                  <c:v>-551.72324208746261</c:v>
                </c:pt>
                <c:pt idx="307">
                  <c:v>-429.00948724568542</c:v>
                </c:pt>
                <c:pt idx="308">
                  <c:v>-298.92048446917335</c:v>
                </c:pt>
                <c:pt idx="309">
                  <c:v>-179.01876921964868</c:v>
                </c:pt>
                <c:pt idx="310">
                  <c:v>-90.195314154580174</c:v>
                </c:pt>
                <c:pt idx="311">
                  <c:v>-26.850181761070651</c:v>
                </c:pt>
                <c:pt idx="312">
                  <c:v>10.107394056373504</c:v>
                </c:pt>
                <c:pt idx="313">
                  <c:v>32.561634386348381</c:v>
                </c:pt>
                <c:pt idx="314">
                  <c:v>41.55202853388424</c:v>
                </c:pt>
                <c:pt idx="315">
                  <c:v>45.288095805886584</c:v>
                </c:pt>
                <c:pt idx="316">
                  <c:v>43.598489174631396</c:v>
                </c:pt>
                <c:pt idx="317">
                  <c:v>41.732245078709425</c:v>
                </c:pt>
                <c:pt idx="318">
                  <c:v>37.849103125067231</c:v>
                </c:pt>
                <c:pt idx="319">
                  <c:v>34.971164126862035</c:v>
                </c:pt>
                <c:pt idx="320">
                  <c:v>31.380585526058518</c:v>
                </c:pt>
                <c:pt idx="321">
                  <c:v>28.440275558807087</c:v>
                </c:pt>
                <c:pt idx="322">
                  <c:v>24.705849846892754</c:v>
                </c:pt>
                <c:pt idx="323">
                  <c:v>21.693595371553808</c:v>
                </c:pt>
                <c:pt idx="324">
                  <c:v>18.40976146403257</c:v>
                </c:pt>
                <c:pt idx="325">
                  <c:v>16.14692627369962</c:v>
                </c:pt>
                <c:pt idx="326">
                  <c:v>13.918815773361839</c:v>
                </c:pt>
                <c:pt idx="327">
                  <c:v>12.4130777766241</c:v>
                </c:pt>
                <c:pt idx="328">
                  <c:v>10.862566836641127</c:v>
                </c:pt>
                <c:pt idx="329">
                  <c:v>9.6650653970423495</c:v>
                </c:pt>
                <c:pt idx="330">
                  <c:v>8.3697727407306317</c:v>
                </c:pt>
                <c:pt idx="331">
                  <c:v>7.3518062874854682</c:v>
                </c:pt>
                <c:pt idx="332">
                  <c:v>6.2459404958638505</c:v>
                </c:pt>
                <c:pt idx="333">
                  <c:v>5.4645509618722823</c:v>
                </c:pt>
                <c:pt idx="334">
                  <c:v>4.6940638706499005</c:v>
                </c:pt>
                <c:pt idx="335">
                  <c:v>4.1875773679309738</c:v>
                </c:pt>
                <c:pt idx="336">
                  <c:v>3.6635047880310188</c:v>
                </c:pt>
                <c:pt idx="337">
                  <c:v>3.31071355192775</c:v>
                </c:pt>
                <c:pt idx="338">
                  <c:v>2.8864433502337912</c:v>
                </c:pt>
                <c:pt idx="339">
                  <c:v>2.5548613660147472</c:v>
                </c:pt>
                <c:pt idx="340">
                  <c:v>2.1862744330330863</c:v>
                </c:pt>
                <c:pt idx="341">
                  <c:v>1.884821333270692</c:v>
                </c:pt>
                <c:pt idx="342">
                  <c:v>1.5979176499616465</c:v>
                </c:pt>
                <c:pt idx="343">
                  <c:v>1.4040649286247238</c:v>
                </c:pt>
                <c:pt idx="344">
                  <c:v>3.5419277555200979</c:v>
                </c:pt>
                <c:pt idx="345">
                  <c:v>17.93654541320997</c:v>
                </c:pt>
                <c:pt idx="346">
                  <c:v>94.889758632103423</c:v>
                </c:pt>
                <c:pt idx="347">
                  <c:v>309.59048827267344</c:v>
                </c:pt>
                <c:pt idx="348">
                  <c:v>697.82003003493674</c:v>
                </c:pt>
                <c:pt idx="349">
                  <c:v>725.20484778692207</c:v>
                </c:pt>
                <c:pt idx="350">
                  <c:v>528.54003820813114</c:v>
                </c:pt>
                <c:pt idx="351">
                  <c:v>249.18748503685902</c:v>
                </c:pt>
                <c:pt idx="352">
                  <c:v>-15.457477856903552</c:v>
                </c:pt>
                <c:pt idx="353">
                  <c:v>-260.5615353585107</c:v>
                </c:pt>
                <c:pt idx="354">
                  <c:v>-451.62796190568093</c:v>
                </c:pt>
                <c:pt idx="355">
                  <c:v>-587.45006992983497</c:v>
                </c:pt>
                <c:pt idx="356">
                  <c:v>-662.13839302766701</c:v>
                </c:pt>
                <c:pt idx="357">
                  <c:v>-673.48050806436299</c:v>
                </c:pt>
                <c:pt idx="358">
                  <c:v>-621.2789677123501</c:v>
                </c:pt>
                <c:pt idx="359">
                  <c:v>-518.41004408289541</c:v>
                </c:pt>
                <c:pt idx="360">
                  <c:v>-395.90458620669972</c:v>
                </c:pt>
                <c:pt idx="361">
                  <c:v>-266.20853865992183</c:v>
                </c:pt>
                <c:pt idx="362">
                  <c:v>-161.32124712448643</c:v>
                </c:pt>
                <c:pt idx="363">
                  <c:v>-79.972400183094933</c:v>
                </c:pt>
                <c:pt idx="364">
                  <c:v>-26.774765015470013</c:v>
                </c:pt>
                <c:pt idx="365">
                  <c:v>7.8688476118527415</c:v>
                </c:pt>
                <c:pt idx="366">
                  <c:v>27.154631372584969</c:v>
                </c:pt>
                <c:pt idx="367">
                  <c:v>37.903301529618481</c:v>
                </c:pt>
                <c:pt idx="368">
                  <c:v>40.601524827245228</c:v>
                </c:pt>
                <c:pt idx="369">
                  <c:v>41.183285111710994</c:v>
                </c:pt>
                <c:pt idx="370">
                  <c:v>37.86022534742925</c:v>
                </c:pt>
                <c:pt idx="371">
                  <c:v>34.879811171809095</c:v>
                </c:pt>
                <c:pt idx="372">
                  <c:v>30.608725428324981</c:v>
                </c:pt>
                <c:pt idx="373">
                  <c:v>27.511194052387957</c:v>
                </c:pt>
                <c:pt idx="374">
                  <c:v>24.293041998477236</c:v>
                </c:pt>
                <c:pt idx="375">
                  <c:v>21.925753779136603</c:v>
                </c:pt>
                <c:pt idx="376">
                  <c:v>19.13176685143587</c:v>
                </c:pt>
                <c:pt idx="377">
                  <c:v>16.766194324129135</c:v>
                </c:pt>
                <c:pt idx="378">
                  <c:v>14.082282464476176</c:v>
                </c:pt>
                <c:pt idx="379">
                  <c:v>18.846746882773385</c:v>
                </c:pt>
                <c:pt idx="380">
                  <c:v>49.561261428844084</c:v>
                </c:pt>
                <c:pt idx="381">
                  <c:v>128.42804791231342</c:v>
                </c:pt>
                <c:pt idx="382">
                  <c:v>296.46744292214623</c:v>
                </c:pt>
                <c:pt idx="383">
                  <c:v>526.78532690213103</c:v>
                </c:pt>
                <c:pt idx="384">
                  <c:v>600.89799024940112</c:v>
                </c:pt>
                <c:pt idx="385">
                  <c:v>487.17124956757243</c:v>
                </c:pt>
                <c:pt idx="386">
                  <c:v>289.05504779189602</c:v>
                </c:pt>
                <c:pt idx="387">
                  <c:v>55.048576980017003</c:v>
                </c:pt>
                <c:pt idx="388">
                  <c:v>-165.48271330394655</c:v>
                </c:pt>
                <c:pt idx="389">
                  <c:v>-356.46759676091852</c:v>
                </c:pt>
                <c:pt idx="390">
                  <c:v>-499.58259860707278</c:v>
                </c:pt>
                <c:pt idx="391">
                  <c:v>-585.3387160393612</c:v>
                </c:pt>
                <c:pt idx="392">
                  <c:v>-603.3473151862629</c:v>
                </c:pt>
                <c:pt idx="393">
                  <c:v>-549.28226025763922</c:v>
                </c:pt>
                <c:pt idx="394">
                  <c:v>-452.12794968185608</c:v>
                </c:pt>
                <c:pt idx="395">
                  <c:v>-327.41510923805066</c:v>
                </c:pt>
                <c:pt idx="396">
                  <c:v>-209.5689571628223</c:v>
                </c:pt>
                <c:pt idx="397">
                  <c:v>-112.05434458846187</c:v>
                </c:pt>
                <c:pt idx="398">
                  <c:v>-45.687105860000216</c:v>
                </c:pt>
                <c:pt idx="399">
                  <c:v>-1.0905064678481438</c:v>
                </c:pt>
                <c:pt idx="400">
                  <c:v>22.898903790400702</c:v>
                </c:pt>
                <c:pt idx="401">
                  <c:v>36.150549840465246</c:v>
                </c:pt>
                <c:pt idx="402">
                  <c:v>40.348798096174541</c:v>
                </c:pt>
                <c:pt idx="403">
                  <c:v>41.399693071017317</c:v>
                </c:pt>
                <c:pt idx="404">
                  <c:v>38.344960341033243</c:v>
                </c:pt>
                <c:pt idx="405">
                  <c:v>35.659792594676986</c:v>
                </c:pt>
                <c:pt idx="406">
                  <c:v>31.753285510126496</c:v>
                </c:pt>
                <c:pt idx="407">
                  <c:v>28.647877009546693</c:v>
                </c:pt>
                <c:pt idx="408">
                  <c:v>25.181607085109654</c:v>
                </c:pt>
                <c:pt idx="409">
                  <c:v>22.639055449925515</c:v>
                </c:pt>
                <c:pt idx="410">
                  <c:v>19.654185170313426</c:v>
                </c:pt>
                <c:pt idx="411">
                  <c:v>17.512425627852789</c:v>
                </c:pt>
                <c:pt idx="412">
                  <c:v>16.179330967186427</c:v>
                </c:pt>
                <c:pt idx="413">
                  <c:v>32.168495328138391</c:v>
                </c:pt>
                <c:pt idx="414">
                  <c:v>84.659206145314812</c:v>
                </c:pt>
                <c:pt idx="415">
                  <c:v>201.05523037318716</c:v>
                </c:pt>
                <c:pt idx="416">
                  <c:v>426.87026098132299</c:v>
                </c:pt>
                <c:pt idx="417">
                  <c:v>605.9244159598129</c:v>
                </c:pt>
                <c:pt idx="418">
                  <c:v>598.00524130831468</c:v>
                </c:pt>
                <c:pt idx="419">
                  <c:v>432.88609096445998</c:v>
                </c:pt>
                <c:pt idx="420">
                  <c:v>215.55748864318301</c:v>
                </c:pt>
                <c:pt idx="421">
                  <c:v>-33.910388677275577</c:v>
                </c:pt>
                <c:pt idx="422">
                  <c:v>-271.31365799326545</c:v>
                </c:pt>
                <c:pt idx="423">
                  <c:v>-466.99668415476043</c:v>
                </c:pt>
                <c:pt idx="424">
                  <c:v>-600.02490503232298</c:v>
                </c:pt>
                <c:pt idx="425">
                  <c:v>-650.4608165440759</c:v>
                </c:pt>
                <c:pt idx="426">
                  <c:v>-620.85674810785781</c:v>
                </c:pt>
                <c:pt idx="427">
                  <c:v>-528.83106816089139</c:v>
                </c:pt>
                <c:pt idx="428">
                  <c:v>-409.09696566436617</c:v>
                </c:pt>
                <c:pt idx="429">
                  <c:v>-275.81920434497317</c:v>
                </c:pt>
                <c:pt idx="430">
                  <c:v>-163.51801809195644</c:v>
                </c:pt>
                <c:pt idx="431">
                  <c:v>-76.343866562703965</c:v>
                </c:pt>
                <c:pt idx="432">
                  <c:v>-19.704366219728573</c:v>
                </c:pt>
                <c:pt idx="433">
                  <c:v>15.107273300336393</c:v>
                </c:pt>
                <c:pt idx="434">
                  <c:v>31.621725169691828</c:v>
                </c:pt>
                <c:pt idx="435">
                  <c:v>40.359340137381778</c:v>
                </c:pt>
                <c:pt idx="436">
                  <c:v>41.804323380206526</c:v>
                </c:pt>
                <c:pt idx="437">
                  <c:v>41.9289309138032</c:v>
                </c:pt>
                <c:pt idx="438">
                  <c:v>39.210718062145801</c:v>
                </c:pt>
                <c:pt idx="439">
                  <c:v>36.377755823645245</c:v>
                </c:pt>
                <c:pt idx="440">
                  <c:v>32.356545189796421</c:v>
                </c:pt>
                <c:pt idx="441">
                  <c:v>29.415977526925587</c:v>
                </c:pt>
                <c:pt idx="442">
                  <c:v>25.893662216385074</c:v>
                </c:pt>
                <c:pt idx="443">
                  <c:v>23.040954744012552</c:v>
                </c:pt>
                <c:pt idx="444">
                  <c:v>19.548617282475199</c:v>
                </c:pt>
                <c:pt idx="445">
                  <c:v>16.749655091264636</c:v>
                </c:pt>
                <c:pt idx="446">
                  <c:v>13.937302485994676</c:v>
                </c:pt>
                <c:pt idx="447">
                  <c:v>22.568889003220232</c:v>
                </c:pt>
                <c:pt idx="448">
                  <c:v>64.074084624684261</c:v>
                </c:pt>
                <c:pt idx="449">
                  <c:v>167.68246612204385</c:v>
                </c:pt>
                <c:pt idx="450">
                  <c:v>381.39050341273537</c:v>
                </c:pt>
                <c:pt idx="451">
                  <c:v>633.24898011663868</c:v>
                </c:pt>
                <c:pt idx="452">
                  <c:v>673.11509399812644</c:v>
                </c:pt>
                <c:pt idx="453">
                  <c:v>507.16405334473404</c:v>
                </c:pt>
                <c:pt idx="454">
                  <c:v>264.76756431797537</c:v>
                </c:pt>
                <c:pt idx="455">
                  <c:v>-12.172537759109332</c:v>
                </c:pt>
                <c:pt idx="456">
                  <c:v>-268.21829649432567</c:v>
                </c:pt>
                <c:pt idx="457">
                  <c:v>-473.54941755963648</c:v>
                </c:pt>
                <c:pt idx="458">
                  <c:v>-606.72792751258339</c:v>
                </c:pt>
                <c:pt idx="459">
                  <c:v>-659.0760650339214</c:v>
                </c:pt>
                <c:pt idx="460">
                  <c:v>-638.33586105042809</c:v>
                </c:pt>
                <c:pt idx="461">
                  <c:v>-554.17424295743388</c:v>
                </c:pt>
                <c:pt idx="462">
                  <c:v>-440.0996317448799</c:v>
                </c:pt>
                <c:pt idx="463">
                  <c:v>-309.1327658458203</c:v>
                </c:pt>
                <c:pt idx="464">
                  <c:v>-192.55467204098824</c:v>
                </c:pt>
                <c:pt idx="465">
                  <c:v>-98.920561098696069</c:v>
                </c:pt>
                <c:pt idx="466">
                  <c:v>-35.761562497787111</c:v>
                </c:pt>
                <c:pt idx="467">
                  <c:v>6.2740698797590895</c:v>
                </c:pt>
                <c:pt idx="468">
                  <c:v>28.874224539537721</c:v>
                </c:pt>
                <c:pt idx="469">
                  <c:v>41.130235931791404</c:v>
                </c:pt>
                <c:pt idx="470">
                  <c:v>44.079203682106112</c:v>
                </c:pt>
                <c:pt idx="471">
                  <c:v>44.652432519378308</c:v>
                </c:pt>
                <c:pt idx="472">
                  <c:v>41.23355724593624</c:v>
                </c:pt>
                <c:pt idx="473">
                  <c:v>37.902172009900475</c:v>
                </c:pt>
                <c:pt idx="474">
                  <c:v>33.474078095662563</c:v>
                </c:pt>
                <c:pt idx="475">
                  <c:v>29.854420615954567</c:v>
                </c:pt>
                <c:pt idx="476">
                  <c:v>25.698509623091315</c:v>
                </c:pt>
                <c:pt idx="477">
                  <c:v>23.10072339254981</c:v>
                </c:pt>
                <c:pt idx="478">
                  <c:v>20.223331669427814</c:v>
                </c:pt>
                <c:pt idx="479">
                  <c:v>18.221902943687873</c:v>
                </c:pt>
                <c:pt idx="480">
                  <c:v>15.989455678417865</c:v>
                </c:pt>
                <c:pt idx="481">
                  <c:v>14.074334766716401</c:v>
                </c:pt>
                <c:pt idx="482">
                  <c:v>14.897315394654139</c:v>
                </c:pt>
                <c:pt idx="483">
                  <c:v>35.863922112498891</c:v>
                </c:pt>
                <c:pt idx="484">
                  <c:v>79.679722008156531</c:v>
                </c:pt>
                <c:pt idx="485">
                  <c:v>108.79334770950996</c:v>
                </c:pt>
                <c:pt idx="486">
                  <c:v>103.52359104735589</c:v>
                </c:pt>
                <c:pt idx="487">
                  <c:v>27.834560509024438</c:v>
                </c:pt>
                <c:pt idx="488">
                  <c:v>-43.958879939852956</c:v>
                </c:pt>
                <c:pt idx="489">
                  <c:v>-68.323620314326419</c:v>
                </c:pt>
                <c:pt idx="490">
                  <c:v>-63.32178173641816</c:v>
                </c:pt>
                <c:pt idx="491">
                  <c:v>-46.891855013629701</c:v>
                </c:pt>
                <c:pt idx="492">
                  <c:v>-26.651038537302266</c:v>
                </c:pt>
                <c:pt idx="493">
                  <c:v>20.94738595843522</c:v>
                </c:pt>
                <c:pt idx="494">
                  <c:v>132.20311274714251</c:v>
                </c:pt>
                <c:pt idx="495">
                  <c:v>341.92220686733333</c:v>
                </c:pt>
                <c:pt idx="496">
                  <c:v>702.6046873585592</c:v>
                </c:pt>
                <c:pt idx="497">
                  <c:v>793.62699818961221</c:v>
                </c:pt>
                <c:pt idx="498">
                  <c:v>613.90483612694868</c:v>
                </c:pt>
                <c:pt idx="499">
                  <c:v>308.55630090177323</c:v>
                </c:pt>
                <c:pt idx="500">
                  <c:v>-1.8996391840804847</c:v>
                </c:pt>
                <c:pt idx="501">
                  <c:v>-278.51161936000909</c:v>
                </c:pt>
                <c:pt idx="502">
                  <c:v>-480.16102557950569</c:v>
                </c:pt>
                <c:pt idx="503">
                  <c:v>-615.44134658189751</c:v>
                </c:pt>
                <c:pt idx="504">
                  <c:v>-682.36992948239504</c:v>
                </c:pt>
                <c:pt idx="505">
                  <c:v>-687.533528954247</c:v>
                </c:pt>
                <c:pt idx="506">
                  <c:v>-635.05556607189328</c:v>
                </c:pt>
                <c:pt idx="507">
                  <c:v>-529.04827921369417</c:v>
                </c:pt>
                <c:pt idx="508">
                  <c:v>-401.03522609202662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50-403B-A0B0-8419E609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70328"/>
        <c:axId val="595057864"/>
      </c:scatterChart>
      <c:valAx>
        <c:axId val="59028420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2568"/>
        <c:crosses val="autoZero"/>
        <c:crossBetween val="midCat"/>
      </c:valAx>
      <c:valAx>
        <c:axId val="59028256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4208"/>
        <c:crosses val="autoZero"/>
        <c:crossBetween val="midCat"/>
      </c:valAx>
      <c:valAx>
        <c:axId val="595057864"/>
        <c:scaling>
          <c:orientation val="minMax"/>
          <c:max val="2000"/>
          <c:min val="-2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70328"/>
        <c:crosses val="max"/>
        <c:crossBetween val="midCat"/>
      </c:valAx>
      <c:valAx>
        <c:axId val="595070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505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269993</xdr:colOff>
      <xdr:row>6</xdr:row>
      <xdr:rowOff>27251</xdr:rowOff>
    </xdr:from>
    <xdr:to>
      <xdr:col>23</xdr:col>
      <xdr:colOff>296162</xdr:colOff>
      <xdr:row>35</xdr:row>
      <xdr:rowOff>113240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C461F-EF79-4E8D-AB4F-508EF6331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269993</xdr:colOff>
      <xdr:row>6</xdr:row>
      <xdr:rowOff>27251</xdr:rowOff>
    </xdr:from>
    <xdr:to>
      <xdr:col>23</xdr:col>
      <xdr:colOff>296162</xdr:colOff>
      <xdr:row>35</xdr:row>
      <xdr:rowOff>113240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AFE4B-D35E-467F-9D96-3DF554E4D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71434</xdr:rowOff>
    </xdr:from>
    <xdr:to>
      <xdr:col>14</xdr:col>
      <xdr:colOff>654847</xdr:colOff>
      <xdr:row>51</xdr:row>
      <xdr:rowOff>130967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44740-AD54-4BB2-AD7B-C4DC70E9A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21E2-33F2-4B96-9B03-D2563BE9991A}">
  <dimension ref="A2:B16"/>
  <sheetViews>
    <sheetView workbookViewId="0">
      <selection activeCell="A23" sqref="A23"/>
    </sheetView>
  </sheetViews>
  <sheetFormatPr defaultColWidth="79.85546875" defaultRowHeight="15" x14ac:dyDescent="0.25"/>
  <cols>
    <col min="1" max="16384" width="79.85546875" style="3"/>
  </cols>
  <sheetData>
    <row r="2" spans="1:2" ht="30" x14ac:dyDescent="0.25">
      <c r="A2" s="3" t="s">
        <v>104</v>
      </c>
    </row>
    <row r="3" spans="1:2" x14ac:dyDescent="0.25">
      <c r="A3" s="3" t="s">
        <v>99</v>
      </c>
    </row>
    <row r="4" spans="1:2" ht="30" x14ac:dyDescent="0.25">
      <c r="A4" s="3" t="s">
        <v>113</v>
      </c>
    </row>
    <row r="5" spans="1:2" x14ac:dyDescent="0.25">
      <c r="A5" s="3" t="s">
        <v>100</v>
      </c>
    </row>
    <row r="6" spans="1:2" x14ac:dyDescent="0.25">
      <c r="A6" s="4" t="s">
        <v>102</v>
      </c>
    </row>
    <row r="7" spans="1:2" x14ac:dyDescent="0.25">
      <c r="A7" s="3" t="s">
        <v>101</v>
      </c>
    </row>
    <row r="8" spans="1:2" x14ac:dyDescent="0.25">
      <c r="A8" s="4" t="s">
        <v>103</v>
      </c>
    </row>
    <row r="9" spans="1:2" ht="30" x14ac:dyDescent="0.25">
      <c r="A9" s="3" t="s">
        <v>105</v>
      </c>
    </row>
    <row r="10" spans="1:2" x14ac:dyDescent="0.25">
      <c r="A10" s="4" t="s">
        <v>106</v>
      </c>
    </row>
    <row r="11" spans="1:2" ht="45" x14ac:dyDescent="0.25">
      <c r="A11" s="3" t="s">
        <v>107</v>
      </c>
    </row>
    <row r="12" spans="1:2" ht="30" x14ac:dyDescent="0.25">
      <c r="A12" s="4" t="s">
        <v>111</v>
      </c>
    </row>
    <row r="13" spans="1:2" x14ac:dyDescent="0.25">
      <c r="A13" s="5" t="s">
        <v>108</v>
      </c>
      <c r="B13" s="6"/>
    </row>
    <row r="14" spans="1:2" x14ac:dyDescent="0.25">
      <c r="A14" s="5" t="s">
        <v>109</v>
      </c>
      <c r="B14" s="5"/>
    </row>
    <row r="15" spans="1:2" ht="30" x14ac:dyDescent="0.25">
      <c r="A15" s="4" t="s">
        <v>110</v>
      </c>
    </row>
    <row r="16" spans="1:2" x14ac:dyDescent="0.25">
      <c r="A16" s="7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AE37-2B18-4E09-9B24-5F5282F457C0}">
  <dimension ref="A1:CF512"/>
  <sheetViews>
    <sheetView zoomScale="60" zoomScaleNormal="60" workbookViewId="0">
      <selection activeCell="BB26" sqref="BB26"/>
    </sheetView>
  </sheetViews>
  <sheetFormatPr defaultRowHeight="15" x14ac:dyDescent="0.25"/>
  <cols>
    <col min="1" max="1" width="106.140625" bestFit="1" customWidth="1"/>
    <col min="2" max="49" width="9.140625" hidden="1" customWidth="1"/>
    <col min="50" max="50" width="9.140625" customWidth="1"/>
  </cols>
  <sheetData>
    <row r="1" spans="1:84" x14ac:dyDescent="0.25">
      <c r="A1" s="2" t="s">
        <v>0</v>
      </c>
      <c r="B1" t="str">
        <f>RIGHT(A1, LEN(A1)-9)</f>
        <v>299A2837270A26492593257C256125BC2602267E26A22732275B27DD28182891F2</v>
      </c>
      <c r="C1" t="str">
        <f>LEFT(B1, 4)</f>
        <v>299A</v>
      </c>
      <c r="D1" t="str">
        <f>RIGHT(B1,(LEN(B1)-4))</f>
        <v>2837270A26492593257C256125BC2602267E26A22732275B27DD28182891F2</v>
      </c>
      <c r="E1" t="str">
        <f>LEFT(D1,4)</f>
        <v>2837</v>
      </c>
      <c r="F1" t="str">
        <f t="shared" ref="F1:F32" si="0">RIGHT(D1,(LEN(D1)-4))</f>
        <v>270A26492593257C256125BC2602267E26A22732275B27DD28182891F2</v>
      </c>
      <c r="G1" t="str">
        <f t="shared" ref="G1:G32" si="1">LEFT(F1,4)</f>
        <v>270A</v>
      </c>
      <c r="H1" t="str">
        <f t="shared" ref="H1:H32" si="2">RIGHT(F1,(LEN(F1)-4))</f>
        <v>26492593257C256125BC2602267E26A22732275B27DD28182891F2</v>
      </c>
      <c r="I1" t="str">
        <f t="shared" ref="I1:I32" si="3">LEFT(H1,4)</f>
        <v>2649</v>
      </c>
      <c r="J1" t="str">
        <f t="shared" ref="J1:J32" si="4">RIGHT(H1,(LEN(H1)-4))</f>
        <v>2593257C256125BC2602267E26A22732275B27DD28182891F2</v>
      </c>
      <c r="K1" t="str">
        <f t="shared" ref="K1:K32" si="5">LEFT(J1,4)</f>
        <v>2593</v>
      </c>
      <c r="L1" t="str">
        <f t="shared" ref="L1:L32" si="6">RIGHT(J1,(LEN(J1)-4))</f>
        <v>257C256125BC2602267E26A22732275B27DD28182891F2</v>
      </c>
      <c r="M1" t="str">
        <f t="shared" ref="M1:M32" si="7">LEFT(L1,4)</f>
        <v>257C</v>
      </c>
      <c r="N1" t="str">
        <f t="shared" ref="N1:N32" si="8">RIGHT(L1,(LEN(L1)-4))</f>
        <v>256125BC2602267E26A22732275B27DD28182891F2</v>
      </c>
      <c r="O1" t="str">
        <f t="shared" ref="O1:O32" si="9">LEFT(N1,4)</f>
        <v>2561</v>
      </c>
      <c r="P1" t="str">
        <f t="shared" ref="P1:P32" si="10">RIGHT(N1,(LEN(N1)-4))</f>
        <v>25BC2602267E26A22732275B27DD28182891F2</v>
      </c>
      <c r="Q1" t="str">
        <f t="shared" ref="Q1:Q32" si="11">LEFT(P1,4)</f>
        <v>25BC</v>
      </c>
      <c r="R1" t="str">
        <f t="shared" ref="R1:R32" si="12">RIGHT(P1,(LEN(P1)-4))</f>
        <v>2602267E26A22732275B27DD28182891F2</v>
      </c>
      <c r="S1" t="str">
        <f t="shared" ref="S1:S32" si="13">LEFT(R1,4)</f>
        <v>2602</v>
      </c>
      <c r="T1" t="str">
        <f t="shared" ref="T1:T32" si="14">RIGHT(R1,(LEN(R1)-4))</f>
        <v>267E26A22732275B27DD28182891F2</v>
      </c>
      <c r="U1" t="str">
        <f t="shared" ref="U1:U32" si="15">LEFT(T1,4)</f>
        <v>267E</v>
      </c>
      <c r="V1" t="str">
        <f t="shared" ref="V1:V32" si="16">RIGHT(T1,(LEN(T1)-4))</f>
        <v>26A22732275B27DD28182891F2</v>
      </c>
      <c r="W1" t="str">
        <f t="shared" ref="W1:W32" si="17">LEFT(V1,4)</f>
        <v>26A2</v>
      </c>
      <c r="X1" t="str">
        <f t="shared" ref="X1:X32" si="18">RIGHT(V1,(LEN(V1)-4))</f>
        <v>2732275B27DD28182891F2</v>
      </c>
      <c r="Y1" t="str">
        <f t="shared" ref="Y1:Y32" si="19">LEFT(X1,4)</f>
        <v>2732</v>
      </c>
      <c r="Z1" t="str">
        <f t="shared" ref="Z1:Z32" si="20">RIGHT(X1,(LEN(X1)-4))</f>
        <v>275B27DD28182891F2</v>
      </c>
      <c r="AA1" t="str">
        <f t="shared" ref="AA1:AA32" si="21">LEFT(Z1,4)</f>
        <v>275B</v>
      </c>
      <c r="AB1" t="str">
        <f t="shared" ref="AB1:AB32" si="22">RIGHT(Z1,(LEN(Z1)-4))</f>
        <v>27DD28182891F2</v>
      </c>
      <c r="AC1" t="str">
        <f t="shared" ref="AC1:AC32" si="23">LEFT(AB1,4)</f>
        <v>27DD</v>
      </c>
      <c r="AD1" t="str">
        <f t="shared" ref="AD1:AD32" si="24">RIGHT(AB1,(LEN(AB1)-4))</f>
        <v>28182891F2</v>
      </c>
      <c r="AE1" t="str">
        <f t="shared" ref="AE1:AE32" si="25">LEFT(AD1,4)</f>
        <v>2818</v>
      </c>
      <c r="AF1" t="str">
        <f t="shared" ref="AF1:AF32" si="26">RIGHT(AD1,(LEN(AD1)-4))</f>
        <v>2891F2</v>
      </c>
      <c r="AG1" t="str">
        <f t="shared" ref="AG1:AG32" si="27">LEFT(AF1,4)</f>
        <v>2891</v>
      </c>
      <c r="AH1">
        <f>HEX2DEC(C1)</f>
        <v>10650</v>
      </c>
      <c r="AI1">
        <f>HEX2DEC(E1)</f>
        <v>10295</v>
      </c>
      <c r="AJ1">
        <f>HEX2DEC(G1)</f>
        <v>9994</v>
      </c>
      <c r="AK1">
        <f>HEX2DEC(I1)</f>
        <v>9801</v>
      </c>
      <c r="AL1">
        <f>HEX2DEC(K1)</f>
        <v>9619</v>
      </c>
      <c r="AM1">
        <f>HEX2DEC(M1)</f>
        <v>9596</v>
      </c>
      <c r="AN1">
        <f>HEX2DEC(O1)</f>
        <v>9569</v>
      </c>
      <c r="AO1">
        <f>HEX2DEC(Q1)</f>
        <v>9660</v>
      </c>
      <c r="AP1">
        <f>HEX2DEC(S1)</f>
        <v>9730</v>
      </c>
      <c r="AQ1">
        <f>HEX2DEC(U1)</f>
        <v>9854</v>
      </c>
      <c r="AR1">
        <f>HEX2DEC(W1)</f>
        <v>9890</v>
      </c>
      <c r="AS1">
        <f>HEX2DEC(Y1)</f>
        <v>10034</v>
      </c>
      <c r="AT1">
        <f>HEX2DEC(AA1)</f>
        <v>10075</v>
      </c>
      <c r="AU1">
        <f>HEX2DEC(AC1)</f>
        <v>10205</v>
      </c>
      <c r="AV1">
        <f>HEX2DEC(AE1)</f>
        <v>10264</v>
      </c>
      <c r="AW1">
        <f>HEX2DEC(AG1)</f>
        <v>10385</v>
      </c>
      <c r="AY1">
        <f t="array" ref="AY1:CD16">TRANSPOSE(AH1:AW32)</f>
        <v>10650</v>
      </c>
      <c r="AZ1">
        <v>10448</v>
      </c>
      <c r="BA1">
        <v>12034</v>
      </c>
      <c r="BB1">
        <v>10234</v>
      </c>
      <c r="BC1">
        <v>10577</v>
      </c>
      <c r="BD1">
        <v>12209</v>
      </c>
      <c r="BE1">
        <v>9847</v>
      </c>
      <c r="BF1">
        <v>10324</v>
      </c>
      <c r="BG1">
        <v>11900</v>
      </c>
      <c r="BH1">
        <v>10290</v>
      </c>
      <c r="BI1">
        <v>10148</v>
      </c>
      <c r="BJ1">
        <v>11707</v>
      </c>
      <c r="BK1">
        <v>10703</v>
      </c>
      <c r="BL1">
        <v>10001</v>
      </c>
      <c r="BM1">
        <v>11515</v>
      </c>
      <c r="BN1">
        <v>11790</v>
      </c>
      <c r="BO1">
        <v>10048</v>
      </c>
      <c r="BP1">
        <v>11554</v>
      </c>
      <c r="BQ1">
        <v>12037</v>
      </c>
      <c r="BR1">
        <v>9994</v>
      </c>
      <c r="BS1">
        <v>11505</v>
      </c>
      <c r="BT1">
        <v>12106</v>
      </c>
      <c r="BU1">
        <v>9858</v>
      </c>
      <c r="BV1">
        <v>11345</v>
      </c>
      <c r="BW1">
        <v>12774</v>
      </c>
      <c r="BX1">
        <v>9681</v>
      </c>
      <c r="BY1">
        <v>11152</v>
      </c>
      <c r="BZ1">
        <v>12826</v>
      </c>
      <c r="CA1">
        <v>9614</v>
      </c>
      <c r="CB1">
        <v>11053</v>
      </c>
      <c r="CC1">
        <v>12722</v>
      </c>
      <c r="CD1">
        <v>12125</v>
      </c>
      <c r="CF1">
        <f>AY1</f>
        <v>10650</v>
      </c>
    </row>
    <row r="2" spans="1:84" x14ac:dyDescent="0.25">
      <c r="A2" s="2" t="s">
        <v>1</v>
      </c>
      <c r="B2" t="str">
        <f t="shared" ref="B2:B32" si="28">RIGHT(A2, LEN(A2)-9)</f>
        <v>28D0294729892A132A3C2AD42B0A2B892BD62C582C8C2D1B2D6B2DF02E2A2EB8A4</v>
      </c>
      <c r="C2" t="str">
        <f t="shared" ref="C2:C32" si="29">LEFT(B2, 4)</f>
        <v>28D0</v>
      </c>
      <c r="D2" t="str">
        <f t="shared" ref="D2:D32" si="30">RIGHT(B2,(LEN(B2)-4))</f>
        <v>294729892A132A3C2AD42B0A2B892BD62C582C8C2D1B2D6B2DF02E2A2EB8A4</v>
      </c>
      <c r="E2" t="str">
        <f t="shared" ref="E2:E32" si="31">LEFT(D2,4)</f>
        <v>2947</v>
      </c>
      <c r="F2" t="str">
        <f t="shared" si="0"/>
        <v>29892A132A3C2AD42B0A2B892BD62C582C8C2D1B2D6B2DF02E2A2EB8A4</v>
      </c>
      <c r="G2" t="str">
        <f t="shared" si="1"/>
        <v>2989</v>
      </c>
      <c r="H2" t="str">
        <f t="shared" si="2"/>
        <v>2A132A3C2AD42B0A2B892BD62C582C8C2D1B2D6B2DF02E2A2EB8A4</v>
      </c>
      <c r="I2" t="str">
        <f t="shared" si="3"/>
        <v>2A13</v>
      </c>
      <c r="J2" t="str">
        <f t="shared" si="4"/>
        <v>2A3C2AD42B0A2B892BD62C582C8C2D1B2D6B2DF02E2A2EB8A4</v>
      </c>
      <c r="K2" t="str">
        <f t="shared" si="5"/>
        <v>2A3C</v>
      </c>
      <c r="L2" t="str">
        <f t="shared" si="6"/>
        <v>2AD42B0A2B892BD62C582C8C2D1B2D6B2DF02E2A2EB8A4</v>
      </c>
      <c r="M2" t="str">
        <f t="shared" si="7"/>
        <v>2AD4</v>
      </c>
      <c r="N2" t="str">
        <f t="shared" si="8"/>
        <v>2B0A2B892BD62C582C8C2D1B2D6B2DF02E2A2EB8A4</v>
      </c>
      <c r="O2" t="str">
        <f t="shared" si="9"/>
        <v>2B0A</v>
      </c>
      <c r="P2" t="str">
        <f t="shared" si="10"/>
        <v>2B892BD62C582C8C2D1B2D6B2DF02E2A2EB8A4</v>
      </c>
      <c r="Q2" t="str">
        <f t="shared" si="11"/>
        <v>2B89</v>
      </c>
      <c r="R2" t="str">
        <f t="shared" si="12"/>
        <v>2BD62C582C8C2D1B2D6B2DF02E2A2EB8A4</v>
      </c>
      <c r="S2" t="str">
        <f t="shared" si="13"/>
        <v>2BD6</v>
      </c>
      <c r="T2" t="str">
        <f t="shared" si="14"/>
        <v>2C582C8C2D1B2D6B2DF02E2A2EB8A4</v>
      </c>
      <c r="U2" t="str">
        <f t="shared" si="15"/>
        <v>2C58</v>
      </c>
      <c r="V2" t="str">
        <f t="shared" si="16"/>
        <v>2C8C2D1B2D6B2DF02E2A2EB8A4</v>
      </c>
      <c r="W2" t="str">
        <f t="shared" si="17"/>
        <v>2C8C</v>
      </c>
      <c r="X2" t="str">
        <f t="shared" si="18"/>
        <v>2D1B2D6B2DF02E2A2EB8A4</v>
      </c>
      <c r="Y2" t="str">
        <f t="shared" si="19"/>
        <v>2D1B</v>
      </c>
      <c r="Z2" t="str">
        <f t="shared" si="20"/>
        <v>2D6B2DF02E2A2EB8A4</v>
      </c>
      <c r="AA2" t="str">
        <f t="shared" si="21"/>
        <v>2D6B</v>
      </c>
      <c r="AB2" t="str">
        <f t="shared" si="22"/>
        <v>2DF02E2A2EB8A4</v>
      </c>
      <c r="AC2" t="str">
        <f t="shared" si="23"/>
        <v>2DF0</v>
      </c>
      <c r="AD2" t="str">
        <f t="shared" si="24"/>
        <v>2E2A2EB8A4</v>
      </c>
      <c r="AE2" t="str">
        <f t="shared" si="25"/>
        <v>2E2A</v>
      </c>
      <c r="AF2" t="str">
        <f t="shared" si="26"/>
        <v>2EB8A4</v>
      </c>
      <c r="AG2" t="str">
        <f t="shared" si="27"/>
        <v>2EB8</v>
      </c>
      <c r="AH2">
        <f t="shared" ref="AH2:AH32" si="32">HEX2DEC(C2)</f>
        <v>10448</v>
      </c>
      <c r="AI2">
        <f t="shared" ref="AI2:AI32" si="33">HEX2DEC(E2)</f>
        <v>10567</v>
      </c>
      <c r="AJ2">
        <f t="shared" ref="AJ2:AJ32" si="34">HEX2DEC(G2)</f>
        <v>10633</v>
      </c>
      <c r="AK2">
        <f t="shared" ref="AK2:AK32" si="35">HEX2DEC(I2)</f>
        <v>10771</v>
      </c>
      <c r="AL2">
        <f t="shared" ref="AL2:AL32" si="36">HEX2DEC(K2)</f>
        <v>10812</v>
      </c>
      <c r="AM2">
        <f t="shared" ref="AM2:AM32" si="37">HEX2DEC(M2)</f>
        <v>10964</v>
      </c>
      <c r="AN2">
        <f t="shared" ref="AN2:AN32" si="38">HEX2DEC(O2)</f>
        <v>11018</v>
      </c>
      <c r="AO2">
        <f t="shared" ref="AO2:AO32" si="39">HEX2DEC(Q2)</f>
        <v>11145</v>
      </c>
      <c r="AP2">
        <f t="shared" ref="AP2:AP32" si="40">HEX2DEC(S2)</f>
        <v>11222</v>
      </c>
      <c r="AQ2">
        <f t="shared" ref="AQ2:AQ32" si="41">HEX2DEC(U2)</f>
        <v>11352</v>
      </c>
      <c r="AR2">
        <f t="shared" ref="AR2:AR32" si="42">HEX2DEC(W2)</f>
        <v>11404</v>
      </c>
      <c r="AS2">
        <f t="shared" ref="AS2:AS32" si="43">HEX2DEC(Y2)</f>
        <v>11547</v>
      </c>
      <c r="AT2">
        <f t="shared" ref="AT2:AT32" si="44">HEX2DEC(AA2)</f>
        <v>11627</v>
      </c>
      <c r="AU2">
        <f t="shared" ref="AU2:AU32" si="45">HEX2DEC(AC2)</f>
        <v>11760</v>
      </c>
      <c r="AV2">
        <f t="shared" ref="AV2:AV32" si="46">HEX2DEC(AE2)</f>
        <v>11818</v>
      </c>
      <c r="AW2">
        <f t="shared" ref="AW2:AW32" si="47">HEX2DEC(AG2)</f>
        <v>11960</v>
      </c>
      <c r="AY2">
        <v>10295</v>
      </c>
      <c r="AZ2">
        <v>10567</v>
      </c>
      <c r="BA2">
        <v>12180</v>
      </c>
      <c r="BB2">
        <v>10005</v>
      </c>
      <c r="BC2">
        <v>10706</v>
      </c>
      <c r="BD2">
        <v>12358</v>
      </c>
      <c r="BE2">
        <v>9638</v>
      </c>
      <c r="BF2">
        <v>10462</v>
      </c>
      <c r="BG2">
        <v>12044</v>
      </c>
      <c r="BH2">
        <v>9970</v>
      </c>
      <c r="BI2">
        <v>10276</v>
      </c>
      <c r="BJ2">
        <v>11852</v>
      </c>
      <c r="BK2">
        <v>10303</v>
      </c>
      <c r="BL2">
        <v>10126</v>
      </c>
      <c r="BM2">
        <v>11647</v>
      </c>
      <c r="BN2">
        <v>11230</v>
      </c>
      <c r="BO2">
        <v>10152</v>
      </c>
      <c r="BP2">
        <v>11700</v>
      </c>
      <c r="BQ2">
        <v>11464</v>
      </c>
      <c r="BR2">
        <v>10105</v>
      </c>
      <c r="BS2">
        <v>11646</v>
      </c>
      <c r="BT2">
        <v>11547</v>
      </c>
      <c r="BU2">
        <v>9982</v>
      </c>
      <c r="BV2">
        <v>11492</v>
      </c>
      <c r="BW2">
        <v>12310</v>
      </c>
      <c r="BX2">
        <v>9784</v>
      </c>
      <c r="BY2">
        <v>11268</v>
      </c>
      <c r="BZ2">
        <v>12888</v>
      </c>
      <c r="CA2">
        <v>9733</v>
      </c>
      <c r="CB2">
        <v>11189</v>
      </c>
      <c r="CC2">
        <v>12872</v>
      </c>
      <c r="CD2">
        <v>12270</v>
      </c>
      <c r="CF2">
        <f t="shared" ref="CF2:CF16" si="48">AY2</f>
        <v>10295</v>
      </c>
    </row>
    <row r="3" spans="1:84" x14ac:dyDescent="0.25">
      <c r="A3" s="2" t="s">
        <v>2</v>
      </c>
      <c r="B3" t="str">
        <f t="shared" si="28"/>
        <v>2F022F942FDB307330B631523199322D327F331732DE31912F962D6A2B27299039</v>
      </c>
      <c r="C3" t="str">
        <f t="shared" si="29"/>
        <v>2F02</v>
      </c>
      <c r="D3" t="str">
        <f t="shared" si="30"/>
        <v>2F942FDB307330B631523199322D327F331732DE31912F962D6A2B27299039</v>
      </c>
      <c r="E3" t="str">
        <f t="shared" si="31"/>
        <v>2F94</v>
      </c>
      <c r="F3" t="str">
        <f t="shared" si="0"/>
        <v>2FDB307330B631523199322D327F331732DE31912F962D6A2B27299039</v>
      </c>
      <c r="G3" t="str">
        <f t="shared" si="1"/>
        <v>2FDB</v>
      </c>
      <c r="H3" t="str">
        <f t="shared" si="2"/>
        <v>307330B631523199322D327F331732DE31912F962D6A2B27299039</v>
      </c>
      <c r="I3" t="str">
        <f t="shared" si="3"/>
        <v>3073</v>
      </c>
      <c r="J3" t="str">
        <f t="shared" si="4"/>
        <v>30B631523199322D327F331732DE31912F962D6A2B27299039</v>
      </c>
      <c r="K3" t="str">
        <f t="shared" si="5"/>
        <v>30B6</v>
      </c>
      <c r="L3" t="str">
        <f t="shared" si="6"/>
        <v>31523199322D327F331732DE31912F962D6A2B27299039</v>
      </c>
      <c r="M3" t="str">
        <f t="shared" si="7"/>
        <v>3152</v>
      </c>
      <c r="N3" t="str">
        <f t="shared" si="8"/>
        <v>3199322D327F331732DE31912F962D6A2B27299039</v>
      </c>
      <c r="O3" t="str">
        <f t="shared" si="9"/>
        <v>3199</v>
      </c>
      <c r="P3" t="str">
        <f t="shared" si="10"/>
        <v>322D327F331732DE31912F962D6A2B27299039</v>
      </c>
      <c r="Q3" t="str">
        <f t="shared" si="11"/>
        <v>322D</v>
      </c>
      <c r="R3" t="str">
        <f t="shared" si="12"/>
        <v>327F331732DE31912F962D6A2B27299039</v>
      </c>
      <c r="S3" t="str">
        <f t="shared" si="13"/>
        <v>327F</v>
      </c>
      <c r="T3" t="str">
        <f t="shared" si="14"/>
        <v>331732DE31912F962D6A2B27299039</v>
      </c>
      <c r="U3" t="str">
        <f t="shared" si="15"/>
        <v>3317</v>
      </c>
      <c r="V3" t="str">
        <f t="shared" si="16"/>
        <v>32DE31912F962D6A2B27299039</v>
      </c>
      <c r="W3" t="str">
        <f t="shared" si="17"/>
        <v>32DE</v>
      </c>
      <c r="X3" t="str">
        <f t="shared" si="18"/>
        <v>31912F962D6A2B27299039</v>
      </c>
      <c r="Y3" t="str">
        <f t="shared" si="19"/>
        <v>3191</v>
      </c>
      <c r="Z3" t="str">
        <f t="shared" si="20"/>
        <v>2F962D6A2B27299039</v>
      </c>
      <c r="AA3" t="str">
        <f t="shared" si="21"/>
        <v>2F96</v>
      </c>
      <c r="AB3" t="str">
        <f t="shared" si="22"/>
        <v>2D6A2B27299039</v>
      </c>
      <c r="AC3" t="str">
        <f t="shared" si="23"/>
        <v>2D6A</v>
      </c>
      <c r="AD3" t="str">
        <f t="shared" si="24"/>
        <v>2B27299039</v>
      </c>
      <c r="AE3" t="str">
        <f t="shared" si="25"/>
        <v>2B27</v>
      </c>
      <c r="AF3" t="str">
        <f t="shared" si="26"/>
        <v>299039</v>
      </c>
      <c r="AG3" t="str">
        <f t="shared" si="27"/>
        <v>2990</v>
      </c>
      <c r="AH3">
        <f t="shared" si="32"/>
        <v>12034</v>
      </c>
      <c r="AI3">
        <f t="shared" si="33"/>
        <v>12180</v>
      </c>
      <c r="AJ3">
        <f t="shared" si="34"/>
        <v>12251</v>
      </c>
      <c r="AK3">
        <f t="shared" si="35"/>
        <v>12403</v>
      </c>
      <c r="AL3">
        <f t="shared" si="36"/>
        <v>12470</v>
      </c>
      <c r="AM3">
        <f t="shared" si="37"/>
        <v>12626</v>
      </c>
      <c r="AN3">
        <f t="shared" si="38"/>
        <v>12697</v>
      </c>
      <c r="AO3">
        <f t="shared" si="39"/>
        <v>12845</v>
      </c>
      <c r="AP3">
        <f t="shared" si="40"/>
        <v>12927</v>
      </c>
      <c r="AQ3">
        <f t="shared" si="41"/>
        <v>13079</v>
      </c>
      <c r="AR3">
        <f t="shared" si="42"/>
        <v>13022</v>
      </c>
      <c r="AS3">
        <f t="shared" si="43"/>
        <v>12689</v>
      </c>
      <c r="AT3">
        <f t="shared" si="44"/>
        <v>12182</v>
      </c>
      <c r="AU3">
        <f t="shared" si="45"/>
        <v>11626</v>
      </c>
      <c r="AV3">
        <f t="shared" si="46"/>
        <v>11047</v>
      </c>
      <c r="AW3">
        <f t="shared" si="47"/>
        <v>10640</v>
      </c>
      <c r="AY3">
        <v>9994</v>
      </c>
      <c r="AZ3">
        <v>10633</v>
      </c>
      <c r="BA3">
        <v>12251</v>
      </c>
      <c r="BB3">
        <v>9788</v>
      </c>
      <c r="BC3">
        <v>10776</v>
      </c>
      <c r="BD3">
        <v>12431</v>
      </c>
      <c r="BE3">
        <v>9456</v>
      </c>
      <c r="BF3">
        <v>10506</v>
      </c>
      <c r="BG3">
        <v>12121</v>
      </c>
      <c r="BH3">
        <v>9679</v>
      </c>
      <c r="BI3">
        <v>10340</v>
      </c>
      <c r="BJ3">
        <v>11919</v>
      </c>
      <c r="BK3">
        <v>9932</v>
      </c>
      <c r="BL3">
        <v>10185</v>
      </c>
      <c r="BM3">
        <v>11728</v>
      </c>
      <c r="BN3">
        <v>10704</v>
      </c>
      <c r="BO3">
        <v>10211</v>
      </c>
      <c r="BP3">
        <v>11777</v>
      </c>
      <c r="BQ3">
        <v>10889</v>
      </c>
      <c r="BR3">
        <v>10179</v>
      </c>
      <c r="BS3">
        <v>11714</v>
      </c>
      <c r="BT3">
        <v>10942</v>
      </c>
      <c r="BU3">
        <v>10028</v>
      </c>
      <c r="BV3">
        <v>11560</v>
      </c>
      <c r="BW3">
        <v>11675</v>
      </c>
      <c r="BX3">
        <v>9841</v>
      </c>
      <c r="BY3">
        <v>11330</v>
      </c>
      <c r="BZ3">
        <v>12479</v>
      </c>
      <c r="CA3">
        <v>9770</v>
      </c>
      <c r="CB3">
        <v>11263</v>
      </c>
      <c r="CC3">
        <v>12933</v>
      </c>
      <c r="CD3">
        <v>12336</v>
      </c>
      <c r="CF3">
        <f t="shared" si="48"/>
        <v>9994</v>
      </c>
    </row>
    <row r="4" spans="1:84" x14ac:dyDescent="0.25">
      <c r="A4" s="2" t="s">
        <v>3</v>
      </c>
      <c r="B4" t="str">
        <f t="shared" si="28"/>
        <v>27FA2715263C25CD257425AC25CB2644268026EE273627A527E228612893291D95</v>
      </c>
      <c r="C4" t="str">
        <f t="shared" si="29"/>
        <v>27FA</v>
      </c>
      <c r="D4" t="str">
        <f t="shared" si="30"/>
        <v>2715263C25CD257425AC25CB2644268026EE273627A527E228612893291D95</v>
      </c>
      <c r="E4" t="str">
        <f t="shared" si="31"/>
        <v>2715</v>
      </c>
      <c r="F4" t="str">
        <f t="shared" si="0"/>
        <v>263C25CD257425AC25CB2644268026EE273627A527E228612893291D95</v>
      </c>
      <c r="G4" t="str">
        <f t="shared" si="1"/>
        <v>263C</v>
      </c>
      <c r="H4" t="str">
        <f t="shared" si="2"/>
        <v>25CD257425AC25CB2644268026EE273627A527E228612893291D95</v>
      </c>
      <c r="I4" t="str">
        <f t="shared" si="3"/>
        <v>25CD</v>
      </c>
      <c r="J4" t="str">
        <f t="shared" si="4"/>
        <v>257425AC25CB2644268026EE273627A527E228612893291D95</v>
      </c>
      <c r="K4" t="str">
        <f t="shared" si="5"/>
        <v>2574</v>
      </c>
      <c r="L4" t="str">
        <f t="shared" si="6"/>
        <v>25AC25CB2644268026EE273627A527E228612893291D95</v>
      </c>
      <c r="M4" t="str">
        <f t="shared" si="7"/>
        <v>25AC</v>
      </c>
      <c r="N4" t="str">
        <f t="shared" si="8"/>
        <v>25CB2644268026EE273627A527E228612893291D95</v>
      </c>
      <c r="O4" t="str">
        <f t="shared" si="9"/>
        <v>25CB</v>
      </c>
      <c r="P4" t="str">
        <f t="shared" si="10"/>
        <v>2644268026EE273627A527E228612893291D95</v>
      </c>
      <c r="Q4" t="str">
        <f t="shared" si="11"/>
        <v>2644</v>
      </c>
      <c r="R4" t="str">
        <f t="shared" si="12"/>
        <v>268026EE273627A527E228612893291D95</v>
      </c>
      <c r="S4" t="str">
        <f t="shared" si="13"/>
        <v>2680</v>
      </c>
      <c r="T4" t="str">
        <f t="shared" si="14"/>
        <v>26EE273627A527E228612893291D95</v>
      </c>
      <c r="U4" t="str">
        <f t="shared" si="15"/>
        <v>26EE</v>
      </c>
      <c r="V4" t="str">
        <f t="shared" si="16"/>
        <v>273627A527E228612893291D95</v>
      </c>
      <c r="W4" t="str">
        <f t="shared" si="17"/>
        <v>2736</v>
      </c>
      <c r="X4" t="str">
        <f t="shared" si="18"/>
        <v>27A527E228612893291D95</v>
      </c>
      <c r="Y4" t="str">
        <f t="shared" si="19"/>
        <v>27A5</v>
      </c>
      <c r="Z4" t="str">
        <f t="shared" si="20"/>
        <v>27E228612893291D95</v>
      </c>
      <c r="AA4" t="str">
        <f t="shared" si="21"/>
        <v>27E2</v>
      </c>
      <c r="AB4" t="str">
        <f t="shared" si="22"/>
        <v>28612893291D95</v>
      </c>
      <c r="AC4" t="str">
        <f t="shared" si="23"/>
        <v>2861</v>
      </c>
      <c r="AD4" t="str">
        <f t="shared" si="24"/>
        <v>2893291D95</v>
      </c>
      <c r="AE4" t="str">
        <f t="shared" si="25"/>
        <v>2893</v>
      </c>
      <c r="AF4" t="str">
        <f t="shared" si="26"/>
        <v>291D95</v>
      </c>
      <c r="AG4" t="str">
        <f t="shared" si="27"/>
        <v>291D</v>
      </c>
      <c r="AH4">
        <f t="shared" si="32"/>
        <v>10234</v>
      </c>
      <c r="AI4">
        <f t="shared" si="33"/>
        <v>10005</v>
      </c>
      <c r="AJ4">
        <f t="shared" si="34"/>
        <v>9788</v>
      </c>
      <c r="AK4">
        <f t="shared" si="35"/>
        <v>9677</v>
      </c>
      <c r="AL4">
        <f t="shared" si="36"/>
        <v>9588</v>
      </c>
      <c r="AM4">
        <f t="shared" si="37"/>
        <v>9644</v>
      </c>
      <c r="AN4">
        <f t="shared" si="38"/>
        <v>9675</v>
      </c>
      <c r="AO4">
        <f t="shared" si="39"/>
        <v>9796</v>
      </c>
      <c r="AP4">
        <f t="shared" si="40"/>
        <v>9856</v>
      </c>
      <c r="AQ4">
        <f t="shared" si="41"/>
        <v>9966</v>
      </c>
      <c r="AR4">
        <f t="shared" si="42"/>
        <v>10038</v>
      </c>
      <c r="AS4">
        <f t="shared" si="43"/>
        <v>10149</v>
      </c>
      <c r="AT4">
        <f t="shared" si="44"/>
        <v>10210</v>
      </c>
      <c r="AU4">
        <f t="shared" si="45"/>
        <v>10337</v>
      </c>
      <c r="AV4">
        <f t="shared" si="46"/>
        <v>10387</v>
      </c>
      <c r="AW4">
        <f t="shared" si="47"/>
        <v>10525</v>
      </c>
      <c r="AY4">
        <v>9801</v>
      </c>
      <c r="AZ4">
        <v>10771</v>
      </c>
      <c r="BA4">
        <v>12403</v>
      </c>
      <c r="BB4">
        <v>9677</v>
      </c>
      <c r="BC4">
        <v>10892</v>
      </c>
      <c r="BD4">
        <v>12576</v>
      </c>
      <c r="BE4">
        <v>9405</v>
      </c>
      <c r="BF4">
        <v>10648</v>
      </c>
      <c r="BG4">
        <v>12258</v>
      </c>
      <c r="BH4">
        <v>9522</v>
      </c>
      <c r="BI4">
        <v>10457</v>
      </c>
      <c r="BJ4">
        <v>12062</v>
      </c>
      <c r="BK4">
        <v>9688</v>
      </c>
      <c r="BL4">
        <v>10300</v>
      </c>
      <c r="BM4">
        <v>11863</v>
      </c>
      <c r="BN4">
        <v>10307</v>
      </c>
      <c r="BO4">
        <v>10338</v>
      </c>
      <c r="BP4">
        <v>11912</v>
      </c>
      <c r="BQ4">
        <v>10488</v>
      </c>
      <c r="BR4">
        <v>10282</v>
      </c>
      <c r="BS4">
        <v>11852</v>
      </c>
      <c r="BT4">
        <v>10495</v>
      </c>
      <c r="BU4">
        <v>10163</v>
      </c>
      <c r="BV4">
        <v>11692</v>
      </c>
      <c r="BW4">
        <v>11098</v>
      </c>
      <c r="BX4">
        <v>9975</v>
      </c>
      <c r="BY4">
        <v>11482</v>
      </c>
      <c r="BZ4">
        <v>11935</v>
      </c>
      <c r="CA4">
        <v>9910</v>
      </c>
      <c r="CB4">
        <v>11380</v>
      </c>
      <c r="CC4">
        <v>12820</v>
      </c>
      <c r="CD4">
        <v>12487</v>
      </c>
      <c r="CF4">
        <f t="shared" si="48"/>
        <v>9801</v>
      </c>
    </row>
    <row r="5" spans="1:84" x14ac:dyDescent="0.25">
      <c r="A5" s="2" t="s">
        <v>4</v>
      </c>
      <c r="B5" t="str">
        <f t="shared" si="28"/>
        <v>295129D22A182A8C2ADF2B5D2B952C2A2C6E2CE52D312DC62E0D2E922EDC2F66B6</v>
      </c>
      <c r="C5" t="str">
        <f t="shared" si="29"/>
        <v>2951</v>
      </c>
      <c r="D5" t="str">
        <f t="shared" si="30"/>
        <v>29D22A182A8C2ADF2B5D2B952C2A2C6E2CE52D312DC62E0D2E922EDC2F66B6</v>
      </c>
      <c r="E5" t="str">
        <f t="shared" si="31"/>
        <v>29D2</v>
      </c>
      <c r="F5" t="str">
        <f t="shared" si="0"/>
        <v>2A182A8C2ADF2B5D2B952C2A2C6E2CE52D312DC62E0D2E922EDC2F66B6</v>
      </c>
      <c r="G5" t="str">
        <f t="shared" si="1"/>
        <v>2A18</v>
      </c>
      <c r="H5" t="str">
        <f t="shared" si="2"/>
        <v>2A8C2ADF2B5D2B952C2A2C6E2CE52D312DC62E0D2E922EDC2F66B6</v>
      </c>
      <c r="I5" t="str">
        <f t="shared" si="3"/>
        <v>2A8C</v>
      </c>
      <c r="J5" t="str">
        <f t="shared" si="4"/>
        <v>2ADF2B5D2B952C2A2C6E2CE52D312DC62E0D2E922EDC2F66B6</v>
      </c>
      <c r="K5" t="str">
        <f t="shared" si="5"/>
        <v>2ADF</v>
      </c>
      <c r="L5" t="str">
        <f t="shared" si="6"/>
        <v>2B5D2B952C2A2C6E2CE52D312DC62E0D2E922EDC2F66B6</v>
      </c>
      <c r="M5" t="str">
        <f t="shared" si="7"/>
        <v>2B5D</v>
      </c>
      <c r="N5" t="str">
        <f t="shared" si="8"/>
        <v>2B952C2A2C6E2CE52D312DC62E0D2E922EDC2F66B6</v>
      </c>
      <c r="O5" t="str">
        <f t="shared" si="9"/>
        <v>2B95</v>
      </c>
      <c r="P5" t="str">
        <f t="shared" si="10"/>
        <v>2C2A2C6E2CE52D312DC62E0D2E922EDC2F66B6</v>
      </c>
      <c r="Q5" t="str">
        <f t="shared" si="11"/>
        <v>2C2A</v>
      </c>
      <c r="R5" t="str">
        <f t="shared" si="12"/>
        <v>2C6E2CE52D312DC62E0D2E922EDC2F66B6</v>
      </c>
      <c r="S5" t="str">
        <f t="shared" si="13"/>
        <v>2C6E</v>
      </c>
      <c r="T5" t="str">
        <f t="shared" si="14"/>
        <v>2CE52D312DC62E0D2E922EDC2F66B6</v>
      </c>
      <c r="U5" t="str">
        <f t="shared" si="15"/>
        <v>2CE5</v>
      </c>
      <c r="V5" t="str">
        <f t="shared" si="16"/>
        <v>2D312DC62E0D2E922EDC2F66B6</v>
      </c>
      <c r="W5" t="str">
        <f t="shared" si="17"/>
        <v>2D31</v>
      </c>
      <c r="X5" t="str">
        <f t="shared" si="18"/>
        <v>2DC62E0D2E922EDC2F66B6</v>
      </c>
      <c r="Y5" t="str">
        <f t="shared" si="19"/>
        <v>2DC6</v>
      </c>
      <c r="Z5" t="str">
        <f t="shared" si="20"/>
        <v>2E0D2E922EDC2F66B6</v>
      </c>
      <c r="AA5" t="str">
        <f t="shared" si="21"/>
        <v>2E0D</v>
      </c>
      <c r="AB5" t="str">
        <f t="shared" si="22"/>
        <v>2E922EDC2F66B6</v>
      </c>
      <c r="AC5" t="str">
        <f t="shared" si="23"/>
        <v>2E92</v>
      </c>
      <c r="AD5" t="str">
        <f t="shared" si="24"/>
        <v>2EDC2F66B6</v>
      </c>
      <c r="AE5" t="str">
        <f t="shared" si="25"/>
        <v>2EDC</v>
      </c>
      <c r="AF5" t="str">
        <f t="shared" si="26"/>
        <v>2F66B6</v>
      </c>
      <c r="AG5" t="str">
        <f t="shared" si="27"/>
        <v>2F66</v>
      </c>
      <c r="AH5">
        <f t="shared" si="32"/>
        <v>10577</v>
      </c>
      <c r="AI5">
        <f t="shared" si="33"/>
        <v>10706</v>
      </c>
      <c r="AJ5">
        <f t="shared" si="34"/>
        <v>10776</v>
      </c>
      <c r="AK5">
        <f t="shared" si="35"/>
        <v>10892</v>
      </c>
      <c r="AL5">
        <f t="shared" si="36"/>
        <v>10975</v>
      </c>
      <c r="AM5">
        <f t="shared" si="37"/>
        <v>11101</v>
      </c>
      <c r="AN5">
        <f t="shared" si="38"/>
        <v>11157</v>
      </c>
      <c r="AO5">
        <f t="shared" si="39"/>
        <v>11306</v>
      </c>
      <c r="AP5">
        <f t="shared" si="40"/>
        <v>11374</v>
      </c>
      <c r="AQ5">
        <f t="shared" si="41"/>
        <v>11493</v>
      </c>
      <c r="AR5">
        <f t="shared" si="42"/>
        <v>11569</v>
      </c>
      <c r="AS5">
        <f t="shared" si="43"/>
        <v>11718</v>
      </c>
      <c r="AT5">
        <f t="shared" si="44"/>
        <v>11789</v>
      </c>
      <c r="AU5">
        <f t="shared" si="45"/>
        <v>11922</v>
      </c>
      <c r="AV5">
        <f t="shared" si="46"/>
        <v>11996</v>
      </c>
      <c r="AW5">
        <f t="shared" si="47"/>
        <v>12134</v>
      </c>
      <c r="AY5">
        <v>9619</v>
      </c>
      <c r="AZ5">
        <v>10812</v>
      </c>
      <c r="BA5">
        <v>12470</v>
      </c>
      <c r="BB5">
        <v>9588</v>
      </c>
      <c r="BC5">
        <v>10975</v>
      </c>
      <c r="BD5">
        <v>12660</v>
      </c>
      <c r="BE5">
        <v>9331</v>
      </c>
      <c r="BF5">
        <v>10696</v>
      </c>
      <c r="BG5">
        <v>12331</v>
      </c>
      <c r="BH5">
        <v>9336</v>
      </c>
      <c r="BI5">
        <v>10521</v>
      </c>
      <c r="BJ5">
        <v>12127</v>
      </c>
      <c r="BK5">
        <v>9473</v>
      </c>
      <c r="BL5">
        <v>10374</v>
      </c>
      <c r="BM5">
        <v>11933</v>
      </c>
      <c r="BN5">
        <v>9959</v>
      </c>
      <c r="BO5">
        <v>10393</v>
      </c>
      <c r="BP5">
        <v>11977</v>
      </c>
      <c r="BQ5">
        <v>10089</v>
      </c>
      <c r="BR5">
        <v>10357</v>
      </c>
      <c r="BS5">
        <v>11916</v>
      </c>
      <c r="BT5">
        <v>10076</v>
      </c>
      <c r="BU5">
        <v>10204</v>
      </c>
      <c r="BV5">
        <v>11752</v>
      </c>
      <c r="BW5">
        <v>10522</v>
      </c>
      <c r="BX5">
        <v>10006</v>
      </c>
      <c r="BY5">
        <v>11541</v>
      </c>
      <c r="BZ5">
        <v>11297</v>
      </c>
      <c r="CA5">
        <v>9952</v>
      </c>
      <c r="CB5">
        <v>11450</v>
      </c>
      <c r="CC5">
        <v>12377</v>
      </c>
      <c r="CD5">
        <v>12560</v>
      </c>
      <c r="CF5">
        <f t="shared" si="48"/>
        <v>9619</v>
      </c>
    </row>
    <row r="6" spans="1:84" x14ac:dyDescent="0.25">
      <c r="A6" s="2" t="s">
        <v>5</v>
      </c>
      <c r="B6" t="str">
        <f t="shared" si="28"/>
        <v>2FB13046308F31203174320A325732EA3336338D325730512D9A2B4A292A27C4A7</v>
      </c>
      <c r="C6" t="str">
        <f t="shared" si="29"/>
        <v>2FB1</v>
      </c>
      <c r="D6" t="str">
        <f t="shared" si="30"/>
        <v>3046308F31203174320A325732EA3336338D325730512D9A2B4A292A27C4A7</v>
      </c>
      <c r="E6" t="str">
        <f t="shared" si="31"/>
        <v>3046</v>
      </c>
      <c r="F6" t="str">
        <f t="shared" si="0"/>
        <v>308F31203174320A325732EA3336338D325730512D9A2B4A292A27C4A7</v>
      </c>
      <c r="G6" t="str">
        <f t="shared" si="1"/>
        <v>308F</v>
      </c>
      <c r="H6" t="str">
        <f t="shared" si="2"/>
        <v>31203174320A325732EA3336338D325730512D9A2B4A292A27C4A7</v>
      </c>
      <c r="I6" t="str">
        <f t="shared" si="3"/>
        <v>3120</v>
      </c>
      <c r="J6" t="str">
        <f t="shared" si="4"/>
        <v>3174320A325732EA3336338D325730512D9A2B4A292A27C4A7</v>
      </c>
      <c r="K6" t="str">
        <f t="shared" si="5"/>
        <v>3174</v>
      </c>
      <c r="L6" t="str">
        <f t="shared" si="6"/>
        <v>320A325732EA3336338D325730512D9A2B4A292A27C4A7</v>
      </c>
      <c r="M6" t="str">
        <f t="shared" si="7"/>
        <v>320A</v>
      </c>
      <c r="N6" t="str">
        <f t="shared" si="8"/>
        <v>325732EA3336338D325730512D9A2B4A292A27C4A7</v>
      </c>
      <c r="O6" t="str">
        <f t="shared" si="9"/>
        <v>3257</v>
      </c>
      <c r="P6" t="str">
        <f t="shared" si="10"/>
        <v>32EA3336338D325730512D9A2B4A292A27C4A7</v>
      </c>
      <c r="Q6" t="str">
        <f t="shared" si="11"/>
        <v>32EA</v>
      </c>
      <c r="R6" t="str">
        <f t="shared" si="12"/>
        <v>3336338D325730512D9A2B4A292A27C4A7</v>
      </c>
      <c r="S6" t="str">
        <f t="shared" si="13"/>
        <v>3336</v>
      </c>
      <c r="T6" t="str">
        <f t="shared" si="14"/>
        <v>338D325730512D9A2B4A292A27C4A7</v>
      </c>
      <c r="U6" t="str">
        <f t="shared" si="15"/>
        <v>338D</v>
      </c>
      <c r="V6" t="str">
        <f t="shared" si="16"/>
        <v>325730512D9A2B4A292A27C4A7</v>
      </c>
      <c r="W6" t="str">
        <f t="shared" si="17"/>
        <v>3257</v>
      </c>
      <c r="X6" t="str">
        <f t="shared" si="18"/>
        <v>30512D9A2B4A292A27C4A7</v>
      </c>
      <c r="Y6" t="str">
        <f t="shared" si="19"/>
        <v>3051</v>
      </c>
      <c r="Z6" t="str">
        <f t="shared" si="20"/>
        <v>2D9A2B4A292A27C4A7</v>
      </c>
      <c r="AA6" t="str">
        <f t="shared" si="21"/>
        <v>2D9A</v>
      </c>
      <c r="AB6" t="str">
        <f t="shared" si="22"/>
        <v>2B4A292A27C4A7</v>
      </c>
      <c r="AC6" t="str">
        <f t="shared" si="23"/>
        <v>2B4A</v>
      </c>
      <c r="AD6" t="str">
        <f t="shared" si="24"/>
        <v>292A27C4A7</v>
      </c>
      <c r="AE6" t="str">
        <f t="shared" si="25"/>
        <v>292A</v>
      </c>
      <c r="AF6" t="str">
        <f t="shared" si="26"/>
        <v>27C4A7</v>
      </c>
      <c r="AG6" t="str">
        <f t="shared" si="27"/>
        <v>27C4</v>
      </c>
      <c r="AH6">
        <f t="shared" si="32"/>
        <v>12209</v>
      </c>
      <c r="AI6">
        <f t="shared" si="33"/>
        <v>12358</v>
      </c>
      <c r="AJ6">
        <f t="shared" si="34"/>
        <v>12431</v>
      </c>
      <c r="AK6">
        <f t="shared" si="35"/>
        <v>12576</v>
      </c>
      <c r="AL6">
        <f t="shared" si="36"/>
        <v>12660</v>
      </c>
      <c r="AM6">
        <f t="shared" si="37"/>
        <v>12810</v>
      </c>
      <c r="AN6">
        <f t="shared" si="38"/>
        <v>12887</v>
      </c>
      <c r="AO6">
        <f t="shared" si="39"/>
        <v>13034</v>
      </c>
      <c r="AP6">
        <f t="shared" si="40"/>
        <v>13110</v>
      </c>
      <c r="AQ6">
        <f t="shared" si="41"/>
        <v>13197</v>
      </c>
      <c r="AR6">
        <f t="shared" si="42"/>
        <v>12887</v>
      </c>
      <c r="AS6">
        <f t="shared" si="43"/>
        <v>12369</v>
      </c>
      <c r="AT6">
        <f t="shared" si="44"/>
        <v>11674</v>
      </c>
      <c r="AU6">
        <f t="shared" si="45"/>
        <v>11082</v>
      </c>
      <c r="AV6">
        <f t="shared" si="46"/>
        <v>10538</v>
      </c>
      <c r="AW6">
        <f t="shared" si="47"/>
        <v>10180</v>
      </c>
      <c r="AY6">
        <v>9596</v>
      </c>
      <c r="AZ6">
        <v>10964</v>
      </c>
      <c r="BA6">
        <v>12626</v>
      </c>
      <c r="BB6">
        <v>9644</v>
      </c>
      <c r="BC6">
        <v>11101</v>
      </c>
      <c r="BD6">
        <v>12810</v>
      </c>
      <c r="BE6">
        <v>9404</v>
      </c>
      <c r="BF6">
        <v>10826</v>
      </c>
      <c r="BG6">
        <v>12477</v>
      </c>
      <c r="BH6">
        <v>9314</v>
      </c>
      <c r="BI6">
        <v>10650</v>
      </c>
      <c r="BJ6">
        <v>12274</v>
      </c>
      <c r="BK6">
        <v>9380</v>
      </c>
      <c r="BL6">
        <v>10478</v>
      </c>
      <c r="BM6">
        <v>12072</v>
      </c>
      <c r="BN6">
        <v>9722</v>
      </c>
      <c r="BO6">
        <v>10522</v>
      </c>
      <c r="BP6">
        <v>12117</v>
      </c>
      <c r="BQ6">
        <v>9846</v>
      </c>
      <c r="BR6">
        <v>10465</v>
      </c>
      <c r="BS6">
        <v>12060</v>
      </c>
      <c r="BT6">
        <v>9796</v>
      </c>
      <c r="BU6">
        <v>10338</v>
      </c>
      <c r="BV6">
        <v>11899</v>
      </c>
      <c r="BW6">
        <v>10174</v>
      </c>
      <c r="BX6">
        <v>10151</v>
      </c>
      <c r="BY6">
        <v>11670</v>
      </c>
      <c r="BZ6">
        <v>10779</v>
      </c>
      <c r="CA6">
        <v>10067</v>
      </c>
      <c r="CB6">
        <v>11593</v>
      </c>
      <c r="CC6">
        <v>11845</v>
      </c>
      <c r="CD6">
        <v>12707</v>
      </c>
      <c r="CF6">
        <f t="shared" si="48"/>
        <v>9596</v>
      </c>
    </row>
    <row r="7" spans="1:84" x14ac:dyDescent="0.25">
      <c r="A7" s="2" t="s">
        <v>6</v>
      </c>
      <c r="B7" t="str">
        <f t="shared" si="28"/>
        <v>267725A624F024BD247324BC24FA256F2597260F265126B326FC276F27A028278B</v>
      </c>
      <c r="C7" t="str">
        <f t="shared" si="29"/>
        <v>2677</v>
      </c>
      <c r="D7" t="str">
        <f t="shared" si="30"/>
        <v>25A624F024BD247324BC24FA256F2597260F265126B326FC276F27A028278B</v>
      </c>
      <c r="E7" t="str">
        <f t="shared" si="31"/>
        <v>25A6</v>
      </c>
      <c r="F7" t="str">
        <f t="shared" si="0"/>
        <v>24F024BD247324BC24FA256F2597260F265126B326FC276F27A028278B</v>
      </c>
      <c r="G7" t="str">
        <f t="shared" si="1"/>
        <v>24F0</v>
      </c>
      <c r="H7" t="str">
        <f t="shared" si="2"/>
        <v>24BD247324BC24FA256F2597260F265126B326FC276F27A028278B</v>
      </c>
      <c r="I7" t="str">
        <f t="shared" si="3"/>
        <v>24BD</v>
      </c>
      <c r="J7" t="str">
        <f t="shared" si="4"/>
        <v>247324BC24FA256F2597260F265126B326FC276F27A028278B</v>
      </c>
      <c r="K7" t="str">
        <f t="shared" si="5"/>
        <v>2473</v>
      </c>
      <c r="L7" t="str">
        <f t="shared" si="6"/>
        <v>24BC24FA256F2597260F265126B326FC276F27A028278B</v>
      </c>
      <c r="M7" t="str">
        <f t="shared" si="7"/>
        <v>24BC</v>
      </c>
      <c r="N7" t="str">
        <f t="shared" si="8"/>
        <v>24FA256F2597260F265126B326FC276F27A028278B</v>
      </c>
      <c r="O7" t="str">
        <f t="shared" si="9"/>
        <v>24FA</v>
      </c>
      <c r="P7" t="str">
        <f t="shared" si="10"/>
        <v>256F2597260F265126B326FC276F27A028278B</v>
      </c>
      <c r="Q7" t="str">
        <f t="shared" si="11"/>
        <v>256F</v>
      </c>
      <c r="R7" t="str">
        <f t="shared" si="12"/>
        <v>2597260F265126B326FC276F27A028278B</v>
      </c>
      <c r="S7" t="str">
        <f t="shared" si="13"/>
        <v>2597</v>
      </c>
      <c r="T7" t="str">
        <f t="shared" si="14"/>
        <v>260F265126B326FC276F27A028278B</v>
      </c>
      <c r="U7" t="str">
        <f t="shared" si="15"/>
        <v>260F</v>
      </c>
      <c r="V7" t="str">
        <f t="shared" si="16"/>
        <v>265126B326FC276F27A028278B</v>
      </c>
      <c r="W7" t="str">
        <f t="shared" si="17"/>
        <v>2651</v>
      </c>
      <c r="X7" t="str">
        <f t="shared" si="18"/>
        <v>26B326FC276F27A028278B</v>
      </c>
      <c r="Y7" t="str">
        <f t="shared" si="19"/>
        <v>26B3</v>
      </c>
      <c r="Z7" t="str">
        <f t="shared" si="20"/>
        <v>26FC276F27A028278B</v>
      </c>
      <c r="AA7" t="str">
        <f t="shared" si="21"/>
        <v>26FC</v>
      </c>
      <c r="AB7" t="str">
        <f t="shared" si="22"/>
        <v>276F27A028278B</v>
      </c>
      <c r="AC7" t="str">
        <f t="shared" si="23"/>
        <v>276F</v>
      </c>
      <c r="AD7" t="str">
        <f t="shared" si="24"/>
        <v>27A028278B</v>
      </c>
      <c r="AE7" t="str">
        <f t="shared" si="25"/>
        <v>27A0</v>
      </c>
      <c r="AF7" t="str">
        <f t="shared" si="26"/>
        <v>28278B</v>
      </c>
      <c r="AG7" t="str">
        <f t="shared" si="27"/>
        <v>2827</v>
      </c>
      <c r="AH7">
        <f t="shared" si="32"/>
        <v>9847</v>
      </c>
      <c r="AI7">
        <f t="shared" si="33"/>
        <v>9638</v>
      </c>
      <c r="AJ7">
        <f t="shared" si="34"/>
        <v>9456</v>
      </c>
      <c r="AK7">
        <f t="shared" si="35"/>
        <v>9405</v>
      </c>
      <c r="AL7">
        <f t="shared" si="36"/>
        <v>9331</v>
      </c>
      <c r="AM7">
        <f t="shared" si="37"/>
        <v>9404</v>
      </c>
      <c r="AN7">
        <f t="shared" si="38"/>
        <v>9466</v>
      </c>
      <c r="AO7">
        <f t="shared" si="39"/>
        <v>9583</v>
      </c>
      <c r="AP7">
        <f t="shared" si="40"/>
        <v>9623</v>
      </c>
      <c r="AQ7">
        <f t="shared" si="41"/>
        <v>9743</v>
      </c>
      <c r="AR7">
        <f t="shared" si="42"/>
        <v>9809</v>
      </c>
      <c r="AS7">
        <f t="shared" si="43"/>
        <v>9907</v>
      </c>
      <c r="AT7">
        <f t="shared" si="44"/>
        <v>9980</v>
      </c>
      <c r="AU7">
        <f t="shared" si="45"/>
        <v>10095</v>
      </c>
      <c r="AV7">
        <f t="shared" si="46"/>
        <v>10144</v>
      </c>
      <c r="AW7">
        <f t="shared" si="47"/>
        <v>10279</v>
      </c>
      <c r="AY7">
        <v>9569</v>
      </c>
      <c r="AZ7">
        <v>11018</v>
      </c>
      <c r="BA7">
        <v>12697</v>
      </c>
      <c r="BB7">
        <v>9675</v>
      </c>
      <c r="BC7">
        <v>11157</v>
      </c>
      <c r="BD7">
        <v>12887</v>
      </c>
      <c r="BE7">
        <v>9466</v>
      </c>
      <c r="BF7">
        <v>10901</v>
      </c>
      <c r="BG7">
        <v>12547</v>
      </c>
      <c r="BH7">
        <v>9311</v>
      </c>
      <c r="BI7">
        <v>10699</v>
      </c>
      <c r="BJ7">
        <v>12351</v>
      </c>
      <c r="BK7">
        <v>9261</v>
      </c>
      <c r="BL7">
        <v>10560</v>
      </c>
      <c r="BM7">
        <v>12138</v>
      </c>
      <c r="BN7">
        <v>9519</v>
      </c>
      <c r="BO7">
        <v>10579</v>
      </c>
      <c r="BP7">
        <v>12196</v>
      </c>
      <c r="BQ7">
        <v>9614</v>
      </c>
      <c r="BR7">
        <v>10544</v>
      </c>
      <c r="BS7">
        <v>12131</v>
      </c>
      <c r="BT7">
        <v>9557</v>
      </c>
      <c r="BU7">
        <v>10390</v>
      </c>
      <c r="BV7">
        <v>11970</v>
      </c>
      <c r="BW7">
        <v>9800</v>
      </c>
      <c r="BX7">
        <v>10188</v>
      </c>
      <c r="BY7">
        <v>11738</v>
      </c>
      <c r="BZ7">
        <v>10320</v>
      </c>
      <c r="CA7">
        <v>10139</v>
      </c>
      <c r="CB7">
        <v>11662</v>
      </c>
      <c r="CC7">
        <v>11206</v>
      </c>
      <c r="CD7">
        <v>12780</v>
      </c>
      <c r="CF7">
        <f t="shared" si="48"/>
        <v>9569</v>
      </c>
    </row>
    <row r="8" spans="1:84" x14ac:dyDescent="0.25">
      <c r="A8" s="2" t="s">
        <v>7</v>
      </c>
      <c r="B8" t="str">
        <f t="shared" si="28"/>
        <v>285428DE290A299829C82A4A2A952B092B572BDC2C0C2C9C2CE62D6A2DA32E36CC</v>
      </c>
      <c r="C8" t="str">
        <f t="shared" si="29"/>
        <v>2854</v>
      </c>
      <c r="D8" t="str">
        <f t="shared" si="30"/>
        <v>28DE290A299829C82A4A2A952B092B572BDC2C0C2C9C2CE62D6A2DA32E36CC</v>
      </c>
      <c r="E8" t="str">
        <f t="shared" si="31"/>
        <v>28DE</v>
      </c>
      <c r="F8" t="str">
        <f t="shared" si="0"/>
        <v>290A299829C82A4A2A952B092B572BDC2C0C2C9C2CE62D6A2DA32E36CC</v>
      </c>
      <c r="G8" t="str">
        <f t="shared" si="1"/>
        <v>290A</v>
      </c>
      <c r="H8" t="str">
        <f t="shared" si="2"/>
        <v>299829C82A4A2A952B092B572BDC2C0C2C9C2CE62D6A2DA32E36CC</v>
      </c>
      <c r="I8" t="str">
        <f t="shared" si="3"/>
        <v>2998</v>
      </c>
      <c r="J8" t="str">
        <f t="shared" si="4"/>
        <v>29C82A4A2A952B092B572BDC2C0C2C9C2CE62D6A2DA32E36CC</v>
      </c>
      <c r="K8" t="str">
        <f t="shared" si="5"/>
        <v>29C8</v>
      </c>
      <c r="L8" t="str">
        <f t="shared" si="6"/>
        <v>2A4A2A952B092B572BDC2C0C2C9C2CE62D6A2DA32E36CC</v>
      </c>
      <c r="M8" t="str">
        <f t="shared" si="7"/>
        <v>2A4A</v>
      </c>
      <c r="N8" t="str">
        <f t="shared" si="8"/>
        <v>2A952B092B572BDC2C0C2C9C2CE62D6A2DA32E36CC</v>
      </c>
      <c r="O8" t="str">
        <f t="shared" si="9"/>
        <v>2A95</v>
      </c>
      <c r="P8" t="str">
        <f t="shared" si="10"/>
        <v>2B092B572BDC2C0C2C9C2CE62D6A2DA32E36CC</v>
      </c>
      <c r="Q8" t="str">
        <f t="shared" si="11"/>
        <v>2B09</v>
      </c>
      <c r="R8" t="str">
        <f t="shared" si="12"/>
        <v>2B572BDC2C0C2C9C2CE62D6A2DA32E36CC</v>
      </c>
      <c r="S8" t="str">
        <f t="shared" si="13"/>
        <v>2B57</v>
      </c>
      <c r="T8" t="str">
        <f t="shared" si="14"/>
        <v>2BDC2C0C2C9C2CE62D6A2DA32E36CC</v>
      </c>
      <c r="U8" t="str">
        <f t="shared" si="15"/>
        <v>2BDC</v>
      </c>
      <c r="V8" t="str">
        <f t="shared" si="16"/>
        <v>2C0C2C9C2CE62D6A2DA32E36CC</v>
      </c>
      <c r="W8" t="str">
        <f t="shared" si="17"/>
        <v>2C0C</v>
      </c>
      <c r="X8" t="str">
        <f t="shared" si="18"/>
        <v>2C9C2CE62D6A2DA32E36CC</v>
      </c>
      <c r="Y8" t="str">
        <f t="shared" si="19"/>
        <v>2C9C</v>
      </c>
      <c r="Z8" t="str">
        <f t="shared" si="20"/>
        <v>2CE62D6A2DA32E36CC</v>
      </c>
      <c r="AA8" t="str">
        <f t="shared" si="21"/>
        <v>2CE6</v>
      </c>
      <c r="AB8" t="str">
        <f t="shared" si="22"/>
        <v>2D6A2DA32E36CC</v>
      </c>
      <c r="AC8" t="str">
        <f t="shared" si="23"/>
        <v>2D6A</v>
      </c>
      <c r="AD8" t="str">
        <f t="shared" si="24"/>
        <v>2DA32E36CC</v>
      </c>
      <c r="AE8" t="str">
        <f t="shared" si="25"/>
        <v>2DA3</v>
      </c>
      <c r="AF8" t="str">
        <f t="shared" si="26"/>
        <v>2E36CC</v>
      </c>
      <c r="AG8" t="str">
        <f t="shared" si="27"/>
        <v>2E36</v>
      </c>
      <c r="AH8">
        <f t="shared" si="32"/>
        <v>10324</v>
      </c>
      <c r="AI8">
        <f t="shared" si="33"/>
        <v>10462</v>
      </c>
      <c r="AJ8">
        <f t="shared" si="34"/>
        <v>10506</v>
      </c>
      <c r="AK8">
        <f t="shared" si="35"/>
        <v>10648</v>
      </c>
      <c r="AL8">
        <f t="shared" si="36"/>
        <v>10696</v>
      </c>
      <c r="AM8">
        <f t="shared" si="37"/>
        <v>10826</v>
      </c>
      <c r="AN8">
        <f t="shared" si="38"/>
        <v>10901</v>
      </c>
      <c r="AO8">
        <f t="shared" si="39"/>
        <v>11017</v>
      </c>
      <c r="AP8">
        <f t="shared" si="40"/>
        <v>11095</v>
      </c>
      <c r="AQ8">
        <f t="shared" si="41"/>
        <v>11228</v>
      </c>
      <c r="AR8">
        <f t="shared" si="42"/>
        <v>11276</v>
      </c>
      <c r="AS8">
        <f t="shared" si="43"/>
        <v>11420</v>
      </c>
      <c r="AT8">
        <f t="shared" si="44"/>
        <v>11494</v>
      </c>
      <c r="AU8">
        <f t="shared" si="45"/>
        <v>11626</v>
      </c>
      <c r="AV8">
        <f t="shared" si="46"/>
        <v>11683</v>
      </c>
      <c r="AW8">
        <f t="shared" si="47"/>
        <v>11830</v>
      </c>
      <c r="AY8">
        <v>9660</v>
      </c>
      <c r="AZ8">
        <v>11145</v>
      </c>
      <c r="BA8">
        <v>12845</v>
      </c>
      <c r="BB8">
        <v>9796</v>
      </c>
      <c r="BC8">
        <v>11306</v>
      </c>
      <c r="BD8">
        <v>13034</v>
      </c>
      <c r="BE8">
        <v>9583</v>
      </c>
      <c r="BF8">
        <v>11017</v>
      </c>
      <c r="BG8">
        <v>12698</v>
      </c>
      <c r="BH8">
        <v>9419</v>
      </c>
      <c r="BI8">
        <v>10850</v>
      </c>
      <c r="BJ8">
        <v>12491</v>
      </c>
      <c r="BK8">
        <v>9291</v>
      </c>
      <c r="BL8">
        <v>10671</v>
      </c>
      <c r="BM8">
        <v>12282</v>
      </c>
      <c r="BN8">
        <v>9448</v>
      </c>
      <c r="BO8">
        <v>10698</v>
      </c>
      <c r="BP8">
        <v>12334</v>
      </c>
      <c r="BQ8">
        <v>9505</v>
      </c>
      <c r="BR8">
        <v>10652</v>
      </c>
      <c r="BS8">
        <v>12275</v>
      </c>
      <c r="BT8">
        <v>9438</v>
      </c>
      <c r="BU8">
        <v>10522</v>
      </c>
      <c r="BV8">
        <v>12112</v>
      </c>
      <c r="BW8">
        <v>9597</v>
      </c>
      <c r="BX8">
        <v>10325</v>
      </c>
      <c r="BY8">
        <v>11879</v>
      </c>
      <c r="BZ8">
        <v>9995</v>
      </c>
      <c r="CA8">
        <v>10243</v>
      </c>
      <c r="CB8">
        <v>11797</v>
      </c>
      <c r="CC8">
        <v>11219</v>
      </c>
      <c r="CD8">
        <v>12932</v>
      </c>
      <c r="CF8">
        <f t="shared" si="48"/>
        <v>9660</v>
      </c>
    </row>
    <row r="9" spans="1:84" x14ac:dyDescent="0.25">
      <c r="A9" s="2" t="s">
        <v>8</v>
      </c>
      <c r="B9" t="str">
        <f t="shared" si="28"/>
        <v>2E7C2F0C2F592FE2302B30BD3103319A31DF327A32BA326A306C2E532BED29F385</v>
      </c>
      <c r="C9" t="str">
        <f t="shared" si="29"/>
        <v>2E7C</v>
      </c>
      <c r="D9" t="str">
        <f t="shared" si="30"/>
        <v>2F0C2F592FE2302B30BD3103319A31DF327A32BA326A306C2E532BED29F385</v>
      </c>
      <c r="E9" t="str">
        <f t="shared" si="31"/>
        <v>2F0C</v>
      </c>
      <c r="F9" t="str">
        <f t="shared" si="0"/>
        <v>2F592FE2302B30BD3103319A31DF327A32BA326A306C2E532BED29F385</v>
      </c>
      <c r="G9" t="str">
        <f t="shared" si="1"/>
        <v>2F59</v>
      </c>
      <c r="H9" t="str">
        <f t="shared" si="2"/>
        <v>2FE2302B30BD3103319A31DF327A32BA326A306C2E532BED29F385</v>
      </c>
      <c r="I9" t="str">
        <f t="shared" si="3"/>
        <v>2FE2</v>
      </c>
      <c r="J9" t="str">
        <f t="shared" si="4"/>
        <v>302B30BD3103319A31DF327A32BA326A306C2E532BED29F385</v>
      </c>
      <c r="K9" t="str">
        <f t="shared" si="5"/>
        <v>302B</v>
      </c>
      <c r="L9" t="str">
        <f t="shared" si="6"/>
        <v>30BD3103319A31DF327A32BA326A306C2E532BED29F385</v>
      </c>
      <c r="M9" t="str">
        <f t="shared" si="7"/>
        <v>30BD</v>
      </c>
      <c r="N9" t="str">
        <f t="shared" si="8"/>
        <v>3103319A31DF327A32BA326A306C2E532BED29F385</v>
      </c>
      <c r="O9" t="str">
        <f t="shared" si="9"/>
        <v>3103</v>
      </c>
      <c r="P9" t="str">
        <f t="shared" si="10"/>
        <v>319A31DF327A32BA326A306C2E532BED29F385</v>
      </c>
      <c r="Q9" t="str">
        <f t="shared" si="11"/>
        <v>319A</v>
      </c>
      <c r="R9" t="str">
        <f t="shared" si="12"/>
        <v>31DF327A32BA326A306C2E532BED29F385</v>
      </c>
      <c r="S9" t="str">
        <f t="shared" si="13"/>
        <v>31DF</v>
      </c>
      <c r="T9" t="str">
        <f t="shared" si="14"/>
        <v>327A32BA326A306C2E532BED29F385</v>
      </c>
      <c r="U9" t="str">
        <f t="shared" si="15"/>
        <v>327A</v>
      </c>
      <c r="V9" t="str">
        <f t="shared" si="16"/>
        <v>32BA326A306C2E532BED29F385</v>
      </c>
      <c r="W9" t="str">
        <f t="shared" si="17"/>
        <v>32BA</v>
      </c>
      <c r="X9" t="str">
        <f t="shared" si="18"/>
        <v>326A306C2E532BED29F385</v>
      </c>
      <c r="Y9" t="str">
        <f t="shared" si="19"/>
        <v>326A</v>
      </c>
      <c r="Z9" t="str">
        <f t="shared" si="20"/>
        <v>306C2E532BED29F385</v>
      </c>
      <c r="AA9" t="str">
        <f t="shared" si="21"/>
        <v>306C</v>
      </c>
      <c r="AB9" t="str">
        <f t="shared" si="22"/>
        <v>2E532BED29F385</v>
      </c>
      <c r="AC9" t="str">
        <f t="shared" si="23"/>
        <v>2E53</v>
      </c>
      <c r="AD9" t="str">
        <f t="shared" si="24"/>
        <v>2BED29F385</v>
      </c>
      <c r="AE9" t="str">
        <f t="shared" si="25"/>
        <v>2BED</v>
      </c>
      <c r="AF9" t="str">
        <f t="shared" si="26"/>
        <v>29F385</v>
      </c>
      <c r="AG9" t="str">
        <f t="shared" si="27"/>
        <v>29F3</v>
      </c>
      <c r="AH9">
        <f t="shared" si="32"/>
        <v>11900</v>
      </c>
      <c r="AI9">
        <f t="shared" si="33"/>
        <v>12044</v>
      </c>
      <c r="AJ9">
        <f t="shared" si="34"/>
        <v>12121</v>
      </c>
      <c r="AK9">
        <f t="shared" si="35"/>
        <v>12258</v>
      </c>
      <c r="AL9">
        <f t="shared" si="36"/>
        <v>12331</v>
      </c>
      <c r="AM9">
        <f t="shared" si="37"/>
        <v>12477</v>
      </c>
      <c r="AN9">
        <f t="shared" si="38"/>
        <v>12547</v>
      </c>
      <c r="AO9">
        <f t="shared" si="39"/>
        <v>12698</v>
      </c>
      <c r="AP9">
        <f t="shared" si="40"/>
        <v>12767</v>
      </c>
      <c r="AQ9">
        <f t="shared" si="41"/>
        <v>12922</v>
      </c>
      <c r="AR9">
        <f t="shared" si="42"/>
        <v>12986</v>
      </c>
      <c r="AS9">
        <f t="shared" si="43"/>
        <v>12906</v>
      </c>
      <c r="AT9">
        <f t="shared" si="44"/>
        <v>12396</v>
      </c>
      <c r="AU9">
        <f t="shared" si="45"/>
        <v>11859</v>
      </c>
      <c r="AV9">
        <f t="shared" si="46"/>
        <v>11245</v>
      </c>
      <c r="AW9">
        <f t="shared" si="47"/>
        <v>10739</v>
      </c>
      <c r="AY9">
        <v>9730</v>
      </c>
      <c r="AZ9">
        <v>11222</v>
      </c>
      <c r="BA9">
        <v>12927</v>
      </c>
      <c r="BB9">
        <v>9856</v>
      </c>
      <c r="BC9">
        <v>11374</v>
      </c>
      <c r="BD9">
        <v>13110</v>
      </c>
      <c r="BE9">
        <v>9623</v>
      </c>
      <c r="BF9">
        <v>11095</v>
      </c>
      <c r="BG9">
        <v>12767</v>
      </c>
      <c r="BH9">
        <v>9453</v>
      </c>
      <c r="BI9">
        <v>10890</v>
      </c>
      <c r="BJ9">
        <v>12571</v>
      </c>
      <c r="BK9">
        <v>9328</v>
      </c>
      <c r="BL9">
        <v>10738</v>
      </c>
      <c r="BM9">
        <v>12357</v>
      </c>
      <c r="BN9">
        <v>9384</v>
      </c>
      <c r="BO9">
        <v>10779</v>
      </c>
      <c r="BP9">
        <v>12410</v>
      </c>
      <c r="BQ9">
        <v>9391</v>
      </c>
      <c r="BR9">
        <v>10732</v>
      </c>
      <c r="BS9">
        <v>12346</v>
      </c>
      <c r="BT9">
        <v>9310</v>
      </c>
      <c r="BU9">
        <v>10568</v>
      </c>
      <c r="BV9">
        <v>12191</v>
      </c>
      <c r="BW9">
        <v>9401</v>
      </c>
      <c r="BX9">
        <v>10374</v>
      </c>
      <c r="BY9">
        <v>11960</v>
      </c>
      <c r="BZ9">
        <v>9705</v>
      </c>
      <c r="CA9">
        <v>10320</v>
      </c>
      <c r="CB9">
        <v>11862</v>
      </c>
      <c r="CC9">
        <v>11278</v>
      </c>
      <c r="CD9">
        <v>13013</v>
      </c>
      <c r="CF9">
        <f t="shared" si="48"/>
        <v>9730</v>
      </c>
    </row>
    <row r="10" spans="1:84" x14ac:dyDescent="0.25">
      <c r="A10" s="2" t="s">
        <v>9</v>
      </c>
      <c r="B10" t="str">
        <f t="shared" si="28"/>
        <v>283226F225CF253224782462245F24CB24ED256925A4260D264A26C626F02779C1</v>
      </c>
      <c r="C10" t="str">
        <f t="shared" si="29"/>
        <v>2832</v>
      </c>
      <c r="D10" t="str">
        <f t="shared" si="30"/>
        <v>26F225CF253224782462245F24CB24ED256925A4260D264A26C626F02779C1</v>
      </c>
      <c r="E10" t="str">
        <f t="shared" si="31"/>
        <v>26F2</v>
      </c>
      <c r="F10" t="str">
        <f t="shared" si="0"/>
        <v>25CF253224782462245F24CB24ED256925A4260D264A26C626F02779C1</v>
      </c>
      <c r="G10" t="str">
        <f t="shared" si="1"/>
        <v>25CF</v>
      </c>
      <c r="H10" t="str">
        <f t="shared" si="2"/>
        <v>253224782462245F24CB24ED256925A4260D264A26C626F02779C1</v>
      </c>
      <c r="I10" t="str">
        <f t="shared" si="3"/>
        <v>2532</v>
      </c>
      <c r="J10" t="str">
        <f t="shared" si="4"/>
        <v>24782462245F24CB24ED256925A4260D264A26C626F02779C1</v>
      </c>
      <c r="K10" t="str">
        <f t="shared" si="5"/>
        <v>2478</v>
      </c>
      <c r="L10" t="str">
        <f t="shared" si="6"/>
        <v>2462245F24CB24ED256925A4260D264A26C626F02779C1</v>
      </c>
      <c r="M10" t="str">
        <f t="shared" si="7"/>
        <v>2462</v>
      </c>
      <c r="N10" t="str">
        <f t="shared" si="8"/>
        <v>245F24CB24ED256925A4260D264A26C626F02779C1</v>
      </c>
      <c r="O10" t="str">
        <f t="shared" si="9"/>
        <v>245F</v>
      </c>
      <c r="P10" t="str">
        <f t="shared" si="10"/>
        <v>24CB24ED256925A4260D264A26C626F02779C1</v>
      </c>
      <c r="Q10" t="str">
        <f t="shared" si="11"/>
        <v>24CB</v>
      </c>
      <c r="R10" t="str">
        <f t="shared" si="12"/>
        <v>24ED256925A4260D264A26C626F02779C1</v>
      </c>
      <c r="S10" t="str">
        <f t="shared" si="13"/>
        <v>24ED</v>
      </c>
      <c r="T10" t="str">
        <f t="shared" si="14"/>
        <v>256925A4260D264A26C626F02779C1</v>
      </c>
      <c r="U10" t="str">
        <f t="shared" si="15"/>
        <v>2569</v>
      </c>
      <c r="V10" t="str">
        <f t="shared" si="16"/>
        <v>25A4260D264A26C626F02779C1</v>
      </c>
      <c r="W10" t="str">
        <f t="shared" si="17"/>
        <v>25A4</v>
      </c>
      <c r="X10" t="str">
        <f t="shared" si="18"/>
        <v>260D264A26C626F02779C1</v>
      </c>
      <c r="Y10" t="str">
        <f t="shared" si="19"/>
        <v>260D</v>
      </c>
      <c r="Z10" t="str">
        <f t="shared" si="20"/>
        <v>264A26C626F02779C1</v>
      </c>
      <c r="AA10" t="str">
        <f t="shared" si="21"/>
        <v>264A</v>
      </c>
      <c r="AB10" t="str">
        <f t="shared" si="22"/>
        <v>26C626F02779C1</v>
      </c>
      <c r="AC10" t="str">
        <f t="shared" si="23"/>
        <v>26C6</v>
      </c>
      <c r="AD10" t="str">
        <f t="shared" si="24"/>
        <v>26F02779C1</v>
      </c>
      <c r="AE10" t="str">
        <f t="shared" si="25"/>
        <v>26F0</v>
      </c>
      <c r="AF10" t="str">
        <f t="shared" si="26"/>
        <v>2779C1</v>
      </c>
      <c r="AG10" t="str">
        <f t="shared" si="27"/>
        <v>2779</v>
      </c>
      <c r="AH10">
        <f t="shared" si="32"/>
        <v>10290</v>
      </c>
      <c r="AI10">
        <f t="shared" si="33"/>
        <v>9970</v>
      </c>
      <c r="AJ10">
        <f t="shared" si="34"/>
        <v>9679</v>
      </c>
      <c r="AK10">
        <f t="shared" si="35"/>
        <v>9522</v>
      </c>
      <c r="AL10">
        <f t="shared" si="36"/>
        <v>9336</v>
      </c>
      <c r="AM10">
        <f t="shared" si="37"/>
        <v>9314</v>
      </c>
      <c r="AN10">
        <f t="shared" si="38"/>
        <v>9311</v>
      </c>
      <c r="AO10">
        <f t="shared" si="39"/>
        <v>9419</v>
      </c>
      <c r="AP10">
        <f t="shared" si="40"/>
        <v>9453</v>
      </c>
      <c r="AQ10">
        <f t="shared" si="41"/>
        <v>9577</v>
      </c>
      <c r="AR10">
        <f t="shared" si="42"/>
        <v>9636</v>
      </c>
      <c r="AS10">
        <f t="shared" si="43"/>
        <v>9741</v>
      </c>
      <c r="AT10">
        <f t="shared" si="44"/>
        <v>9802</v>
      </c>
      <c r="AU10">
        <f t="shared" si="45"/>
        <v>9926</v>
      </c>
      <c r="AV10">
        <f t="shared" si="46"/>
        <v>9968</v>
      </c>
      <c r="AW10">
        <f t="shared" si="47"/>
        <v>10105</v>
      </c>
      <c r="AY10">
        <v>9854</v>
      </c>
      <c r="AZ10">
        <v>11352</v>
      </c>
      <c r="BA10">
        <v>13079</v>
      </c>
      <c r="BB10">
        <v>9966</v>
      </c>
      <c r="BC10">
        <v>11493</v>
      </c>
      <c r="BD10">
        <v>13197</v>
      </c>
      <c r="BE10">
        <v>9743</v>
      </c>
      <c r="BF10">
        <v>11228</v>
      </c>
      <c r="BG10">
        <v>12922</v>
      </c>
      <c r="BH10">
        <v>9577</v>
      </c>
      <c r="BI10">
        <v>11035</v>
      </c>
      <c r="BJ10">
        <v>12712</v>
      </c>
      <c r="BK10">
        <v>9446</v>
      </c>
      <c r="BL10">
        <v>10872</v>
      </c>
      <c r="BM10">
        <v>12498</v>
      </c>
      <c r="BN10">
        <v>9470</v>
      </c>
      <c r="BO10">
        <v>10885</v>
      </c>
      <c r="BP10">
        <v>12558</v>
      </c>
      <c r="BQ10">
        <v>9444</v>
      </c>
      <c r="BR10">
        <v>10840</v>
      </c>
      <c r="BS10">
        <v>12495</v>
      </c>
      <c r="BT10">
        <v>9332</v>
      </c>
      <c r="BU10">
        <v>10712</v>
      </c>
      <c r="BV10">
        <v>12324</v>
      </c>
      <c r="BW10">
        <v>9330</v>
      </c>
      <c r="BX10">
        <v>10508</v>
      </c>
      <c r="BY10">
        <v>12095</v>
      </c>
      <c r="BZ10">
        <v>9541</v>
      </c>
      <c r="CA10">
        <v>10423</v>
      </c>
      <c r="CB10">
        <v>11998</v>
      </c>
      <c r="CC10">
        <v>11425</v>
      </c>
      <c r="CD10">
        <v>13163</v>
      </c>
      <c r="CF10">
        <f t="shared" si="48"/>
        <v>9854</v>
      </c>
    </row>
    <row r="11" spans="1:84" x14ac:dyDescent="0.25">
      <c r="A11" s="2" t="s">
        <v>10</v>
      </c>
      <c r="B11" t="str">
        <f t="shared" si="28"/>
        <v>27A42824286428D92919299A29CB2A622A8A2B1B2B572BD42C212CB42CE42D731E</v>
      </c>
      <c r="C11" t="str">
        <f t="shared" si="29"/>
        <v>27A4</v>
      </c>
      <c r="D11" t="str">
        <f t="shared" si="30"/>
        <v>2824286428D92919299A29CB2A622A8A2B1B2B572BD42C212CB42CE42D731E</v>
      </c>
      <c r="E11" t="str">
        <f t="shared" si="31"/>
        <v>2824</v>
      </c>
      <c r="F11" t="str">
        <f t="shared" si="0"/>
        <v>286428D92919299A29CB2A622A8A2B1B2B572BD42C212CB42CE42D731E</v>
      </c>
      <c r="G11" t="str">
        <f t="shared" si="1"/>
        <v>2864</v>
      </c>
      <c r="H11" t="str">
        <f t="shared" si="2"/>
        <v>28D92919299A29CB2A622A8A2B1B2B572BD42C212CB42CE42D731E</v>
      </c>
      <c r="I11" t="str">
        <f t="shared" si="3"/>
        <v>28D9</v>
      </c>
      <c r="J11" t="str">
        <f t="shared" si="4"/>
        <v>2919299A29CB2A622A8A2B1B2B572BD42C212CB42CE42D731E</v>
      </c>
      <c r="K11" t="str">
        <f t="shared" si="5"/>
        <v>2919</v>
      </c>
      <c r="L11" t="str">
        <f t="shared" si="6"/>
        <v>299A29CB2A622A8A2B1B2B572BD42C212CB42CE42D731E</v>
      </c>
      <c r="M11" t="str">
        <f t="shared" si="7"/>
        <v>299A</v>
      </c>
      <c r="N11" t="str">
        <f t="shared" si="8"/>
        <v>29CB2A622A8A2B1B2B572BD42C212CB42CE42D731E</v>
      </c>
      <c r="O11" t="str">
        <f t="shared" si="9"/>
        <v>29CB</v>
      </c>
      <c r="P11" t="str">
        <f t="shared" si="10"/>
        <v>2A622A8A2B1B2B572BD42C212CB42CE42D731E</v>
      </c>
      <c r="Q11" t="str">
        <f t="shared" si="11"/>
        <v>2A62</v>
      </c>
      <c r="R11" t="str">
        <f t="shared" si="12"/>
        <v>2A8A2B1B2B572BD42C212CB42CE42D731E</v>
      </c>
      <c r="S11" t="str">
        <f t="shared" si="13"/>
        <v>2A8A</v>
      </c>
      <c r="T11" t="str">
        <f t="shared" si="14"/>
        <v>2B1B2B572BD42C212CB42CE42D731E</v>
      </c>
      <c r="U11" t="str">
        <f t="shared" si="15"/>
        <v>2B1B</v>
      </c>
      <c r="V11" t="str">
        <f t="shared" si="16"/>
        <v>2B572BD42C212CB42CE42D731E</v>
      </c>
      <c r="W11" t="str">
        <f t="shared" si="17"/>
        <v>2B57</v>
      </c>
      <c r="X11" t="str">
        <f t="shared" si="18"/>
        <v>2BD42C212CB42CE42D731E</v>
      </c>
      <c r="Y11" t="str">
        <f t="shared" si="19"/>
        <v>2BD4</v>
      </c>
      <c r="Z11" t="str">
        <f t="shared" si="20"/>
        <v>2C212CB42CE42D731E</v>
      </c>
      <c r="AA11" t="str">
        <f t="shared" si="21"/>
        <v>2C21</v>
      </c>
      <c r="AB11" t="str">
        <f t="shared" si="22"/>
        <v>2CB42CE42D731E</v>
      </c>
      <c r="AC11" t="str">
        <f t="shared" si="23"/>
        <v>2CB4</v>
      </c>
      <c r="AD11" t="str">
        <f t="shared" si="24"/>
        <v>2CE42D731E</v>
      </c>
      <c r="AE11" t="str">
        <f t="shared" si="25"/>
        <v>2CE4</v>
      </c>
      <c r="AF11" t="str">
        <f t="shared" si="26"/>
        <v>2D731E</v>
      </c>
      <c r="AG11" t="str">
        <f t="shared" si="27"/>
        <v>2D73</v>
      </c>
      <c r="AH11">
        <f t="shared" si="32"/>
        <v>10148</v>
      </c>
      <c r="AI11">
        <f t="shared" si="33"/>
        <v>10276</v>
      </c>
      <c r="AJ11">
        <f t="shared" si="34"/>
        <v>10340</v>
      </c>
      <c r="AK11">
        <f t="shared" si="35"/>
        <v>10457</v>
      </c>
      <c r="AL11">
        <f t="shared" si="36"/>
        <v>10521</v>
      </c>
      <c r="AM11">
        <f t="shared" si="37"/>
        <v>10650</v>
      </c>
      <c r="AN11">
        <f t="shared" si="38"/>
        <v>10699</v>
      </c>
      <c r="AO11">
        <f t="shared" si="39"/>
        <v>10850</v>
      </c>
      <c r="AP11">
        <f t="shared" si="40"/>
        <v>10890</v>
      </c>
      <c r="AQ11">
        <f t="shared" si="41"/>
        <v>11035</v>
      </c>
      <c r="AR11">
        <f t="shared" si="42"/>
        <v>11095</v>
      </c>
      <c r="AS11">
        <f t="shared" si="43"/>
        <v>11220</v>
      </c>
      <c r="AT11">
        <f t="shared" si="44"/>
        <v>11297</v>
      </c>
      <c r="AU11">
        <f t="shared" si="45"/>
        <v>11444</v>
      </c>
      <c r="AV11">
        <f t="shared" si="46"/>
        <v>11492</v>
      </c>
      <c r="AW11">
        <f t="shared" si="47"/>
        <v>11635</v>
      </c>
      <c r="AY11">
        <v>9890</v>
      </c>
      <c r="AZ11">
        <v>11404</v>
      </c>
      <c r="BA11">
        <v>13022</v>
      </c>
      <c r="BB11">
        <v>10038</v>
      </c>
      <c r="BC11">
        <v>11569</v>
      </c>
      <c r="BD11">
        <v>12887</v>
      </c>
      <c r="BE11">
        <v>9809</v>
      </c>
      <c r="BF11">
        <v>11276</v>
      </c>
      <c r="BG11">
        <v>12986</v>
      </c>
      <c r="BH11">
        <v>9636</v>
      </c>
      <c r="BI11">
        <v>11095</v>
      </c>
      <c r="BJ11">
        <v>12792</v>
      </c>
      <c r="BK11">
        <v>9482</v>
      </c>
      <c r="BL11">
        <v>10919</v>
      </c>
      <c r="BM11">
        <v>12574</v>
      </c>
      <c r="BN11">
        <v>9530</v>
      </c>
      <c r="BO11">
        <v>10966</v>
      </c>
      <c r="BP11">
        <v>12629</v>
      </c>
      <c r="BQ11">
        <v>9484</v>
      </c>
      <c r="BR11">
        <v>10915</v>
      </c>
      <c r="BS11">
        <v>12571</v>
      </c>
      <c r="BT11">
        <v>9362</v>
      </c>
      <c r="BU11">
        <v>10753</v>
      </c>
      <c r="BV11">
        <v>12401</v>
      </c>
      <c r="BW11">
        <v>9240</v>
      </c>
      <c r="BX11">
        <v>10559</v>
      </c>
      <c r="BY11">
        <v>12171</v>
      </c>
      <c r="BZ11">
        <v>9361</v>
      </c>
      <c r="CA11">
        <v>10506</v>
      </c>
      <c r="CB11">
        <v>12074</v>
      </c>
      <c r="CC11">
        <v>11494</v>
      </c>
      <c r="CD11">
        <v>13249</v>
      </c>
      <c r="CF11">
        <f t="shared" si="48"/>
        <v>9890</v>
      </c>
    </row>
    <row r="12" spans="1:84" x14ac:dyDescent="0.25">
      <c r="A12" s="2" t="s">
        <v>11</v>
      </c>
      <c r="B12" t="str">
        <f t="shared" si="28"/>
        <v>2DBB2E4C2E8F2F1E2F5F2FF2303F30CB311B31A831F832833236307E2E212BEF78</v>
      </c>
      <c r="C12" t="str">
        <f t="shared" si="29"/>
        <v>2DBB</v>
      </c>
      <c r="D12" t="str">
        <f t="shared" si="30"/>
        <v>2E4C2E8F2F1E2F5F2FF2303F30CB311B31A831F832833236307E2E212BEF78</v>
      </c>
      <c r="E12" t="str">
        <f t="shared" si="31"/>
        <v>2E4C</v>
      </c>
      <c r="F12" t="str">
        <f t="shared" si="0"/>
        <v>2E8F2F1E2F5F2FF2303F30CB311B31A831F832833236307E2E212BEF78</v>
      </c>
      <c r="G12" t="str">
        <f t="shared" si="1"/>
        <v>2E8F</v>
      </c>
      <c r="H12" t="str">
        <f t="shared" si="2"/>
        <v>2F1E2F5F2FF2303F30CB311B31A831F832833236307E2E212BEF78</v>
      </c>
      <c r="I12" t="str">
        <f t="shared" si="3"/>
        <v>2F1E</v>
      </c>
      <c r="J12" t="str">
        <f t="shared" si="4"/>
        <v>2F5F2FF2303F30CB311B31A831F832833236307E2E212BEF78</v>
      </c>
      <c r="K12" t="str">
        <f t="shared" si="5"/>
        <v>2F5F</v>
      </c>
      <c r="L12" t="str">
        <f t="shared" si="6"/>
        <v>2FF2303F30CB311B31A831F832833236307E2E212BEF78</v>
      </c>
      <c r="M12" t="str">
        <f t="shared" si="7"/>
        <v>2FF2</v>
      </c>
      <c r="N12" t="str">
        <f t="shared" si="8"/>
        <v>303F30CB311B31A831F832833236307E2E212BEF78</v>
      </c>
      <c r="O12" t="str">
        <f t="shared" si="9"/>
        <v>303F</v>
      </c>
      <c r="P12" t="str">
        <f t="shared" si="10"/>
        <v>30CB311B31A831F832833236307E2E212BEF78</v>
      </c>
      <c r="Q12" t="str">
        <f t="shared" si="11"/>
        <v>30CB</v>
      </c>
      <c r="R12" t="str">
        <f t="shared" si="12"/>
        <v>311B31A831F832833236307E2E212BEF78</v>
      </c>
      <c r="S12" t="str">
        <f t="shared" si="13"/>
        <v>311B</v>
      </c>
      <c r="T12" t="str">
        <f t="shared" si="14"/>
        <v>31A831F832833236307E2E212BEF78</v>
      </c>
      <c r="U12" t="str">
        <f t="shared" si="15"/>
        <v>31A8</v>
      </c>
      <c r="V12" t="str">
        <f t="shared" si="16"/>
        <v>31F832833236307E2E212BEF78</v>
      </c>
      <c r="W12" t="str">
        <f t="shared" si="17"/>
        <v>31F8</v>
      </c>
      <c r="X12" t="str">
        <f t="shared" si="18"/>
        <v>32833236307E2E212BEF78</v>
      </c>
      <c r="Y12" t="str">
        <f t="shared" si="19"/>
        <v>3283</v>
      </c>
      <c r="Z12" t="str">
        <f t="shared" si="20"/>
        <v>3236307E2E212BEF78</v>
      </c>
      <c r="AA12" t="str">
        <f t="shared" si="21"/>
        <v>3236</v>
      </c>
      <c r="AB12" t="str">
        <f t="shared" si="22"/>
        <v>307E2E212BEF78</v>
      </c>
      <c r="AC12" t="str">
        <f t="shared" si="23"/>
        <v>307E</v>
      </c>
      <c r="AD12" t="str">
        <f t="shared" si="24"/>
        <v>2E212BEF78</v>
      </c>
      <c r="AE12" t="str">
        <f t="shared" si="25"/>
        <v>2E21</v>
      </c>
      <c r="AF12" t="str">
        <f t="shared" si="26"/>
        <v>2BEF78</v>
      </c>
      <c r="AG12" t="str">
        <f t="shared" si="27"/>
        <v>2BEF</v>
      </c>
      <c r="AH12">
        <f t="shared" si="32"/>
        <v>11707</v>
      </c>
      <c r="AI12">
        <f t="shared" si="33"/>
        <v>11852</v>
      </c>
      <c r="AJ12">
        <f t="shared" si="34"/>
        <v>11919</v>
      </c>
      <c r="AK12">
        <f t="shared" si="35"/>
        <v>12062</v>
      </c>
      <c r="AL12">
        <f t="shared" si="36"/>
        <v>12127</v>
      </c>
      <c r="AM12">
        <f t="shared" si="37"/>
        <v>12274</v>
      </c>
      <c r="AN12">
        <f t="shared" si="38"/>
        <v>12351</v>
      </c>
      <c r="AO12">
        <f t="shared" si="39"/>
        <v>12491</v>
      </c>
      <c r="AP12">
        <f t="shared" si="40"/>
        <v>12571</v>
      </c>
      <c r="AQ12">
        <f t="shared" si="41"/>
        <v>12712</v>
      </c>
      <c r="AR12">
        <f t="shared" si="42"/>
        <v>12792</v>
      </c>
      <c r="AS12">
        <f t="shared" si="43"/>
        <v>12931</v>
      </c>
      <c r="AT12">
        <f t="shared" si="44"/>
        <v>12854</v>
      </c>
      <c r="AU12">
        <f t="shared" si="45"/>
        <v>12414</v>
      </c>
      <c r="AV12">
        <f t="shared" si="46"/>
        <v>11809</v>
      </c>
      <c r="AW12">
        <f t="shared" si="47"/>
        <v>11247</v>
      </c>
      <c r="AY12">
        <v>10034</v>
      </c>
      <c r="AZ12">
        <v>11547</v>
      </c>
      <c r="BA12">
        <v>12689</v>
      </c>
      <c r="BB12">
        <v>10149</v>
      </c>
      <c r="BC12">
        <v>11718</v>
      </c>
      <c r="BD12">
        <v>12369</v>
      </c>
      <c r="BE12">
        <v>9907</v>
      </c>
      <c r="BF12">
        <v>11420</v>
      </c>
      <c r="BG12">
        <v>12906</v>
      </c>
      <c r="BH12">
        <v>9741</v>
      </c>
      <c r="BI12">
        <v>11220</v>
      </c>
      <c r="BJ12">
        <v>12931</v>
      </c>
      <c r="BK12">
        <v>9600</v>
      </c>
      <c r="BL12">
        <v>11063</v>
      </c>
      <c r="BM12">
        <v>12728</v>
      </c>
      <c r="BN12">
        <v>9648</v>
      </c>
      <c r="BO12">
        <v>11091</v>
      </c>
      <c r="BP12">
        <v>12784</v>
      </c>
      <c r="BQ12">
        <v>9585</v>
      </c>
      <c r="BR12">
        <v>11052</v>
      </c>
      <c r="BS12">
        <v>12715</v>
      </c>
      <c r="BT12">
        <v>9477</v>
      </c>
      <c r="BU12">
        <v>10900</v>
      </c>
      <c r="BV12">
        <v>12547</v>
      </c>
      <c r="BW12">
        <v>9298</v>
      </c>
      <c r="BX12">
        <v>10699</v>
      </c>
      <c r="BY12">
        <v>12313</v>
      </c>
      <c r="BZ12">
        <v>9325</v>
      </c>
      <c r="CA12">
        <v>10605</v>
      </c>
      <c r="CB12">
        <v>12219</v>
      </c>
      <c r="CC12">
        <v>11629</v>
      </c>
      <c r="CD12">
        <v>13232</v>
      </c>
      <c r="CF12">
        <f t="shared" si="48"/>
        <v>10034</v>
      </c>
    </row>
    <row r="13" spans="1:84" x14ac:dyDescent="0.25">
      <c r="A13" s="2" t="s">
        <v>12</v>
      </c>
      <c r="B13" t="str">
        <f t="shared" si="28"/>
        <v>29CF283F26CC25D8250124A4242D244B247024E6250A258025C32637266126EA15</v>
      </c>
      <c r="C13" t="str">
        <f t="shared" si="29"/>
        <v>29CF</v>
      </c>
      <c r="D13" t="str">
        <f t="shared" si="30"/>
        <v>283F26CC25D8250124A4242D244B247024E6250A258025C32637266126EA15</v>
      </c>
      <c r="E13" t="str">
        <f t="shared" si="31"/>
        <v>283F</v>
      </c>
      <c r="F13" t="str">
        <f t="shared" si="0"/>
        <v>26CC25D8250124A4242D244B247024E6250A258025C32637266126EA15</v>
      </c>
      <c r="G13" t="str">
        <f t="shared" si="1"/>
        <v>26CC</v>
      </c>
      <c r="H13" t="str">
        <f t="shared" si="2"/>
        <v>25D8250124A4242D244B247024E6250A258025C32637266126EA15</v>
      </c>
      <c r="I13" t="str">
        <f t="shared" si="3"/>
        <v>25D8</v>
      </c>
      <c r="J13" t="str">
        <f t="shared" si="4"/>
        <v>250124A4242D244B247024E6250A258025C32637266126EA15</v>
      </c>
      <c r="K13" t="str">
        <f t="shared" si="5"/>
        <v>2501</v>
      </c>
      <c r="L13" t="str">
        <f t="shared" si="6"/>
        <v>24A4242D244B247024E6250A258025C32637266126EA15</v>
      </c>
      <c r="M13" t="str">
        <f t="shared" si="7"/>
        <v>24A4</v>
      </c>
      <c r="N13" t="str">
        <f t="shared" si="8"/>
        <v>242D244B247024E6250A258025C32637266126EA15</v>
      </c>
      <c r="O13" t="str">
        <f t="shared" si="9"/>
        <v>242D</v>
      </c>
      <c r="P13" t="str">
        <f t="shared" si="10"/>
        <v>244B247024E6250A258025C32637266126EA15</v>
      </c>
      <c r="Q13" t="str">
        <f t="shared" si="11"/>
        <v>244B</v>
      </c>
      <c r="R13" t="str">
        <f t="shared" si="12"/>
        <v>247024E6250A258025C32637266126EA15</v>
      </c>
      <c r="S13" t="str">
        <f t="shared" si="13"/>
        <v>2470</v>
      </c>
      <c r="T13" t="str">
        <f t="shared" si="14"/>
        <v>24E6250A258025C32637266126EA15</v>
      </c>
      <c r="U13" t="str">
        <f t="shared" si="15"/>
        <v>24E6</v>
      </c>
      <c r="V13" t="str">
        <f t="shared" si="16"/>
        <v>250A258025C32637266126EA15</v>
      </c>
      <c r="W13" t="str">
        <f t="shared" si="17"/>
        <v>250A</v>
      </c>
      <c r="X13" t="str">
        <f t="shared" si="18"/>
        <v>258025C32637266126EA15</v>
      </c>
      <c r="Y13" t="str">
        <f t="shared" si="19"/>
        <v>2580</v>
      </c>
      <c r="Z13" t="str">
        <f t="shared" si="20"/>
        <v>25C32637266126EA15</v>
      </c>
      <c r="AA13" t="str">
        <f t="shared" si="21"/>
        <v>25C3</v>
      </c>
      <c r="AB13" t="str">
        <f t="shared" si="22"/>
        <v>2637266126EA15</v>
      </c>
      <c r="AC13" t="str">
        <f t="shared" si="23"/>
        <v>2637</v>
      </c>
      <c r="AD13" t="str">
        <f t="shared" si="24"/>
        <v>266126EA15</v>
      </c>
      <c r="AE13" t="str">
        <f t="shared" si="25"/>
        <v>2661</v>
      </c>
      <c r="AF13" t="str">
        <f t="shared" si="26"/>
        <v>26EA15</v>
      </c>
      <c r="AG13" t="str">
        <f t="shared" si="27"/>
        <v>26EA</v>
      </c>
      <c r="AH13">
        <f t="shared" si="32"/>
        <v>10703</v>
      </c>
      <c r="AI13">
        <f t="shared" si="33"/>
        <v>10303</v>
      </c>
      <c r="AJ13">
        <f t="shared" si="34"/>
        <v>9932</v>
      </c>
      <c r="AK13">
        <f t="shared" si="35"/>
        <v>9688</v>
      </c>
      <c r="AL13">
        <f t="shared" si="36"/>
        <v>9473</v>
      </c>
      <c r="AM13">
        <f t="shared" si="37"/>
        <v>9380</v>
      </c>
      <c r="AN13">
        <f t="shared" si="38"/>
        <v>9261</v>
      </c>
      <c r="AO13">
        <f t="shared" si="39"/>
        <v>9291</v>
      </c>
      <c r="AP13">
        <f t="shared" si="40"/>
        <v>9328</v>
      </c>
      <c r="AQ13">
        <f t="shared" si="41"/>
        <v>9446</v>
      </c>
      <c r="AR13">
        <f t="shared" si="42"/>
        <v>9482</v>
      </c>
      <c r="AS13">
        <f t="shared" si="43"/>
        <v>9600</v>
      </c>
      <c r="AT13">
        <f t="shared" si="44"/>
        <v>9667</v>
      </c>
      <c r="AU13">
        <f t="shared" si="45"/>
        <v>9783</v>
      </c>
      <c r="AV13">
        <f t="shared" si="46"/>
        <v>9825</v>
      </c>
      <c r="AW13">
        <f t="shared" si="47"/>
        <v>9962</v>
      </c>
      <c r="AY13">
        <v>10075</v>
      </c>
      <c r="AZ13">
        <v>11627</v>
      </c>
      <c r="BA13">
        <v>12182</v>
      </c>
      <c r="BB13">
        <v>10210</v>
      </c>
      <c r="BC13">
        <v>11789</v>
      </c>
      <c r="BD13">
        <v>11674</v>
      </c>
      <c r="BE13">
        <v>9980</v>
      </c>
      <c r="BF13">
        <v>11494</v>
      </c>
      <c r="BG13">
        <v>12396</v>
      </c>
      <c r="BH13">
        <v>9802</v>
      </c>
      <c r="BI13">
        <v>11297</v>
      </c>
      <c r="BJ13">
        <v>12854</v>
      </c>
      <c r="BK13">
        <v>9667</v>
      </c>
      <c r="BL13">
        <v>11126</v>
      </c>
      <c r="BM13">
        <v>12795</v>
      </c>
      <c r="BN13">
        <v>9680</v>
      </c>
      <c r="BO13">
        <v>11147</v>
      </c>
      <c r="BP13">
        <v>12851</v>
      </c>
      <c r="BQ13">
        <v>9638</v>
      </c>
      <c r="BR13">
        <v>11097</v>
      </c>
      <c r="BS13">
        <v>12792</v>
      </c>
      <c r="BT13">
        <v>9522</v>
      </c>
      <c r="BU13">
        <v>10952</v>
      </c>
      <c r="BV13">
        <v>12612</v>
      </c>
      <c r="BW13">
        <v>9344</v>
      </c>
      <c r="BX13">
        <v>10739</v>
      </c>
      <c r="BY13">
        <v>12385</v>
      </c>
      <c r="BZ13">
        <v>9309</v>
      </c>
      <c r="CA13">
        <v>10686</v>
      </c>
      <c r="CB13">
        <v>12289</v>
      </c>
      <c r="CC13">
        <v>11693</v>
      </c>
      <c r="CD13">
        <v>12824</v>
      </c>
      <c r="CF13">
        <f t="shared" si="48"/>
        <v>10075</v>
      </c>
    </row>
    <row r="14" spans="1:84" x14ac:dyDescent="0.25">
      <c r="A14" s="2" t="s">
        <v>13</v>
      </c>
      <c r="B14" t="str">
        <f t="shared" si="28"/>
        <v>2711278E27C9283C288628EE294029AF29F22A782AA72B372B762BED2C3B2CBD00</v>
      </c>
      <c r="C14" t="str">
        <f t="shared" si="29"/>
        <v>2711</v>
      </c>
      <c r="D14" t="str">
        <f t="shared" si="30"/>
        <v>278E27C9283C288628EE294029AF29F22A782AA72B372B762BED2C3B2CBD00</v>
      </c>
      <c r="E14" t="str">
        <f t="shared" si="31"/>
        <v>278E</v>
      </c>
      <c r="F14" t="str">
        <f t="shared" si="0"/>
        <v>27C9283C288628EE294029AF29F22A782AA72B372B762BED2C3B2CBD00</v>
      </c>
      <c r="G14" t="str">
        <f t="shared" si="1"/>
        <v>27C9</v>
      </c>
      <c r="H14" t="str">
        <f t="shared" si="2"/>
        <v>283C288628EE294029AF29F22A782AA72B372B762BED2C3B2CBD00</v>
      </c>
      <c r="I14" t="str">
        <f t="shared" si="3"/>
        <v>283C</v>
      </c>
      <c r="J14" t="str">
        <f t="shared" si="4"/>
        <v>288628EE294029AF29F22A782AA72B372B762BED2C3B2CBD00</v>
      </c>
      <c r="K14" t="str">
        <f t="shared" si="5"/>
        <v>2886</v>
      </c>
      <c r="L14" t="str">
        <f t="shared" si="6"/>
        <v>28EE294029AF29F22A782AA72B372B762BED2C3B2CBD00</v>
      </c>
      <c r="M14" t="str">
        <f t="shared" si="7"/>
        <v>28EE</v>
      </c>
      <c r="N14" t="str">
        <f t="shared" si="8"/>
        <v>294029AF29F22A782AA72B372B762BED2C3B2CBD00</v>
      </c>
      <c r="O14" t="str">
        <f t="shared" si="9"/>
        <v>2940</v>
      </c>
      <c r="P14" t="str">
        <f t="shared" si="10"/>
        <v>29AF29F22A782AA72B372B762BED2C3B2CBD00</v>
      </c>
      <c r="Q14" t="str">
        <f t="shared" si="11"/>
        <v>29AF</v>
      </c>
      <c r="R14" t="str">
        <f t="shared" si="12"/>
        <v>29F22A782AA72B372B762BED2C3B2CBD00</v>
      </c>
      <c r="S14" t="str">
        <f t="shared" si="13"/>
        <v>29F2</v>
      </c>
      <c r="T14" t="str">
        <f t="shared" si="14"/>
        <v>2A782AA72B372B762BED2C3B2CBD00</v>
      </c>
      <c r="U14" t="str">
        <f t="shared" si="15"/>
        <v>2A78</v>
      </c>
      <c r="V14" t="str">
        <f t="shared" si="16"/>
        <v>2AA72B372B762BED2C3B2CBD00</v>
      </c>
      <c r="W14" t="str">
        <f t="shared" si="17"/>
        <v>2AA7</v>
      </c>
      <c r="X14" t="str">
        <f t="shared" si="18"/>
        <v>2B372B762BED2C3B2CBD00</v>
      </c>
      <c r="Y14" t="str">
        <f t="shared" si="19"/>
        <v>2B37</v>
      </c>
      <c r="Z14" t="str">
        <f t="shared" si="20"/>
        <v>2B762BED2C3B2CBD00</v>
      </c>
      <c r="AA14" t="str">
        <f t="shared" si="21"/>
        <v>2B76</v>
      </c>
      <c r="AB14" t="str">
        <f t="shared" si="22"/>
        <v>2BED2C3B2CBD00</v>
      </c>
      <c r="AC14" t="str">
        <f t="shared" si="23"/>
        <v>2BED</v>
      </c>
      <c r="AD14" t="str">
        <f t="shared" si="24"/>
        <v>2C3B2CBD00</v>
      </c>
      <c r="AE14" t="str">
        <f t="shared" si="25"/>
        <v>2C3B</v>
      </c>
      <c r="AF14" t="str">
        <f t="shared" si="26"/>
        <v>2CBD00</v>
      </c>
      <c r="AG14" t="str">
        <f t="shared" si="27"/>
        <v>2CBD</v>
      </c>
      <c r="AH14">
        <f t="shared" si="32"/>
        <v>10001</v>
      </c>
      <c r="AI14">
        <f t="shared" si="33"/>
        <v>10126</v>
      </c>
      <c r="AJ14">
        <f t="shared" si="34"/>
        <v>10185</v>
      </c>
      <c r="AK14">
        <f t="shared" si="35"/>
        <v>10300</v>
      </c>
      <c r="AL14">
        <f t="shared" si="36"/>
        <v>10374</v>
      </c>
      <c r="AM14">
        <f t="shared" si="37"/>
        <v>10478</v>
      </c>
      <c r="AN14">
        <f t="shared" si="38"/>
        <v>10560</v>
      </c>
      <c r="AO14">
        <f t="shared" si="39"/>
        <v>10671</v>
      </c>
      <c r="AP14">
        <f t="shared" si="40"/>
        <v>10738</v>
      </c>
      <c r="AQ14">
        <f t="shared" si="41"/>
        <v>10872</v>
      </c>
      <c r="AR14">
        <f t="shared" si="42"/>
        <v>10919</v>
      </c>
      <c r="AS14">
        <f t="shared" si="43"/>
        <v>11063</v>
      </c>
      <c r="AT14">
        <f t="shared" si="44"/>
        <v>11126</v>
      </c>
      <c r="AU14">
        <f t="shared" si="45"/>
        <v>11245</v>
      </c>
      <c r="AV14">
        <f t="shared" si="46"/>
        <v>11323</v>
      </c>
      <c r="AW14">
        <f t="shared" si="47"/>
        <v>11453</v>
      </c>
      <c r="AY14">
        <v>10205</v>
      </c>
      <c r="AZ14">
        <v>11760</v>
      </c>
      <c r="BA14">
        <v>11626</v>
      </c>
      <c r="BB14">
        <v>10337</v>
      </c>
      <c r="BC14">
        <v>11922</v>
      </c>
      <c r="BD14">
        <v>11082</v>
      </c>
      <c r="BE14">
        <v>10095</v>
      </c>
      <c r="BF14">
        <v>11626</v>
      </c>
      <c r="BG14">
        <v>11859</v>
      </c>
      <c r="BH14">
        <v>9926</v>
      </c>
      <c r="BI14">
        <v>11444</v>
      </c>
      <c r="BJ14">
        <v>12414</v>
      </c>
      <c r="BK14">
        <v>9783</v>
      </c>
      <c r="BL14">
        <v>11245</v>
      </c>
      <c r="BM14">
        <v>12938</v>
      </c>
      <c r="BN14">
        <v>9808</v>
      </c>
      <c r="BO14">
        <v>11299</v>
      </c>
      <c r="BP14">
        <v>13001</v>
      </c>
      <c r="BQ14">
        <v>9769</v>
      </c>
      <c r="BR14">
        <v>11244</v>
      </c>
      <c r="BS14">
        <v>12933</v>
      </c>
      <c r="BT14">
        <v>9633</v>
      </c>
      <c r="BU14">
        <v>11082</v>
      </c>
      <c r="BV14">
        <v>12767</v>
      </c>
      <c r="BW14">
        <v>9461</v>
      </c>
      <c r="BX14">
        <v>10896</v>
      </c>
      <c r="BY14">
        <v>12531</v>
      </c>
      <c r="BZ14">
        <v>9403</v>
      </c>
      <c r="CA14">
        <v>10802</v>
      </c>
      <c r="CB14">
        <v>12429</v>
      </c>
      <c r="CC14">
        <v>11836</v>
      </c>
      <c r="CD14">
        <v>12334</v>
      </c>
      <c r="CF14">
        <f t="shared" si="48"/>
        <v>10205</v>
      </c>
    </row>
    <row r="15" spans="1:84" x14ac:dyDescent="0.25">
      <c r="A15" s="2" t="s">
        <v>14</v>
      </c>
      <c r="B15" t="str">
        <f t="shared" si="28"/>
        <v>2CFB2D7F2DD02E572E9D2F282F6A2FFA304530D2311E31B831FB328A31E9305AAB</v>
      </c>
      <c r="C15" t="str">
        <f t="shared" si="29"/>
        <v>2CFB</v>
      </c>
      <c r="D15" t="str">
        <f t="shared" si="30"/>
        <v>2D7F2DD02E572E9D2F282F6A2FFA304530D2311E31B831FB328A31E9305AAB</v>
      </c>
      <c r="E15" t="str">
        <f t="shared" si="31"/>
        <v>2D7F</v>
      </c>
      <c r="F15" t="str">
        <f t="shared" si="0"/>
        <v>2DD02E572E9D2F282F6A2FFA304530D2311E31B831FB328A31E9305AAB</v>
      </c>
      <c r="G15" t="str">
        <f t="shared" si="1"/>
        <v>2DD0</v>
      </c>
      <c r="H15" t="str">
        <f t="shared" si="2"/>
        <v>2E572E9D2F282F6A2FFA304530D2311E31B831FB328A31E9305AAB</v>
      </c>
      <c r="I15" t="str">
        <f t="shared" si="3"/>
        <v>2E57</v>
      </c>
      <c r="J15" t="str">
        <f t="shared" si="4"/>
        <v>2E9D2F282F6A2FFA304530D2311E31B831FB328A31E9305AAB</v>
      </c>
      <c r="K15" t="str">
        <f t="shared" si="5"/>
        <v>2E9D</v>
      </c>
      <c r="L15" t="str">
        <f t="shared" si="6"/>
        <v>2F282F6A2FFA304530D2311E31B831FB328A31E9305AAB</v>
      </c>
      <c r="M15" t="str">
        <f t="shared" si="7"/>
        <v>2F28</v>
      </c>
      <c r="N15" t="str">
        <f t="shared" si="8"/>
        <v>2F6A2FFA304530D2311E31B831FB328A31E9305AAB</v>
      </c>
      <c r="O15" t="str">
        <f t="shared" si="9"/>
        <v>2F6A</v>
      </c>
      <c r="P15" t="str">
        <f t="shared" si="10"/>
        <v>2FFA304530D2311E31B831FB328A31E9305AAB</v>
      </c>
      <c r="Q15" t="str">
        <f t="shared" si="11"/>
        <v>2FFA</v>
      </c>
      <c r="R15" t="str">
        <f t="shared" si="12"/>
        <v>304530D2311E31B831FB328A31E9305AAB</v>
      </c>
      <c r="S15" t="str">
        <f t="shared" si="13"/>
        <v>3045</v>
      </c>
      <c r="T15" t="str">
        <f t="shared" si="14"/>
        <v>30D2311E31B831FB328A31E9305AAB</v>
      </c>
      <c r="U15" t="str">
        <f t="shared" si="15"/>
        <v>30D2</v>
      </c>
      <c r="V15" t="str">
        <f t="shared" si="16"/>
        <v>311E31B831FB328A31E9305AAB</v>
      </c>
      <c r="W15" t="str">
        <f t="shared" si="17"/>
        <v>311E</v>
      </c>
      <c r="X15" t="str">
        <f t="shared" si="18"/>
        <v>31B831FB328A31E9305AAB</v>
      </c>
      <c r="Y15" t="str">
        <f t="shared" si="19"/>
        <v>31B8</v>
      </c>
      <c r="Z15" t="str">
        <f t="shared" si="20"/>
        <v>31FB328A31E9305AAB</v>
      </c>
      <c r="AA15" t="str">
        <f t="shared" si="21"/>
        <v>31FB</v>
      </c>
      <c r="AB15" t="str">
        <f t="shared" si="22"/>
        <v>328A31E9305AAB</v>
      </c>
      <c r="AC15" t="str">
        <f t="shared" si="23"/>
        <v>328A</v>
      </c>
      <c r="AD15" t="str">
        <f t="shared" si="24"/>
        <v>31E9305AAB</v>
      </c>
      <c r="AE15" t="str">
        <f t="shared" si="25"/>
        <v>31E9</v>
      </c>
      <c r="AF15" t="str">
        <f t="shared" si="26"/>
        <v>305AAB</v>
      </c>
      <c r="AG15" t="str">
        <f t="shared" si="27"/>
        <v>305A</v>
      </c>
      <c r="AH15">
        <f t="shared" si="32"/>
        <v>11515</v>
      </c>
      <c r="AI15">
        <f t="shared" si="33"/>
        <v>11647</v>
      </c>
      <c r="AJ15">
        <f t="shared" si="34"/>
        <v>11728</v>
      </c>
      <c r="AK15">
        <f t="shared" si="35"/>
        <v>11863</v>
      </c>
      <c r="AL15">
        <f t="shared" si="36"/>
        <v>11933</v>
      </c>
      <c r="AM15">
        <f t="shared" si="37"/>
        <v>12072</v>
      </c>
      <c r="AN15">
        <f t="shared" si="38"/>
        <v>12138</v>
      </c>
      <c r="AO15">
        <f t="shared" si="39"/>
        <v>12282</v>
      </c>
      <c r="AP15">
        <f t="shared" si="40"/>
        <v>12357</v>
      </c>
      <c r="AQ15">
        <f t="shared" si="41"/>
        <v>12498</v>
      </c>
      <c r="AR15">
        <f t="shared" si="42"/>
        <v>12574</v>
      </c>
      <c r="AS15">
        <f t="shared" si="43"/>
        <v>12728</v>
      </c>
      <c r="AT15">
        <f t="shared" si="44"/>
        <v>12795</v>
      </c>
      <c r="AU15">
        <f t="shared" si="45"/>
        <v>12938</v>
      </c>
      <c r="AV15">
        <f t="shared" si="46"/>
        <v>12777</v>
      </c>
      <c r="AW15">
        <f t="shared" si="47"/>
        <v>12378</v>
      </c>
      <c r="AY15">
        <v>10264</v>
      </c>
      <c r="AZ15">
        <v>11818</v>
      </c>
      <c r="BA15">
        <v>11047</v>
      </c>
      <c r="BB15">
        <v>10387</v>
      </c>
      <c r="BC15">
        <v>11996</v>
      </c>
      <c r="BD15">
        <v>10538</v>
      </c>
      <c r="BE15">
        <v>10144</v>
      </c>
      <c r="BF15">
        <v>11683</v>
      </c>
      <c r="BG15">
        <v>11245</v>
      </c>
      <c r="BH15">
        <v>9968</v>
      </c>
      <c r="BI15">
        <v>11492</v>
      </c>
      <c r="BJ15">
        <v>11809</v>
      </c>
      <c r="BK15">
        <v>9825</v>
      </c>
      <c r="BL15">
        <v>11323</v>
      </c>
      <c r="BM15">
        <v>12777</v>
      </c>
      <c r="BN15">
        <v>9867</v>
      </c>
      <c r="BO15">
        <v>11362</v>
      </c>
      <c r="BP15">
        <v>12932</v>
      </c>
      <c r="BQ15">
        <v>9807</v>
      </c>
      <c r="BR15">
        <v>11313</v>
      </c>
      <c r="BS15">
        <v>12901</v>
      </c>
      <c r="BT15">
        <v>9700</v>
      </c>
      <c r="BU15">
        <v>11163</v>
      </c>
      <c r="BV15">
        <v>12835</v>
      </c>
      <c r="BW15">
        <v>9503</v>
      </c>
      <c r="BX15">
        <v>10935</v>
      </c>
      <c r="BY15">
        <v>12598</v>
      </c>
      <c r="BZ15">
        <v>9439</v>
      </c>
      <c r="CA15">
        <v>10865</v>
      </c>
      <c r="CB15">
        <v>12506</v>
      </c>
      <c r="CC15">
        <v>11909</v>
      </c>
      <c r="CD15">
        <v>11665</v>
      </c>
      <c r="CF15">
        <f t="shared" si="48"/>
        <v>10264</v>
      </c>
    </row>
    <row r="16" spans="1:84" x14ac:dyDescent="0.25">
      <c r="A16" s="2" t="s">
        <v>15</v>
      </c>
      <c r="B16" t="str">
        <f t="shared" si="28"/>
        <v>2E0E2BDE29D0284326E725FA252F24E824A824FE253A25B025D02650268B26F76F</v>
      </c>
      <c r="C16" t="str">
        <f t="shared" si="29"/>
        <v>2E0E</v>
      </c>
      <c r="D16" t="str">
        <f t="shared" si="30"/>
        <v>2BDE29D0284326E725FA252F24E824A824FE253A25B025D02650268B26F76F</v>
      </c>
      <c r="E16" t="str">
        <f t="shared" si="31"/>
        <v>2BDE</v>
      </c>
      <c r="F16" t="str">
        <f t="shared" si="0"/>
        <v>29D0284326E725FA252F24E824A824FE253A25B025D02650268B26F76F</v>
      </c>
      <c r="G16" t="str">
        <f t="shared" si="1"/>
        <v>29D0</v>
      </c>
      <c r="H16" t="str">
        <f t="shared" si="2"/>
        <v>284326E725FA252F24E824A824FE253A25B025D02650268B26F76F</v>
      </c>
      <c r="I16" t="str">
        <f t="shared" si="3"/>
        <v>2843</v>
      </c>
      <c r="J16" t="str">
        <f t="shared" si="4"/>
        <v>26E725FA252F24E824A824FE253A25B025D02650268B26F76F</v>
      </c>
      <c r="K16" t="str">
        <f t="shared" si="5"/>
        <v>26E7</v>
      </c>
      <c r="L16" t="str">
        <f t="shared" si="6"/>
        <v>25FA252F24E824A824FE253A25B025D02650268B26F76F</v>
      </c>
      <c r="M16" t="str">
        <f t="shared" si="7"/>
        <v>25FA</v>
      </c>
      <c r="N16" t="str">
        <f t="shared" si="8"/>
        <v>252F24E824A824FE253A25B025D02650268B26F76F</v>
      </c>
      <c r="O16" t="str">
        <f t="shared" si="9"/>
        <v>252F</v>
      </c>
      <c r="P16" t="str">
        <f t="shared" si="10"/>
        <v>24E824A824FE253A25B025D02650268B26F76F</v>
      </c>
      <c r="Q16" t="str">
        <f t="shared" si="11"/>
        <v>24E8</v>
      </c>
      <c r="R16" t="str">
        <f t="shared" si="12"/>
        <v>24A824FE253A25B025D02650268B26F76F</v>
      </c>
      <c r="S16" t="str">
        <f t="shared" si="13"/>
        <v>24A8</v>
      </c>
      <c r="T16" t="str">
        <f t="shared" si="14"/>
        <v>24FE253A25B025D02650268B26F76F</v>
      </c>
      <c r="U16" t="str">
        <f t="shared" si="15"/>
        <v>24FE</v>
      </c>
      <c r="V16" t="str">
        <f t="shared" si="16"/>
        <v>253A25B025D02650268B26F76F</v>
      </c>
      <c r="W16" t="str">
        <f t="shared" si="17"/>
        <v>253A</v>
      </c>
      <c r="X16" t="str">
        <f t="shared" si="18"/>
        <v>25B025D02650268B26F76F</v>
      </c>
      <c r="Y16" t="str">
        <f t="shared" si="19"/>
        <v>25B0</v>
      </c>
      <c r="Z16" t="str">
        <f t="shared" si="20"/>
        <v>25D02650268B26F76F</v>
      </c>
      <c r="AA16" t="str">
        <f t="shared" si="21"/>
        <v>25D0</v>
      </c>
      <c r="AB16" t="str">
        <f t="shared" si="22"/>
        <v>2650268B26F76F</v>
      </c>
      <c r="AC16" t="str">
        <f t="shared" si="23"/>
        <v>2650</v>
      </c>
      <c r="AD16" t="str">
        <f t="shared" si="24"/>
        <v>268B26F76F</v>
      </c>
      <c r="AE16" t="str">
        <f t="shared" si="25"/>
        <v>268B</v>
      </c>
      <c r="AF16" t="str">
        <f t="shared" si="26"/>
        <v>26F76F</v>
      </c>
      <c r="AG16" t="str">
        <f t="shared" si="27"/>
        <v>26F7</v>
      </c>
      <c r="AH16">
        <f t="shared" si="32"/>
        <v>11790</v>
      </c>
      <c r="AI16">
        <f t="shared" si="33"/>
        <v>11230</v>
      </c>
      <c r="AJ16">
        <f t="shared" si="34"/>
        <v>10704</v>
      </c>
      <c r="AK16">
        <f t="shared" si="35"/>
        <v>10307</v>
      </c>
      <c r="AL16">
        <f t="shared" si="36"/>
        <v>9959</v>
      </c>
      <c r="AM16">
        <f t="shared" si="37"/>
        <v>9722</v>
      </c>
      <c r="AN16">
        <f t="shared" si="38"/>
        <v>9519</v>
      </c>
      <c r="AO16">
        <f t="shared" si="39"/>
        <v>9448</v>
      </c>
      <c r="AP16">
        <f t="shared" si="40"/>
        <v>9384</v>
      </c>
      <c r="AQ16">
        <f t="shared" si="41"/>
        <v>9470</v>
      </c>
      <c r="AR16">
        <f t="shared" si="42"/>
        <v>9530</v>
      </c>
      <c r="AS16">
        <f t="shared" si="43"/>
        <v>9648</v>
      </c>
      <c r="AT16">
        <f t="shared" si="44"/>
        <v>9680</v>
      </c>
      <c r="AU16">
        <f t="shared" si="45"/>
        <v>9808</v>
      </c>
      <c r="AV16">
        <f t="shared" si="46"/>
        <v>9867</v>
      </c>
      <c r="AW16">
        <f t="shared" si="47"/>
        <v>9975</v>
      </c>
      <c r="AY16">
        <v>10385</v>
      </c>
      <c r="AZ16">
        <v>11960</v>
      </c>
      <c r="BA16">
        <v>10640</v>
      </c>
      <c r="BB16">
        <v>10525</v>
      </c>
      <c r="BC16">
        <v>12134</v>
      </c>
      <c r="BD16">
        <v>10180</v>
      </c>
      <c r="BE16">
        <v>10279</v>
      </c>
      <c r="BF16">
        <v>11830</v>
      </c>
      <c r="BG16">
        <v>10739</v>
      </c>
      <c r="BH16">
        <v>10105</v>
      </c>
      <c r="BI16">
        <v>11635</v>
      </c>
      <c r="BJ16">
        <v>11247</v>
      </c>
      <c r="BK16">
        <v>9962</v>
      </c>
      <c r="BL16">
        <v>11453</v>
      </c>
      <c r="BM16">
        <v>12378</v>
      </c>
      <c r="BN16">
        <v>9975</v>
      </c>
      <c r="BO16">
        <v>11491</v>
      </c>
      <c r="BP16">
        <v>12592</v>
      </c>
      <c r="BQ16">
        <v>9938</v>
      </c>
      <c r="BR16">
        <v>11433</v>
      </c>
      <c r="BS16">
        <v>12637</v>
      </c>
      <c r="BT16">
        <v>9799</v>
      </c>
      <c r="BU16">
        <v>11286</v>
      </c>
      <c r="BV16">
        <v>12976</v>
      </c>
      <c r="BW16">
        <v>9616</v>
      </c>
      <c r="BX16">
        <v>11073</v>
      </c>
      <c r="BY16">
        <v>12750</v>
      </c>
      <c r="BZ16">
        <v>9549</v>
      </c>
      <c r="CA16">
        <v>11001</v>
      </c>
      <c r="CB16">
        <v>12652</v>
      </c>
      <c r="CC16">
        <v>12051</v>
      </c>
      <c r="CD16">
        <v>11140</v>
      </c>
      <c r="CF16">
        <f t="shared" si="48"/>
        <v>10385</v>
      </c>
    </row>
    <row r="17" spans="1:84" x14ac:dyDescent="0.25">
      <c r="A17" s="2" t="s">
        <v>16</v>
      </c>
      <c r="B17" t="str">
        <f t="shared" si="28"/>
        <v>274027A827E328622899291A295329CA2A1B2A852AD62B532B8B2C232C622CE38D</v>
      </c>
      <c r="C17" t="str">
        <f t="shared" si="29"/>
        <v>2740</v>
      </c>
      <c r="D17" t="str">
        <f t="shared" si="30"/>
        <v>27A827E328622899291A295329CA2A1B2A852AD62B532B8B2C232C622CE38D</v>
      </c>
      <c r="E17" t="str">
        <f t="shared" si="31"/>
        <v>27A8</v>
      </c>
      <c r="F17" t="str">
        <f t="shared" si="0"/>
        <v>27E328622899291A295329CA2A1B2A852AD62B532B8B2C232C622CE38D</v>
      </c>
      <c r="G17" t="str">
        <f t="shared" si="1"/>
        <v>27E3</v>
      </c>
      <c r="H17" t="str">
        <f t="shared" si="2"/>
        <v>28622899291A295329CA2A1B2A852AD62B532B8B2C232C622CE38D</v>
      </c>
      <c r="I17" t="str">
        <f t="shared" si="3"/>
        <v>2862</v>
      </c>
      <c r="J17" t="str">
        <f t="shared" si="4"/>
        <v>2899291A295329CA2A1B2A852AD62B532B8B2C232C622CE38D</v>
      </c>
      <c r="K17" t="str">
        <f t="shared" si="5"/>
        <v>2899</v>
      </c>
      <c r="L17" t="str">
        <f t="shared" si="6"/>
        <v>291A295329CA2A1B2A852AD62B532B8B2C232C622CE38D</v>
      </c>
      <c r="M17" t="str">
        <f t="shared" si="7"/>
        <v>291A</v>
      </c>
      <c r="N17" t="str">
        <f t="shared" si="8"/>
        <v>295329CA2A1B2A852AD62B532B8B2C232C622CE38D</v>
      </c>
      <c r="O17" t="str">
        <f t="shared" si="9"/>
        <v>2953</v>
      </c>
      <c r="P17" t="str">
        <f t="shared" si="10"/>
        <v>29CA2A1B2A852AD62B532B8B2C232C622CE38D</v>
      </c>
      <c r="Q17" t="str">
        <f t="shared" si="11"/>
        <v>29CA</v>
      </c>
      <c r="R17" t="str">
        <f t="shared" si="12"/>
        <v>2A1B2A852AD62B532B8B2C232C622CE38D</v>
      </c>
      <c r="S17" t="str">
        <f t="shared" si="13"/>
        <v>2A1B</v>
      </c>
      <c r="T17" t="str">
        <f t="shared" si="14"/>
        <v>2A852AD62B532B8B2C232C622CE38D</v>
      </c>
      <c r="U17" t="str">
        <f t="shared" si="15"/>
        <v>2A85</v>
      </c>
      <c r="V17" t="str">
        <f t="shared" si="16"/>
        <v>2AD62B532B8B2C232C622CE38D</v>
      </c>
      <c r="W17" t="str">
        <f t="shared" si="17"/>
        <v>2AD6</v>
      </c>
      <c r="X17" t="str">
        <f t="shared" si="18"/>
        <v>2B532B8B2C232C622CE38D</v>
      </c>
      <c r="Y17" t="str">
        <f t="shared" si="19"/>
        <v>2B53</v>
      </c>
      <c r="Z17" t="str">
        <f t="shared" si="20"/>
        <v>2B8B2C232C622CE38D</v>
      </c>
      <c r="AA17" t="str">
        <f t="shared" si="21"/>
        <v>2B8B</v>
      </c>
      <c r="AB17" t="str">
        <f t="shared" si="22"/>
        <v>2C232C622CE38D</v>
      </c>
      <c r="AC17" t="str">
        <f t="shared" si="23"/>
        <v>2C23</v>
      </c>
      <c r="AD17" t="str">
        <f t="shared" si="24"/>
        <v>2C622CE38D</v>
      </c>
      <c r="AE17" t="str">
        <f t="shared" si="25"/>
        <v>2C62</v>
      </c>
      <c r="AF17" t="str">
        <f t="shared" si="26"/>
        <v>2CE38D</v>
      </c>
      <c r="AG17" t="str">
        <f t="shared" si="27"/>
        <v>2CE3</v>
      </c>
      <c r="AH17">
        <f t="shared" si="32"/>
        <v>10048</v>
      </c>
      <c r="AI17">
        <f t="shared" si="33"/>
        <v>10152</v>
      </c>
      <c r="AJ17">
        <f t="shared" si="34"/>
        <v>10211</v>
      </c>
      <c r="AK17">
        <f t="shared" si="35"/>
        <v>10338</v>
      </c>
      <c r="AL17">
        <f t="shared" si="36"/>
        <v>10393</v>
      </c>
      <c r="AM17">
        <f t="shared" si="37"/>
        <v>10522</v>
      </c>
      <c r="AN17">
        <f t="shared" si="38"/>
        <v>10579</v>
      </c>
      <c r="AO17">
        <f t="shared" si="39"/>
        <v>10698</v>
      </c>
      <c r="AP17">
        <f t="shared" si="40"/>
        <v>10779</v>
      </c>
      <c r="AQ17">
        <f t="shared" si="41"/>
        <v>10885</v>
      </c>
      <c r="AR17">
        <f t="shared" si="42"/>
        <v>10966</v>
      </c>
      <c r="AS17">
        <f t="shared" si="43"/>
        <v>11091</v>
      </c>
      <c r="AT17">
        <f t="shared" si="44"/>
        <v>11147</v>
      </c>
      <c r="AU17">
        <f t="shared" si="45"/>
        <v>11299</v>
      </c>
      <c r="AV17">
        <f t="shared" si="46"/>
        <v>11362</v>
      </c>
      <c r="AW17">
        <f t="shared" si="47"/>
        <v>11491</v>
      </c>
      <c r="CF17">
        <f>AZ1</f>
        <v>10448</v>
      </c>
    </row>
    <row r="18" spans="1:84" x14ac:dyDescent="0.25">
      <c r="A18" s="2" t="s">
        <v>17</v>
      </c>
      <c r="B18" t="str">
        <f t="shared" si="28"/>
        <v>2D222DB42E012E882EC92F552FA4302E307A310E315531F0323332C932843130F6</v>
      </c>
      <c r="C18" t="str">
        <f t="shared" si="29"/>
        <v>2D22</v>
      </c>
      <c r="D18" t="str">
        <f t="shared" si="30"/>
        <v>2DB42E012E882EC92F552FA4302E307A310E315531F0323332C932843130F6</v>
      </c>
      <c r="E18" t="str">
        <f t="shared" si="31"/>
        <v>2DB4</v>
      </c>
      <c r="F18" t="str">
        <f t="shared" si="0"/>
        <v>2E012E882EC92F552FA4302E307A310E315531F0323332C932843130F6</v>
      </c>
      <c r="G18" t="str">
        <f t="shared" si="1"/>
        <v>2E01</v>
      </c>
      <c r="H18" t="str">
        <f t="shared" si="2"/>
        <v>2E882EC92F552FA4302E307A310E315531F0323332C932843130F6</v>
      </c>
      <c r="I18" t="str">
        <f t="shared" si="3"/>
        <v>2E88</v>
      </c>
      <c r="J18" t="str">
        <f t="shared" si="4"/>
        <v>2EC92F552FA4302E307A310E315531F0323332C932843130F6</v>
      </c>
      <c r="K18" t="str">
        <f t="shared" si="5"/>
        <v>2EC9</v>
      </c>
      <c r="L18" t="str">
        <f t="shared" si="6"/>
        <v>2F552FA4302E307A310E315531F0323332C932843130F6</v>
      </c>
      <c r="M18" t="str">
        <f t="shared" si="7"/>
        <v>2F55</v>
      </c>
      <c r="N18" t="str">
        <f t="shared" si="8"/>
        <v>2FA4302E307A310E315531F0323332C932843130F6</v>
      </c>
      <c r="O18" t="str">
        <f t="shared" si="9"/>
        <v>2FA4</v>
      </c>
      <c r="P18" t="str">
        <f t="shared" si="10"/>
        <v>302E307A310E315531F0323332C932843130F6</v>
      </c>
      <c r="Q18" t="str">
        <f t="shared" si="11"/>
        <v>302E</v>
      </c>
      <c r="R18" t="str">
        <f t="shared" si="12"/>
        <v>307A310E315531F0323332C932843130F6</v>
      </c>
      <c r="S18" t="str">
        <f t="shared" si="13"/>
        <v>307A</v>
      </c>
      <c r="T18" t="str">
        <f t="shared" si="14"/>
        <v>310E315531F0323332C932843130F6</v>
      </c>
      <c r="U18" t="str">
        <f t="shared" si="15"/>
        <v>310E</v>
      </c>
      <c r="V18" t="str">
        <f t="shared" si="16"/>
        <v>315531F0323332C932843130F6</v>
      </c>
      <c r="W18" t="str">
        <f t="shared" si="17"/>
        <v>3155</v>
      </c>
      <c r="X18" t="str">
        <f t="shared" si="18"/>
        <v>31F0323332C932843130F6</v>
      </c>
      <c r="Y18" t="str">
        <f t="shared" si="19"/>
        <v>31F0</v>
      </c>
      <c r="Z18" t="str">
        <f t="shared" si="20"/>
        <v>323332C932843130F6</v>
      </c>
      <c r="AA18" t="str">
        <f t="shared" si="21"/>
        <v>3233</v>
      </c>
      <c r="AB18" t="str">
        <f t="shared" si="22"/>
        <v>32C932843130F6</v>
      </c>
      <c r="AC18" t="str">
        <f t="shared" si="23"/>
        <v>32C9</v>
      </c>
      <c r="AD18" t="str">
        <f t="shared" si="24"/>
        <v>32843130F6</v>
      </c>
      <c r="AE18" t="str">
        <f t="shared" si="25"/>
        <v>3284</v>
      </c>
      <c r="AF18" t="str">
        <f t="shared" si="26"/>
        <v>3130F6</v>
      </c>
      <c r="AG18" t="str">
        <f t="shared" si="27"/>
        <v>3130</v>
      </c>
      <c r="AH18">
        <f t="shared" si="32"/>
        <v>11554</v>
      </c>
      <c r="AI18">
        <f t="shared" si="33"/>
        <v>11700</v>
      </c>
      <c r="AJ18">
        <f t="shared" si="34"/>
        <v>11777</v>
      </c>
      <c r="AK18">
        <f t="shared" si="35"/>
        <v>11912</v>
      </c>
      <c r="AL18">
        <f t="shared" si="36"/>
        <v>11977</v>
      </c>
      <c r="AM18">
        <f t="shared" si="37"/>
        <v>12117</v>
      </c>
      <c r="AN18">
        <f t="shared" si="38"/>
        <v>12196</v>
      </c>
      <c r="AO18">
        <f t="shared" si="39"/>
        <v>12334</v>
      </c>
      <c r="AP18">
        <f t="shared" si="40"/>
        <v>12410</v>
      </c>
      <c r="AQ18">
        <f t="shared" si="41"/>
        <v>12558</v>
      </c>
      <c r="AR18">
        <f t="shared" si="42"/>
        <v>12629</v>
      </c>
      <c r="AS18">
        <f t="shared" si="43"/>
        <v>12784</v>
      </c>
      <c r="AT18">
        <f t="shared" si="44"/>
        <v>12851</v>
      </c>
      <c r="AU18">
        <f t="shared" si="45"/>
        <v>13001</v>
      </c>
      <c r="AV18">
        <f t="shared" si="46"/>
        <v>12932</v>
      </c>
      <c r="AW18">
        <f t="shared" si="47"/>
        <v>12592</v>
      </c>
      <c r="CF18">
        <f t="shared" ref="CF18:CF32" si="49">AZ2</f>
        <v>10567</v>
      </c>
    </row>
    <row r="19" spans="1:84" x14ac:dyDescent="0.25">
      <c r="A19" s="2" t="s">
        <v>18</v>
      </c>
      <c r="B19" t="str">
        <f t="shared" si="28"/>
        <v>2F052CC82A8928F827692676258E252124AF24E4250C257125A62629264F26D255</v>
      </c>
      <c r="C19" t="str">
        <f t="shared" si="29"/>
        <v>2F05</v>
      </c>
      <c r="D19" t="str">
        <f t="shared" si="30"/>
        <v>2CC82A8928F827692676258E252124AF24E4250C257125A62629264F26D255</v>
      </c>
      <c r="E19" t="str">
        <f t="shared" si="31"/>
        <v>2CC8</v>
      </c>
      <c r="F19" t="str">
        <f t="shared" si="0"/>
        <v>2A8928F827692676258E252124AF24E4250C257125A62629264F26D255</v>
      </c>
      <c r="G19" t="str">
        <f t="shared" si="1"/>
        <v>2A89</v>
      </c>
      <c r="H19" t="str">
        <f t="shared" si="2"/>
        <v>28F827692676258E252124AF24E4250C257125A62629264F26D255</v>
      </c>
      <c r="I19" t="str">
        <f t="shared" si="3"/>
        <v>28F8</v>
      </c>
      <c r="J19" t="str">
        <f t="shared" si="4"/>
        <v>27692676258E252124AF24E4250C257125A62629264F26D255</v>
      </c>
      <c r="K19" t="str">
        <f t="shared" si="5"/>
        <v>2769</v>
      </c>
      <c r="L19" t="str">
        <f t="shared" si="6"/>
        <v>2676258E252124AF24E4250C257125A62629264F26D255</v>
      </c>
      <c r="M19" t="str">
        <f t="shared" si="7"/>
        <v>2676</v>
      </c>
      <c r="N19" t="str">
        <f t="shared" si="8"/>
        <v>258E252124AF24E4250C257125A62629264F26D255</v>
      </c>
      <c r="O19" t="str">
        <f t="shared" si="9"/>
        <v>258E</v>
      </c>
      <c r="P19" t="str">
        <f t="shared" si="10"/>
        <v>252124AF24E4250C257125A62629264F26D255</v>
      </c>
      <c r="Q19" t="str">
        <f t="shared" si="11"/>
        <v>2521</v>
      </c>
      <c r="R19" t="str">
        <f t="shared" si="12"/>
        <v>24AF24E4250C257125A62629264F26D255</v>
      </c>
      <c r="S19" t="str">
        <f t="shared" si="13"/>
        <v>24AF</v>
      </c>
      <c r="T19" t="str">
        <f t="shared" si="14"/>
        <v>24E4250C257125A62629264F26D255</v>
      </c>
      <c r="U19" t="str">
        <f t="shared" si="15"/>
        <v>24E4</v>
      </c>
      <c r="V19" t="str">
        <f t="shared" si="16"/>
        <v>250C257125A62629264F26D255</v>
      </c>
      <c r="W19" t="str">
        <f t="shared" si="17"/>
        <v>250C</v>
      </c>
      <c r="X19" t="str">
        <f t="shared" si="18"/>
        <v>257125A62629264F26D255</v>
      </c>
      <c r="Y19" t="str">
        <f t="shared" si="19"/>
        <v>2571</v>
      </c>
      <c r="Z19" t="str">
        <f t="shared" si="20"/>
        <v>25A62629264F26D255</v>
      </c>
      <c r="AA19" t="str">
        <f t="shared" si="21"/>
        <v>25A6</v>
      </c>
      <c r="AB19" t="str">
        <f t="shared" si="22"/>
        <v>2629264F26D255</v>
      </c>
      <c r="AC19" t="str">
        <f t="shared" si="23"/>
        <v>2629</v>
      </c>
      <c r="AD19" t="str">
        <f t="shared" si="24"/>
        <v>264F26D255</v>
      </c>
      <c r="AE19" t="str">
        <f t="shared" si="25"/>
        <v>264F</v>
      </c>
      <c r="AF19" t="str">
        <f t="shared" si="26"/>
        <v>26D255</v>
      </c>
      <c r="AG19" t="str">
        <f t="shared" si="27"/>
        <v>26D2</v>
      </c>
      <c r="AH19">
        <f t="shared" si="32"/>
        <v>12037</v>
      </c>
      <c r="AI19">
        <f t="shared" si="33"/>
        <v>11464</v>
      </c>
      <c r="AJ19">
        <f t="shared" si="34"/>
        <v>10889</v>
      </c>
      <c r="AK19">
        <f t="shared" si="35"/>
        <v>10488</v>
      </c>
      <c r="AL19">
        <f t="shared" si="36"/>
        <v>10089</v>
      </c>
      <c r="AM19">
        <f t="shared" si="37"/>
        <v>9846</v>
      </c>
      <c r="AN19">
        <f t="shared" si="38"/>
        <v>9614</v>
      </c>
      <c r="AO19">
        <f t="shared" si="39"/>
        <v>9505</v>
      </c>
      <c r="AP19">
        <f t="shared" si="40"/>
        <v>9391</v>
      </c>
      <c r="AQ19">
        <f t="shared" si="41"/>
        <v>9444</v>
      </c>
      <c r="AR19">
        <f t="shared" si="42"/>
        <v>9484</v>
      </c>
      <c r="AS19">
        <f t="shared" si="43"/>
        <v>9585</v>
      </c>
      <c r="AT19">
        <f t="shared" si="44"/>
        <v>9638</v>
      </c>
      <c r="AU19">
        <f t="shared" si="45"/>
        <v>9769</v>
      </c>
      <c r="AV19">
        <f t="shared" si="46"/>
        <v>9807</v>
      </c>
      <c r="AW19">
        <f t="shared" si="47"/>
        <v>9938</v>
      </c>
      <c r="CF19">
        <f t="shared" si="49"/>
        <v>10633</v>
      </c>
    </row>
    <row r="20" spans="1:84" x14ac:dyDescent="0.25">
      <c r="A20" s="2" t="s">
        <v>19</v>
      </c>
      <c r="B20" t="str">
        <f t="shared" si="28"/>
        <v>270A277927C3282A287528E12930299C29EC2A582AA32B2C2B592BEC2C312CA925</v>
      </c>
      <c r="C20" t="str">
        <f t="shared" si="29"/>
        <v>270A</v>
      </c>
      <c r="D20" t="str">
        <f t="shared" si="30"/>
        <v>277927C3282A287528E12930299C29EC2A582AA32B2C2B592BEC2C312CA925</v>
      </c>
      <c r="E20" t="str">
        <f t="shared" si="31"/>
        <v>2779</v>
      </c>
      <c r="F20" t="str">
        <f t="shared" si="0"/>
        <v>27C3282A287528E12930299C29EC2A582AA32B2C2B592BEC2C312CA925</v>
      </c>
      <c r="G20" t="str">
        <f t="shared" si="1"/>
        <v>27C3</v>
      </c>
      <c r="H20" t="str">
        <f t="shared" si="2"/>
        <v>282A287528E12930299C29EC2A582AA32B2C2B592BEC2C312CA925</v>
      </c>
      <c r="I20" t="str">
        <f t="shared" si="3"/>
        <v>282A</v>
      </c>
      <c r="J20" t="str">
        <f t="shared" si="4"/>
        <v>287528E12930299C29EC2A582AA32B2C2B592BEC2C312CA925</v>
      </c>
      <c r="K20" t="str">
        <f t="shared" si="5"/>
        <v>2875</v>
      </c>
      <c r="L20" t="str">
        <f t="shared" si="6"/>
        <v>28E12930299C29EC2A582AA32B2C2B592BEC2C312CA925</v>
      </c>
      <c r="M20" t="str">
        <f t="shared" si="7"/>
        <v>28E1</v>
      </c>
      <c r="N20" t="str">
        <f t="shared" si="8"/>
        <v>2930299C29EC2A582AA32B2C2B592BEC2C312CA925</v>
      </c>
      <c r="O20" t="str">
        <f t="shared" si="9"/>
        <v>2930</v>
      </c>
      <c r="P20" t="str">
        <f t="shared" si="10"/>
        <v>299C29EC2A582AA32B2C2B592BEC2C312CA925</v>
      </c>
      <c r="Q20" t="str">
        <f t="shared" si="11"/>
        <v>299C</v>
      </c>
      <c r="R20" t="str">
        <f t="shared" si="12"/>
        <v>29EC2A582AA32B2C2B592BEC2C312CA925</v>
      </c>
      <c r="S20" t="str">
        <f t="shared" si="13"/>
        <v>29EC</v>
      </c>
      <c r="T20" t="str">
        <f t="shared" si="14"/>
        <v>2A582AA32B2C2B592BEC2C312CA925</v>
      </c>
      <c r="U20" t="str">
        <f t="shared" si="15"/>
        <v>2A58</v>
      </c>
      <c r="V20" t="str">
        <f t="shared" si="16"/>
        <v>2AA32B2C2B592BEC2C312CA925</v>
      </c>
      <c r="W20" t="str">
        <f t="shared" si="17"/>
        <v>2AA3</v>
      </c>
      <c r="X20" t="str">
        <f t="shared" si="18"/>
        <v>2B2C2B592BEC2C312CA925</v>
      </c>
      <c r="Y20" t="str">
        <f t="shared" si="19"/>
        <v>2B2C</v>
      </c>
      <c r="Z20" t="str">
        <f t="shared" si="20"/>
        <v>2B592BEC2C312CA925</v>
      </c>
      <c r="AA20" t="str">
        <f t="shared" si="21"/>
        <v>2B59</v>
      </c>
      <c r="AB20" t="str">
        <f t="shared" si="22"/>
        <v>2BEC2C312CA925</v>
      </c>
      <c r="AC20" t="str">
        <f t="shared" si="23"/>
        <v>2BEC</v>
      </c>
      <c r="AD20" t="str">
        <f t="shared" si="24"/>
        <v>2C312CA925</v>
      </c>
      <c r="AE20" t="str">
        <f t="shared" si="25"/>
        <v>2C31</v>
      </c>
      <c r="AF20" t="str">
        <f t="shared" si="26"/>
        <v>2CA925</v>
      </c>
      <c r="AG20" t="str">
        <f t="shared" si="27"/>
        <v>2CA9</v>
      </c>
      <c r="AH20">
        <f t="shared" si="32"/>
        <v>9994</v>
      </c>
      <c r="AI20">
        <f t="shared" si="33"/>
        <v>10105</v>
      </c>
      <c r="AJ20">
        <f t="shared" si="34"/>
        <v>10179</v>
      </c>
      <c r="AK20">
        <f t="shared" si="35"/>
        <v>10282</v>
      </c>
      <c r="AL20">
        <f t="shared" si="36"/>
        <v>10357</v>
      </c>
      <c r="AM20">
        <f t="shared" si="37"/>
        <v>10465</v>
      </c>
      <c r="AN20">
        <f t="shared" si="38"/>
        <v>10544</v>
      </c>
      <c r="AO20">
        <f t="shared" si="39"/>
        <v>10652</v>
      </c>
      <c r="AP20">
        <f t="shared" si="40"/>
        <v>10732</v>
      </c>
      <c r="AQ20">
        <f t="shared" si="41"/>
        <v>10840</v>
      </c>
      <c r="AR20">
        <f t="shared" si="42"/>
        <v>10915</v>
      </c>
      <c r="AS20">
        <f t="shared" si="43"/>
        <v>11052</v>
      </c>
      <c r="AT20">
        <f t="shared" si="44"/>
        <v>11097</v>
      </c>
      <c r="AU20">
        <f t="shared" si="45"/>
        <v>11244</v>
      </c>
      <c r="AV20">
        <f t="shared" si="46"/>
        <v>11313</v>
      </c>
      <c r="AW20">
        <f t="shared" si="47"/>
        <v>11433</v>
      </c>
      <c r="CF20">
        <f t="shared" si="49"/>
        <v>10771</v>
      </c>
    </row>
    <row r="21" spans="1:84" x14ac:dyDescent="0.25">
      <c r="A21" s="2" t="s">
        <v>20</v>
      </c>
      <c r="B21" t="str">
        <f t="shared" si="28"/>
        <v>2CF12D7E2DC22E4C2E8C2F1C2F632FF3303A30CF311B31AB31F832853265315DDE</v>
      </c>
      <c r="C21" t="str">
        <f t="shared" si="29"/>
        <v>2CF1</v>
      </c>
      <c r="D21" t="str">
        <f t="shared" si="30"/>
        <v>2D7E2DC22E4C2E8C2F1C2F632FF3303A30CF311B31AB31F832853265315DDE</v>
      </c>
      <c r="E21" t="str">
        <f t="shared" si="31"/>
        <v>2D7E</v>
      </c>
      <c r="F21" t="str">
        <f t="shared" si="0"/>
        <v>2DC22E4C2E8C2F1C2F632FF3303A30CF311B31AB31F832853265315DDE</v>
      </c>
      <c r="G21" t="str">
        <f t="shared" si="1"/>
        <v>2DC2</v>
      </c>
      <c r="H21" t="str">
        <f t="shared" si="2"/>
        <v>2E4C2E8C2F1C2F632FF3303A30CF311B31AB31F832853265315DDE</v>
      </c>
      <c r="I21" t="str">
        <f t="shared" si="3"/>
        <v>2E4C</v>
      </c>
      <c r="J21" t="str">
        <f t="shared" si="4"/>
        <v>2E8C2F1C2F632FF3303A30CF311B31AB31F832853265315DDE</v>
      </c>
      <c r="K21" t="str">
        <f t="shared" si="5"/>
        <v>2E8C</v>
      </c>
      <c r="L21" t="str">
        <f t="shared" si="6"/>
        <v>2F1C2F632FF3303A30CF311B31AB31F832853265315DDE</v>
      </c>
      <c r="M21" t="str">
        <f t="shared" si="7"/>
        <v>2F1C</v>
      </c>
      <c r="N21" t="str">
        <f t="shared" si="8"/>
        <v>2F632FF3303A30CF311B31AB31F832853265315DDE</v>
      </c>
      <c r="O21" t="str">
        <f t="shared" si="9"/>
        <v>2F63</v>
      </c>
      <c r="P21" t="str">
        <f t="shared" si="10"/>
        <v>2FF3303A30CF311B31AB31F832853265315DDE</v>
      </c>
      <c r="Q21" t="str">
        <f t="shared" si="11"/>
        <v>2FF3</v>
      </c>
      <c r="R21" t="str">
        <f t="shared" si="12"/>
        <v>303A30CF311B31AB31F832853265315DDE</v>
      </c>
      <c r="S21" t="str">
        <f t="shared" si="13"/>
        <v>303A</v>
      </c>
      <c r="T21" t="str">
        <f t="shared" si="14"/>
        <v>30CF311B31AB31F832853265315DDE</v>
      </c>
      <c r="U21" t="str">
        <f t="shared" si="15"/>
        <v>30CF</v>
      </c>
      <c r="V21" t="str">
        <f t="shared" si="16"/>
        <v>311B31AB31F832853265315DDE</v>
      </c>
      <c r="W21" t="str">
        <f t="shared" si="17"/>
        <v>311B</v>
      </c>
      <c r="X21" t="str">
        <f t="shared" si="18"/>
        <v>31AB31F832853265315DDE</v>
      </c>
      <c r="Y21" t="str">
        <f t="shared" si="19"/>
        <v>31AB</v>
      </c>
      <c r="Z21" t="str">
        <f t="shared" si="20"/>
        <v>31F832853265315DDE</v>
      </c>
      <c r="AA21" t="str">
        <f t="shared" si="21"/>
        <v>31F8</v>
      </c>
      <c r="AB21" t="str">
        <f t="shared" si="22"/>
        <v>32853265315DDE</v>
      </c>
      <c r="AC21" t="str">
        <f t="shared" si="23"/>
        <v>3285</v>
      </c>
      <c r="AD21" t="str">
        <f t="shared" si="24"/>
        <v>3265315DDE</v>
      </c>
      <c r="AE21" t="str">
        <f t="shared" si="25"/>
        <v>3265</v>
      </c>
      <c r="AF21" t="str">
        <f t="shared" si="26"/>
        <v>315DDE</v>
      </c>
      <c r="AG21" t="str">
        <f t="shared" si="27"/>
        <v>315D</v>
      </c>
      <c r="AH21">
        <f t="shared" si="32"/>
        <v>11505</v>
      </c>
      <c r="AI21">
        <f t="shared" si="33"/>
        <v>11646</v>
      </c>
      <c r="AJ21">
        <f t="shared" si="34"/>
        <v>11714</v>
      </c>
      <c r="AK21">
        <f t="shared" si="35"/>
        <v>11852</v>
      </c>
      <c r="AL21">
        <f t="shared" si="36"/>
        <v>11916</v>
      </c>
      <c r="AM21">
        <f t="shared" si="37"/>
        <v>12060</v>
      </c>
      <c r="AN21">
        <f t="shared" si="38"/>
        <v>12131</v>
      </c>
      <c r="AO21">
        <f t="shared" si="39"/>
        <v>12275</v>
      </c>
      <c r="AP21">
        <f t="shared" si="40"/>
        <v>12346</v>
      </c>
      <c r="AQ21">
        <f t="shared" si="41"/>
        <v>12495</v>
      </c>
      <c r="AR21">
        <f t="shared" si="42"/>
        <v>12571</v>
      </c>
      <c r="AS21">
        <f t="shared" si="43"/>
        <v>12715</v>
      </c>
      <c r="AT21">
        <f t="shared" si="44"/>
        <v>12792</v>
      </c>
      <c r="AU21">
        <f t="shared" si="45"/>
        <v>12933</v>
      </c>
      <c r="AV21">
        <f t="shared" si="46"/>
        <v>12901</v>
      </c>
      <c r="AW21">
        <f t="shared" si="47"/>
        <v>12637</v>
      </c>
      <c r="CF21">
        <f t="shared" si="49"/>
        <v>10812</v>
      </c>
    </row>
    <row r="22" spans="1:84" x14ac:dyDescent="0.25">
      <c r="A22" s="2" t="s">
        <v>21</v>
      </c>
      <c r="B22" t="str">
        <f t="shared" si="28"/>
        <v>2F4A2D1B2ABE28FF275C2644255524DE245E247424922505253225A125E4264778</v>
      </c>
      <c r="C22" t="str">
        <f t="shared" si="29"/>
        <v>2F4A</v>
      </c>
      <c r="D22" t="str">
        <f t="shared" si="30"/>
        <v>2D1B2ABE28FF275C2644255524DE245E247424922505253225A125E4264778</v>
      </c>
      <c r="E22" t="str">
        <f t="shared" si="31"/>
        <v>2D1B</v>
      </c>
      <c r="F22" t="str">
        <f t="shared" si="0"/>
        <v>2ABE28FF275C2644255524DE245E247424922505253225A125E4264778</v>
      </c>
      <c r="G22" t="str">
        <f t="shared" si="1"/>
        <v>2ABE</v>
      </c>
      <c r="H22" t="str">
        <f t="shared" si="2"/>
        <v>28FF275C2644255524DE245E247424922505253225A125E4264778</v>
      </c>
      <c r="I22" t="str">
        <f t="shared" si="3"/>
        <v>28FF</v>
      </c>
      <c r="J22" t="str">
        <f t="shared" si="4"/>
        <v>275C2644255524DE245E247424922505253225A125E4264778</v>
      </c>
      <c r="K22" t="str">
        <f t="shared" si="5"/>
        <v>275C</v>
      </c>
      <c r="L22" t="str">
        <f t="shared" si="6"/>
        <v>2644255524DE245E247424922505253225A125E4264778</v>
      </c>
      <c r="M22" t="str">
        <f t="shared" si="7"/>
        <v>2644</v>
      </c>
      <c r="N22" t="str">
        <f t="shared" si="8"/>
        <v>255524DE245E247424922505253225A125E4264778</v>
      </c>
      <c r="O22" t="str">
        <f t="shared" si="9"/>
        <v>2555</v>
      </c>
      <c r="P22" t="str">
        <f t="shared" si="10"/>
        <v>24DE245E247424922505253225A125E4264778</v>
      </c>
      <c r="Q22" t="str">
        <f t="shared" si="11"/>
        <v>24DE</v>
      </c>
      <c r="R22" t="str">
        <f t="shared" si="12"/>
        <v>245E247424922505253225A125E4264778</v>
      </c>
      <c r="S22" t="str">
        <f t="shared" si="13"/>
        <v>245E</v>
      </c>
      <c r="T22" t="str">
        <f t="shared" si="14"/>
        <v>247424922505253225A125E4264778</v>
      </c>
      <c r="U22" t="str">
        <f t="shared" si="15"/>
        <v>2474</v>
      </c>
      <c r="V22" t="str">
        <f t="shared" si="16"/>
        <v>24922505253225A125E4264778</v>
      </c>
      <c r="W22" t="str">
        <f t="shared" si="17"/>
        <v>2492</v>
      </c>
      <c r="X22" t="str">
        <f t="shared" si="18"/>
        <v>2505253225A125E4264778</v>
      </c>
      <c r="Y22" t="str">
        <f t="shared" si="19"/>
        <v>2505</v>
      </c>
      <c r="Z22" t="str">
        <f t="shared" si="20"/>
        <v>253225A125E4264778</v>
      </c>
      <c r="AA22" t="str">
        <f t="shared" si="21"/>
        <v>2532</v>
      </c>
      <c r="AB22" t="str">
        <f t="shared" si="22"/>
        <v>25A125E4264778</v>
      </c>
      <c r="AC22" t="str">
        <f t="shared" si="23"/>
        <v>25A1</v>
      </c>
      <c r="AD22" t="str">
        <f t="shared" si="24"/>
        <v>25E4264778</v>
      </c>
      <c r="AE22" t="str">
        <f t="shared" si="25"/>
        <v>25E4</v>
      </c>
      <c r="AF22" t="str">
        <f t="shared" si="26"/>
        <v>264778</v>
      </c>
      <c r="AG22" t="str">
        <f t="shared" si="27"/>
        <v>2647</v>
      </c>
      <c r="AH22">
        <f t="shared" si="32"/>
        <v>12106</v>
      </c>
      <c r="AI22">
        <f t="shared" si="33"/>
        <v>11547</v>
      </c>
      <c r="AJ22">
        <f t="shared" si="34"/>
        <v>10942</v>
      </c>
      <c r="AK22">
        <f t="shared" si="35"/>
        <v>10495</v>
      </c>
      <c r="AL22">
        <f t="shared" si="36"/>
        <v>10076</v>
      </c>
      <c r="AM22">
        <f t="shared" si="37"/>
        <v>9796</v>
      </c>
      <c r="AN22">
        <f t="shared" si="38"/>
        <v>9557</v>
      </c>
      <c r="AO22">
        <f t="shared" si="39"/>
        <v>9438</v>
      </c>
      <c r="AP22">
        <f t="shared" si="40"/>
        <v>9310</v>
      </c>
      <c r="AQ22">
        <f t="shared" si="41"/>
        <v>9332</v>
      </c>
      <c r="AR22">
        <f t="shared" si="42"/>
        <v>9362</v>
      </c>
      <c r="AS22">
        <f t="shared" si="43"/>
        <v>9477</v>
      </c>
      <c r="AT22">
        <f t="shared" si="44"/>
        <v>9522</v>
      </c>
      <c r="AU22">
        <f t="shared" si="45"/>
        <v>9633</v>
      </c>
      <c r="AV22">
        <f t="shared" si="46"/>
        <v>9700</v>
      </c>
      <c r="AW22">
        <f t="shared" si="47"/>
        <v>9799</v>
      </c>
      <c r="CF22">
        <f t="shared" si="49"/>
        <v>10964</v>
      </c>
    </row>
    <row r="23" spans="1:84" x14ac:dyDescent="0.25">
      <c r="A23" s="2" t="s">
        <v>22</v>
      </c>
      <c r="B23" t="str">
        <f t="shared" si="28"/>
        <v>268226FE272C27B327DC28622896291A294829D82A012A942AC82B4A2B9B2C16CD</v>
      </c>
      <c r="C23" t="str">
        <f t="shared" si="29"/>
        <v>2682</v>
      </c>
      <c r="D23" t="str">
        <f t="shared" si="30"/>
        <v>26FE272C27B327DC28622896291A294829D82A012A942AC82B4A2B9B2C16CD</v>
      </c>
      <c r="E23" t="str">
        <f t="shared" si="31"/>
        <v>26FE</v>
      </c>
      <c r="F23" t="str">
        <f t="shared" si="0"/>
        <v>272C27B327DC28622896291A294829D82A012A942AC82B4A2B9B2C16CD</v>
      </c>
      <c r="G23" t="str">
        <f t="shared" si="1"/>
        <v>272C</v>
      </c>
      <c r="H23" t="str">
        <f t="shared" si="2"/>
        <v>27B327DC28622896291A294829D82A012A942AC82B4A2B9B2C16CD</v>
      </c>
      <c r="I23" t="str">
        <f t="shared" si="3"/>
        <v>27B3</v>
      </c>
      <c r="J23" t="str">
        <f t="shared" si="4"/>
        <v>27DC28622896291A294829D82A012A942AC82B4A2B9B2C16CD</v>
      </c>
      <c r="K23" t="str">
        <f t="shared" si="5"/>
        <v>27DC</v>
      </c>
      <c r="L23" t="str">
        <f t="shared" si="6"/>
        <v>28622896291A294829D82A012A942AC82B4A2B9B2C16CD</v>
      </c>
      <c r="M23" t="str">
        <f t="shared" si="7"/>
        <v>2862</v>
      </c>
      <c r="N23" t="str">
        <f t="shared" si="8"/>
        <v>2896291A294829D82A012A942AC82B4A2B9B2C16CD</v>
      </c>
      <c r="O23" t="str">
        <f t="shared" si="9"/>
        <v>2896</v>
      </c>
      <c r="P23" t="str">
        <f t="shared" si="10"/>
        <v>291A294829D82A012A942AC82B4A2B9B2C16CD</v>
      </c>
      <c r="Q23" t="str">
        <f t="shared" si="11"/>
        <v>291A</v>
      </c>
      <c r="R23" t="str">
        <f t="shared" si="12"/>
        <v>294829D82A012A942AC82B4A2B9B2C16CD</v>
      </c>
      <c r="S23" t="str">
        <f t="shared" si="13"/>
        <v>2948</v>
      </c>
      <c r="T23" t="str">
        <f t="shared" si="14"/>
        <v>29D82A012A942AC82B4A2B9B2C16CD</v>
      </c>
      <c r="U23" t="str">
        <f t="shared" si="15"/>
        <v>29D8</v>
      </c>
      <c r="V23" t="str">
        <f t="shared" si="16"/>
        <v>2A012A942AC82B4A2B9B2C16CD</v>
      </c>
      <c r="W23" t="str">
        <f t="shared" si="17"/>
        <v>2A01</v>
      </c>
      <c r="X23" t="str">
        <f t="shared" si="18"/>
        <v>2A942AC82B4A2B9B2C16CD</v>
      </c>
      <c r="Y23" t="str">
        <f t="shared" si="19"/>
        <v>2A94</v>
      </c>
      <c r="Z23" t="str">
        <f t="shared" si="20"/>
        <v>2AC82B4A2B9B2C16CD</v>
      </c>
      <c r="AA23" t="str">
        <f t="shared" si="21"/>
        <v>2AC8</v>
      </c>
      <c r="AB23" t="str">
        <f t="shared" si="22"/>
        <v>2B4A2B9B2C16CD</v>
      </c>
      <c r="AC23" t="str">
        <f t="shared" si="23"/>
        <v>2B4A</v>
      </c>
      <c r="AD23" t="str">
        <f t="shared" si="24"/>
        <v>2B9B2C16CD</v>
      </c>
      <c r="AE23" t="str">
        <f t="shared" si="25"/>
        <v>2B9B</v>
      </c>
      <c r="AF23" t="str">
        <f t="shared" si="26"/>
        <v>2C16CD</v>
      </c>
      <c r="AG23" t="str">
        <f t="shared" si="27"/>
        <v>2C16</v>
      </c>
      <c r="AH23">
        <f t="shared" si="32"/>
        <v>9858</v>
      </c>
      <c r="AI23">
        <f t="shared" si="33"/>
        <v>9982</v>
      </c>
      <c r="AJ23">
        <f t="shared" si="34"/>
        <v>10028</v>
      </c>
      <c r="AK23">
        <f t="shared" si="35"/>
        <v>10163</v>
      </c>
      <c r="AL23">
        <f t="shared" si="36"/>
        <v>10204</v>
      </c>
      <c r="AM23">
        <f t="shared" si="37"/>
        <v>10338</v>
      </c>
      <c r="AN23">
        <f t="shared" si="38"/>
        <v>10390</v>
      </c>
      <c r="AO23">
        <f t="shared" si="39"/>
        <v>10522</v>
      </c>
      <c r="AP23">
        <f t="shared" si="40"/>
        <v>10568</v>
      </c>
      <c r="AQ23">
        <f t="shared" si="41"/>
        <v>10712</v>
      </c>
      <c r="AR23">
        <f t="shared" si="42"/>
        <v>10753</v>
      </c>
      <c r="AS23">
        <f t="shared" si="43"/>
        <v>10900</v>
      </c>
      <c r="AT23">
        <f t="shared" si="44"/>
        <v>10952</v>
      </c>
      <c r="AU23">
        <f t="shared" si="45"/>
        <v>11082</v>
      </c>
      <c r="AV23">
        <f t="shared" si="46"/>
        <v>11163</v>
      </c>
      <c r="AW23">
        <f t="shared" si="47"/>
        <v>11286</v>
      </c>
      <c r="CF23">
        <f t="shared" si="49"/>
        <v>11018</v>
      </c>
    </row>
    <row r="24" spans="1:84" x14ac:dyDescent="0.25">
      <c r="A24" s="2" t="s">
        <v>23</v>
      </c>
      <c r="B24" t="str">
        <f t="shared" si="28"/>
        <v>2C512CE42D282DAC2DE82E7B2EC22F502F9F302430713103314431DF322332B063</v>
      </c>
      <c r="C24" t="str">
        <f t="shared" si="29"/>
        <v>2C51</v>
      </c>
      <c r="D24" t="str">
        <f t="shared" si="30"/>
        <v>2CE42D282DAC2DE82E7B2EC22F502F9F302430713103314431DF322332B063</v>
      </c>
      <c r="E24" t="str">
        <f t="shared" si="31"/>
        <v>2CE4</v>
      </c>
      <c r="F24" t="str">
        <f t="shared" si="0"/>
        <v>2D282DAC2DE82E7B2EC22F502F9F302430713103314431DF322332B063</v>
      </c>
      <c r="G24" t="str">
        <f t="shared" si="1"/>
        <v>2D28</v>
      </c>
      <c r="H24" t="str">
        <f t="shared" si="2"/>
        <v>2DAC2DE82E7B2EC22F502F9F302430713103314431DF322332B063</v>
      </c>
      <c r="I24" t="str">
        <f t="shared" si="3"/>
        <v>2DAC</v>
      </c>
      <c r="J24" t="str">
        <f t="shared" si="4"/>
        <v>2DE82E7B2EC22F502F9F302430713103314431DF322332B063</v>
      </c>
      <c r="K24" t="str">
        <f t="shared" si="5"/>
        <v>2DE8</v>
      </c>
      <c r="L24" t="str">
        <f t="shared" si="6"/>
        <v>2E7B2EC22F502F9F302430713103314431DF322332B063</v>
      </c>
      <c r="M24" t="str">
        <f t="shared" si="7"/>
        <v>2E7B</v>
      </c>
      <c r="N24" t="str">
        <f t="shared" si="8"/>
        <v>2EC22F502F9F302430713103314431DF322332B063</v>
      </c>
      <c r="O24" t="str">
        <f t="shared" si="9"/>
        <v>2EC2</v>
      </c>
      <c r="P24" t="str">
        <f t="shared" si="10"/>
        <v>2F502F9F302430713103314431DF322332B063</v>
      </c>
      <c r="Q24" t="str">
        <f t="shared" si="11"/>
        <v>2F50</v>
      </c>
      <c r="R24" t="str">
        <f t="shared" si="12"/>
        <v>2F9F302430713103314431DF322332B063</v>
      </c>
      <c r="S24" t="str">
        <f t="shared" si="13"/>
        <v>2F9F</v>
      </c>
      <c r="T24" t="str">
        <f t="shared" si="14"/>
        <v>302430713103314431DF322332B063</v>
      </c>
      <c r="U24" t="str">
        <f t="shared" si="15"/>
        <v>3024</v>
      </c>
      <c r="V24" t="str">
        <f t="shared" si="16"/>
        <v>30713103314431DF322332B063</v>
      </c>
      <c r="W24" t="str">
        <f t="shared" si="17"/>
        <v>3071</v>
      </c>
      <c r="X24" t="str">
        <f t="shared" si="18"/>
        <v>3103314431DF322332B063</v>
      </c>
      <c r="Y24" t="str">
        <f t="shared" si="19"/>
        <v>3103</v>
      </c>
      <c r="Z24" t="str">
        <f t="shared" si="20"/>
        <v>314431DF322332B063</v>
      </c>
      <c r="AA24" t="str">
        <f t="shared" si="21"/>
        <v>3144</v>
      </c>
      <c r="AB24" t="str">
        <f t="shared" si="22"/>
        <v>31DF322332B063</v>
      </c>
      <c r="AC24" t="str">
        <f t="shared" si="23"/>
        <v>31DF</v>
      </c>
      <c r="AD24" t="str">
        <f t="shared" si="24"/>
        <v>322332B063</v>
      </c>
      <c r="AE24" t="str">
        <f t="shared" si="25"/>
        <v>3223</v>
      </c>
      <c r="AF24" t="str">
        <f t="shared" si="26"/>
        <v>32B063</v>
      </c>
      <c r="AG24" t="str">
        <f t="shared" si="27"/>
        <v>32B0</v>
      </c>
      <c r="AH24">
        <f t="shared" si="32"/>
        <v>11345</v>
      </c>
      <c r="AI24">
        <f t="shared" si="33"/>
        <v>11492</v>
      </c>
      <c r="AJ24">
        <f t="shared" si="34"/>
        <v>11560</v>
      </c>
      <c r="AK24">
        <f t="shared" si="35"/>
        <v>11692</v>
      </c>
      <c r="AL24">
        <f t="shared" si="36"/>
        <v>11752</v>
      </c>
      <c r="AM24">
        <f t="shared" si="37"/>
        <v>11899</v>
      </c>
      <c r="AN24">
        <f t="shared" si="38"/>
        <v>11970</v>
      </c>
      <c r="AO24">
        <f t="shared" si="39"/>
        <v>12112</v>
      </c>
      <c r="AP24">
        <f t="shared" si="40"/>
        <v>12191</v>
      </c>
      <c r="AQ24">
        <f t="shared" si="41"/>
        <v>12324</v>
      </c>
      <c r="AR24">
        <f t="shared" si="42"/>
        <v>12401</v>
      </c>
      <c r="AS24">
        <f t="shared" si="43"/>
        <v>12547</v>
      </c>
      <c r="AT24">
        <f t="shared" si="44"/>
        <v>12612</v>
      </c>
      <c r="AU24">
        <f t="shared" si="45"/>
        <v>12767</v>
      </c>
      <c r="AV24">
        <f t="shared" si="46"/>
        <v>12835</v>
      </c>
      <c r="AW24">
        <f t="shared" si="47"/>
        <v>12976</v>
      </c>
      <c r="CF24">
        <f t="shared" si="49"/>
        <v>11145</v>
      </c>
    </row>
    <row r="25" spans="1:84" x14ac:dyDescent="0.25">
      <c r="A25" s="2" t="s">
        <v>24</v>
      </c>
      <c r="B25" t="str">
        <f t="shared" si="28"/>
        <v>31E630162D9B2B5A291A27BE2648257D24B9247224182452248024F5251F259020</v>
      </c>
      <c r="C25" t="str">
        <f t="shared" si="29"/>
        <v>31E6</v>
      </c>
      <c r="D25" t="str">
        <f t="shared" si="30"/>
        <v>30162D9B2B5A291A27BE2648257D24B9247224182452248024F5251F259020</v>
      </c>
      <c r="E25" t="str">
        <f t="shared" si="31"/>
        <v>3016</v>
      </c>
      <c r="F25" t="str">
        <f t="shared" si="0"/>
        <v>2D9B2B5A291A27BE2648257D24B9247224182452248024F5251F259020</v>
      </c>
      <c r="G25" t="str">
        <f t="shared" si="1"/>
        <v>2D9B</v>
      </c>
      <c r="H25" t="str">
        <f t="shared" si="2"/>
        <v>2B5A291A27BE2648257D24B9247224182452248024F5251F259020</v>
      </c>
      <c r="I25" t="str">
        <f t="shared" si="3"/>
        <v>2B5A</v>
      </c>
      <c r="J25" t="str">
        <f t="shared" si="4"/>
        <v>291A27BE2648257D24B9247224182452248024F5251F259020</v>
      </c>
      <c r="K25" t="str">
        <f t="shared" si="5"/>
        <v>291A</v>
      </c>
      <c r="L25" t="str">
        <f t="shared" si="6"/>
        <v>27BE2648257D24B9247224182452248024F5251F259020</v>
      </c>
      <c r="M25" t="str">
        <f t="shared" si="7"/>
        <v>27BE</v>
      </c>
      <c r="N25" t="str">
        <f t="shared" si="8"/>
        <v>2648257D24B9247224182452248024F5251F259020</v>
      </c>
      <c r="O25" t="str">
        <f t="shared" si="9"/>
        <v>2648</v>
      </c>
      <c r="P25" t="str">
        <f t="shared" si="10"/>
        <v>257D24B9247224182452248024F5251F259020</v>
      </c>
      <c r="Q25" t="str">
        <f t="shared" si="11"/>
        <v>257D</v>
      </c>
      <c r="R25" t="str">
        <f t="shared" si="12"/>
        <v>24B9247224182452248024F5251F259020</v>
      </c>
      <c r="S25" t="str">
        <f t="shared" si="13"/>
        <v>24B9</v>
      </c>
      <c r="T25" t="str">
        <f t="shared" si="14"/>
        <v>247224182452248024F5251F259020</v>
      </c>
      <c r="U25" t="str">
        <f t="shared" si="15"/>
        <v>2472</v>
      </c>
      <c r="V25" t="str">
        <f t="shared" si="16"/>
        <v>24182452248024F5251F259020</v>
      </c>
      <c r="W25" t="str">
        <f t="shared" si="17"/>
        <v>2418</v>
      </c>
      <c r="X25" t="str">
        <f t="shared" si="18"/>
        <v>2452248024F5251F259020</v>
      </c>
      <c r="Y25" t="str">
        <f t="shared" si="19"/>
        <v>2452</v>
      </c>
      <c r="Z25" t="str">
        <f t="shared" si="20"/>
        <v>248024F5251F259020</v>
      </c>
      <c r="AA25" t="str">
        <f t="shared" si="21"/>
        <v>2480</v>
      </c>
      <c r="AB25" t="str">
        <f t="shared" si="22"/>
        <v>24F5251F259020</v>
      </c>
      <c r="AC25" t="str">
        <f t="shared" si="23"/>
        <v>24F5</v>
      </c>
      <c r="AD25" t="str">
        <f t="shared" si="24"/>
        <v>251F259020</v>
      </c>
      <c r="AE25" t="str">
        <f t="shared" si="25"/>
        <v>251F</v>
      </c>
      <c r="AF25" t="str">
        <f t="shared" si="26"/>
        <v>259020</v>
      </c>
      <c r="AG25" t="str">
        <f t="shared" si="27"/>
        <v>2590</v>
      </c>
      <c r="AH25">
        <f t="shared" si="32"/>
        <v>12774</v>
      </c>
      <c r="AI25">
        <f t="shared" si="33"/>
        <v>12310</v>
      </c>
      <c r="AJ25">
        <f t="shared" si="34"/>
        <v>11675</v>
      </c>
      <c r="AK25">
        <f t="shared" si="35"/>
        <v>11098</v>
      </c>
      <c r="AL25">
        <f t="shared" si="36"/>
        <v>10522</v>
      </c>
      <c r="AM25">
        <f t="shared" si="37"/>
        <v>10174</v>
      </c>
      <c r="AN25">
        <f t="shared" si="38"/>
        <v>9800</v>
      </c>
      <c r="AO25">
        <f t="shared" si="39"/>
        <v>9597</v>
      </c>
      <c r="AP25">
        <f t="shared" si="40"/>
        <v>9401</v>
      </c>
      <c r="AQ25">
        <f t="shared" si="41"/>
        <v>9330</v>
      </c>
      <c r="AR25">
        <f t="shared" si="42"/>
        <v>9240</v>
      </c>
      <c r="AS25">
        <f t="shared" si="43"/>
        <v>9298</v>
      </c>
      <c r="AT25">
        <f t="shared" si="44"/>
        <v>9344</v>
      </c>
      <c r="AU25">
        <f t="shared" si="45"/>
        <v>9461</v>
      </c>
      <c r="AV25">
        <f t="shared" si="46"/>
        <v>9503</v>
      </c>
      <c r="AW25">
        <f t="shared" si="47"/>
        <v>9616</v>
      </c>
      <c r="CF25">
        <f t="shared" si="49"/>
        <v>11222</v>
      </c>
    </row>
    <row r="26" spans="1:84" x14ac:dyDescent="0.25">
      <c r="A26" s="2" t="s">
        <v>25</v>
      </c>
      <c r="B26" t="str">
        <f t="shared" si="28"/>
        <v>25D12638267126F7271627A727CC28552886290C293F29CB29F32A902AB72B41D8</v>
      </c>
      <c r="C26" t="str">
        <f t="shared" si="29"/>
        <v>25D1</v>
      </c>
      <c r="D26" t="str">
        <f t="shared" si="30"/>
        <v>2638267126F7271627A727CC28552886290C293F29CB29F32A902AB72B41D8</v>
      </c>
      <c r="E26" t="str">
        <f t="shared" si="31"/>
        <v>2638</v>
      </c>
      <c r="F26" t="str">
        <f t="shared" si="0"/>
        <v>267126F7271627A727CC28552886290C293F29CB29F32A902AB72B41D8</v>
      </c>
      <c r="G26" t="str">
        <f t="shared" si="1"/>
        <v>2671</v>
      </c>
      <c r="H26" t="str">
        <f t="shared" si="2"/>
        <v>26F7271627A727CC28552886290C293F29CB29F32A902AB72B41D8</v>
      </c>
      <c r="I26" t="str">
        <f t="shared" si="3"/>
        <v>26F7</v>
      </c>
      <c r="J26" t="str">
        <f t="shared" si="4"/>
        <v>271627A727CC28552886290C293F29CB29F32A902AB72B41D8</v>
      </c>
      <c r="K26" t="str">
        <f t="shared" si="5"/>
        <v>2716</v>
      </c>
      <c r="L26" t="str">
        <f t="shared" si="6"/>
        <v>27A727CC28552886290C293F29CB29F32A902AB72B41D8</v>
      </c>
      <c r="M26" t="str">
        <f t="shared" si="7"/>
        <v>27A7</v>
      </c>
      <c r="N26" t="str">
        <f t="shared" si="8"/>
        <v>27CC28552886290C293F29CB29F32A902AB72B41D8</v>
      </c>
      <c r="O26" t="str">
        <f t="shared" si="9"/>
        <v>27CC</v>
      </c>
      <c r="P26" t="str">
        <f t="shared" si="10"/>
        <v>28552886290C293F29CB29F32A902AB72B41D8</v>
      </c>
      <c r="Q26" t="str">
        <f t="shared" si="11"/>
        <v>2855</v>
      </c>
      <c r="R26" t="str">
        <f t="shared" si="12"/>
        <v>2886290C293F29CB29F32A902AB72B41D8</v>
      </c>
      <c r="S26" t="str">
        <f t="shared" si="13"/>
        <v>2886</v>
      </c>
      <c r="T26" t="str">
        <f t="shared" si="14"/>
        <v>290C293F29CB29F32A902AB72B41D8</v>
      </c>
      <c r="U26" t="str">
        <f t="shared" si="15"/>
        <v>290C</v>
      </c>
      <c r="V26" t="str">
        <f t="shared" si="16"/>
        <v>293F29CB29F32A902AB72B41D8</v>
      </c>
      <c r="W26" t="str">
        <f t="shared" si="17"/>
        <v>293F</v>
      </c>
      <c r="X26" t="str">
        <f t="shared" si="18"/>
        <v>29CB29F32A902AB72B41D8</v>
      </c>
      <c r="Y26" t="str">
        <f t="shared" si="19"/>
        <v>29CB</v>
      </c>
      <c r="Z26" t="str">
        <f t="shared" si="20"/>
        <v>29F32A902AB72B41D8</v>
      </c>
      <c r="AA26" t="str">
        <f t="shared" si="21"/>
        <v>29F3</v>
      </c>
      <c r="AB26" t="str">
        <f t="shared" si="22"/>
        <v>2A902AB72B41D8</v>
      </c>
      <c r="AC26" t="str">
        <f t="shared" si="23"/>
        <v>2A90</v>
      </c>
      <c r="AD26" t="str">
        <f t="shared" si="24"/>
        <v>2AB72B41D8</v>
      </c>
      <c r="AE26" t="str">
        <f t="shared" si="25"/>
        <v>2AB7</v>
      </c>
      <c r="AF26" t="str">
        <f t="shared" si="26"/>
        <v>2B41D8</v>
      </c>
      <c r="AG26" t="str">
        <f t="shared" si="27"/>
        <v>2B41</v>
      </c>
      <c r="AH26">
        <f t="shared" si="32"/>
        <v>9681</v>
      </c>
      <c r="AI26">
        <f t="shared" si="33"/>
        <v>9784</v>
      </c>
      <c r="AJ26">
        <f t="shared" si="34"/>
        <v>9841</v>
      </c>
      <c r="AK26">
        <f t="shared" si="35"/>
        <v>9975</v>
      </c>
      <c r="AL26">
        <f t="shared" si="36"/>
        <v>10006</v>
      </c>
      <c r="AM26">
        <f t="shared" si="37"/>
        <v>10151</v>
      </c>
      <c r="AN26">
        <f t="shared" si="38"/>
        <v>10188</v>
      </c>
      <c r="AO26">
        <f t="shared" si="39"/>
        <v>10325</v>
      </c>
      <c r="AP26">
        <f t="shared" si="40"/>
        <v>10374</v>
      </c>
      <c r="AQ26">
        <f t="shared" si="41"/>
        <v>10508</v>
      </c>
      <c r="AR26">
        <f t="shared" si="42"/>
        <v>10559</v>
      </c>
      <c r="AS26">
        <f t="shared" si="43"/>
        <v>10699</v>
      </c>
      <c r="AT26">
        <f t="shared" si="44"/>
        <v>10739</v>
      </c>
      <c r="AU26">
        <f t="shared" si="45"/>
        <v>10896</v>
      </c>
      <c r="AV26">
        <f t="shared" si="46"/>
        <v>10935</v>
      </c>
      <c r="AW26">
        <f t="shared" si="47"/>
        <v>11073</v>
      </c>
      <c r="CF26">
        <f t="shared" si="49"/>
        <v>11352</v>
      </c>
    </row>
    <row r="27" spans="1:84" x14ac:dyDescent="0.25">
      <c r="A27" s="2" t="s">
        <v>26</v>
      </c>
      <c r="B27" t="str">
        <f t="shared" si="28"/>
        <v>2B902C042C422CDA2D152D962DDA2E672EB82F3F2F8B3019306130F3313631CE2C</v>
      </c>
      <c r="C27" t="str">
        <f t="shared" si="29"/>
        <v>2B90</v>
      </c>
      <c r="D27" t="str">
        <f t="shared" si="30"/>
        <v>2C042C422CDA2D152D962DDA2E672EB82F3F2F8B3019306130F3313631CE2C</v>
      </c>
      <c r="E27" t="str">
        <f t="shared" si="31"/>
        <v>2C04</v>
      </c>
      <c r="F27" t="str">
        <f t="shared" si="0"/>
        <v>2C422CDA2D152D962DDA2E672EB82F3F2F8B3019306130F3313631CE2C</v>
      </c>
      <c r="G27" t="str">
        <f t="shared" si="1"/>
        <v>2C42</v>
      </c>
      <c r="H27" t="str">
        <f t="shared" si="2"/>
        <v>2CDA2D152D962DDA2E672EB82F3F2F8B3019306130F3313631CE2C</v>
      </c>
      <c r="I27" t="str">
        <f t="shared" si="3"/>
        <v>2CDA</v>
      </c>
      <c r="J27" t="str">
        <f t="shared" si="4"/>
        <v>2D152D962DDA2E672EB82F3F2F8B3019306130F3313631CE2C</v>
      </c>
      <c r="K27" t="str">
        <f t="shared" si="5"/>
        <v>2D15</v>
      </c>
      <c r="L27" t="str">
        <f t="shared" si="6"/>
        <v>2D962DDA2E672EB82F3F2F8B3019306130F3313631CE2C</v>
      </c>
      <c r="M27" t="str">
        <f t="shared" si="7"/>
        <v>2D96</v>
      </c>
      <c r="N27" t="str">
        <f t="shared" si="8"/>
        <v>2DDA2E672EB82F3F2F8B3019306130F3313631CE2C</v>
      </c>
      <c r="O27" t="str">
        <f t="shared" si="9"/>
        <v>2DDA</v>
      </c>
      <c r="P27" t="str">
        <f t="shared" si="10"/>
        <v>2E672EB82F3F2F8B3019306130F3313631CE2C</v>
      </c>
      <c r="Q27" t="str">
        <f t="shared" si="11"/>
        <v>2E67</v>
      </c>
      <c r="R27" t="str">
        <f t="shared" si="12"/>
        <v>2EB82F3F2F8B3019306130F3313631CE2C</v>
      </c>
      <c r="S27" t="str">
        <f t="shared" si="13"/>
        <v>2EB8</v>
      </c>
      <c r="T27" t="str">
        <f t="shared" si="14"/>
        <v>2F3F2F8B3019306130F3313631CE2C</v>
      </c>
      <c r="U27" t="str">
        <f t="shared" si="15"/>
        <v>2F3F</v>
      </c>
      <c r="V27" t="str">
        <f t="shared" si="16"/>
        <v>2F8B3019306130F3313631CE2C</v>
      </c>
      <c r="W27" t="str">
        <f t="shared" si="17"/>
        <v>2F8B</v>
      </c>
      <c r="X27" t="str">
        <f t="shared" si="18"/>
        <v>3019306130F3313631CE2C</v>
      </c>
      <c r="Y27" t="str">
        <f t="shared" si="19"/>
        <v>3019</v>
      </c>
      <c r="Z27" t="str">
        <f t="shared" si="20"/>
        <v>306130F3313631CE2C</v>
      </c>
      <c r="AA27" t="str">
        <f t="shared" si="21"/>
        <v>3061</v>
      </c>
      <c r="AB27" t="str">
        <f t="shared" si="22"/>
        <v>30F3313631CE2C</v>
      </c>
      <c r="AC27" t="str">
        <f t="shared" si="23"/>
        <v>30F3</v>
      </c>
      <c r="AD27" t="str">
        <f t="shared" si="24"/>
        <v>313631CE2C</v>
      </c>
      <c r="AE27" t="str">
        <f t="shared" si="25"/>
        <v>3136</v>
      </c>
      <c r="AF27" t="str">
        <f t="shared" si="26"/>
        <v>31CE2C</v>
      </c>
      <c r="AG27" t="str">
        <f t="shared" si="27"/>
        <v>31CE</v>
      </c>
      <c r="AH27">
        <f t="shared" si="32"/>
        <v>11152</v>
      </c>
      <c r="AI27">
        <f t="shared" si="33"/>
        <v>11268</v>
      </c>
      <c r="AJ27">
        <f t="shared" si="34"/>
        <v>11330</v>
      </c>
      <c r="AK27">
        <f t="shared" si="35"/>
        <v>11482</v>
      </c>
      <c r="AL27">
        <f t="shared" si="36"/>
        <v>11541</v>
      </c>
      <c r="AM27">
        <f t="shared" si="37"/>
        <v>11670</v>
      </c>
      <c r="AN27">
        <f t="shared" si="38"/>
        <v>11738</v>
      </c>
      <c r="AO27">
        <f t="shared" si="39"/>
        <v>11879</v>
      </c>
      <c r="AP27">
        <f t="shared" si="40"/>
        <v>11960</v>
      </c>
      <c r="AQ27">
        <f t="shared" si="41"/>
        <v>12095</v>
      </c>
      <c r="AR27">
        <f t="shared" si="42"/>
        <v>12171</v>
      </c>
      <c r="AS27">
        <f t="shared" si="43"/>
        <v>12313</v>
      </c>
      <c r="AT27">
        <f t="shared" si="44"/>
        <v>12385</v>
      </c>
      <c r="AU27">
        <f t="shared" si="45"/>
        <v>12531</v>
      </c>
      <c r="AV27">
        <f t="shared" si="46"/>
        <v>12598</v>
      </c>
      <c r="AW27">
        <f t="shared" si="47"/>
        <v>12750</v>
      </c>
      <c r="CF27">
        <f t="shared" si="49"/>
        <v>11404</v>
      </c>
    </row>
    <row r="28" spans="1:84" x14ac:dyDescent="0.25">
      <c r="A28" s="2" t="s">
        <v>27</v>
      </c>
      <c r="B28" t="str">
        <f t="shared" si="28"/>
        <v>321A325830BF2E9F2C212A1B2850270B25E925452491246D245D24BB24DF254D1C</v>
      </c>
      <c r="C28" t="str">
        <f t="shared" si="29"/>
        <v>321A</v>
      </c>
      <c r="D28" t="str">
        <f t="shared" si="30"/>
        <v>325830BF2E9F2C212A1B2850270B25E925452491246D245D24BB24DF254D1C</v>
      </c>
      <c r="E28" t="str">
        <f t="shared" si="31"/>
        <v>3258</v>
      </c>
      <c r="F28" t="str">
        <f t="shared" si="0"/>
        <v>30BF2E9F2C212A1B2850270B25E925452491246D245D24BB24DF254D1C</v>
      </c>
      <c r="G28" t="str">
        <f t="shared" si="1"/>
        <v>30BF</v>
      </c>
      <c r="H28" t="str">
        <f t="shared" si="2"/>
        <v>2E9F2C212A1B2850270B25E925452491246D245D24BB24DF254D1C</v>
      </c>
      <c r="I28" t="str">
        <f t="shared" si="3"/>
        <v>2E9F</v>
      </c>
      <c r="J28" t="str">
        <f t="shared" si="4"/>
        <v>2C212A1B2850270B25E925452491246D245D24BB24DF254D1C</v>
      </c>
      <c r="K28" t="str">
        <f t="shared" si="5"/>
        <v>2C21</v>
      </c>
      <c r="L28" t="str">
        <f t="shared" si="6"/>
        <v>2A1B2850270B25E925452491246D245D24BB24DF254D1C</v>
      </c>
      <c r="M28" t="str">
        <f t="shared" si="7"/>
        <v>2A1B</v>
      </c>
      <c r="N28" t="str">
        <f t="shared" si="8"/>
        <v>2850270B25E925452491246D245D24BB24DF254D1C</v>
      </c>
      <c r="O28" t="str">
        <f t="shared" si="9"/>
        <v>2850</v>
      </c>
      <c r="P28" t="str">
        <f t="shared" si="10"/>
        <v>270B25E925452491246D245D24BB24DF254D1C</v>
      </c>
      <c r="Q28" t="str">
        <f t="shared" si="11"/>
        <v>270B</v>
      </c>
      <c r="R28" t="str">
        <f t="shared" si="12"/>
        <v>25E925452491246D245D24BB24DF254D1C</v>
      </c>
      <c r="S28" t="str">
        <f t="shared" si="13"/>
        <v>25E9</v>
      </c>
      <c r="T28" t="str">
        <f t="shared" si="14"/>
        <v>25452491246D245D24BB24DF254D1C</v>
      </c>
      <c r="U28" t="str">
        <f t="shared" si="15"/>
        <v>2545</v>
      </c>
      <c r="V28" t="str">
        <f t="shared" si="16"/>
        <v>2491246D245D24BB24DF254D1C</v>
      </c>
      <c r="W28" t="str">
        <f t="shared" si="17"/>
        <v>2491</v>
      </c>
      <c r="X28" t="str">
        <f t="shared" si="18"/>
        <v>246D245D24BB24DF254D1C</v>
      </c>
      <c r="Y28" t="str">
        <f t="shared" si="19"/>
        <v>246D</v>
      </c>
      <c r="Z28" t="str">
        <f t="shared" si="20"/>
        <v>245D24BB24DF254D1C</v>
      </c>
      <c r="AA28" t="str">
        <f t="shared" si="21"/>
        <v>245D</v>
      </c>
      <c r="AB28" t="str">
        <f t="shared" si="22"/>
        <v>24BB24DF254D1C</v>
      </c>
      <c r="AC28" t="str">
        <f t="shared" si="23"/>
        <v>24BB</v>
      </c>
      <c r="AD28" t="str">
        <f t="shared" si="24"/>
        <v>24DF254D1C</v>
      </c>
      <c r="AE28" t="str">
        <f t="shared" si="25"/>
        <v>24DF</v>
      </c>
      <c r="AF28" t="str">
        <f t="shared" si="26"/>
        <v>254D1C</v>
      </c>
      <c r="AG28" t="str">
        <f t="shared" si="27"/>
        <v>254D</v>
      </c>
      <c r="AH28">
        <f t="shared" si="32"/>
        <v>12826</v>
      </c>
      <c r="AI28">
        <f t="shared" si="33"/>
        <v>12888</v>
      </c>
      <c r="AJ28">
        <f t="shared" si="34"/>
        <v>12479</v>
      </c>
      <c r="AK28">
        <f t="shared" si="35"/>
        <v>11935</v>
      </c>
      <c r="AL28">
        <f t="shared" si="36"/>
        <v>11297</v>
      </c>
      <c r="AM28">
        <f t="shared" si="37"/>
        <v>10779</v>
      </c>
      <c r="AN28">
        <f t="shared" si="38"/>
        <v>10320</v>
      </c>
      <c r="AO28">
        <f t="shared" si="39"/>
        <v>9995</v>
      </c>
      <c r="AP28">
        <f t="shared" si="40"/>
        <v>9705</v>
      </c>
      <c r="AQ28">
        <f t="shared" si="41"/>
        <v>9541</v>
      </c>
      <c r="AR28">
        <f t="shared" si="42"/>
        <v>9361</v>
      </c>
      <c r="AS28">
        <f t="shared" si="43"/>
        <v>9325</v>
      </c>
      <c r="AT28">
        <f t="shared" si="44"/>
        <v>9309</v>
      </c>
      <c r="AU28">
        <f t="shared" si="45"/>
        <v>9403</v>
      </c>
      <c r="AV28">
        <f t="shared" si="46"/>
        <v>9439</v>
      </c>
      <c r="AW28">
        <f t="shared" si="47"/>
        <v>9549</v>
      </c>
      <c r="CF28">
        <f t="shared" si="49"/>
        <v>11547</v>
      </c>
    </row>
    <row r="29" spans="1:84" x14ac:dyDescent="0.25">
      <c r="A29" s="2" t="s">
        <v>28</v>
      </c>
      <c r="B29" t="str">
        <f t="shared" si="28"/>
        <v>258E2605262A26B626E02753279B2803285028B7290A296D29BE2A322A712AF9C5</v>
      </c>
      <c r="C29" t="str">
        <f t="shared" si="29"/>
        <v>258E</v>
      </c>
      <c r="D29" t="str">
        <f t="shared" si="30"/>
        <v>2605262A26B626E02753279B2803285028B7290A296D29BE2A322A712AF9C5</v>
      </c>
      <c r="E29" t="str">
        <f t="shared" si="31"/>
        <v>2605</v>
      </c>
      <c r="F29" t="str">
        <f t="shared" si="0"/>
        <v>262A26B626E02753279B2803285028B7290A296D29BE2A322A712AF9C5</v>
      </c>
      <c r="G29" t="str">
        <f t="shared" si="1"/>
        <v>262A</v>
      </c>
      <c r="H29" t="str">
        <f t="shared" si="2"/>
        <v>26B626E02753279B2803285028B7290A296D29BE2A322A712AF9C5</v>
      </c>
      <c r="I29" t="str">
        <f t="shared" si="3"/>
        <v>26B6</v>
      </c>
      <c r="J29" t="str">
        <f t="shared" si="4"/>
        <v>26E02753279B2803285028B7290A296D29BE2A322A712AF9C5</v>
      </c>
      <c r="K29" t="str">
        <f t="shared" si="5"/>
        <v>26E0</v>
      </c>
      <c r="L29" t="str">
        <f t="shared" si="6"/>
        <v>2753279B2803285028B7290A296D29BE2A322A712AF9C5</v>
      </c>
      <c r="M29" t="str">
        <f t="shared" si="7"/>
        <v>2753</v>
      </c>
      <c r="N29" t="str">
        <f t="shared" si="8"/>
        <v>279B2803285028B7290A296D29BE2A322A712AF9C5</v>
      </c>
      <c r="O29" t="str">
        <f t="shared" si="9"/>
        <v>279B</v>
      </c>
      <c r="P29" t="str">
        <f t="shared" si="10"/>
        <v>2803285028B7290A296D29BE2A322A712AF9C5</v>
      </c>
      <c r="Q29" t="str">
        <f t="shared" si="11"/>
        <v>2803</v>
      </c>
      <c r="R29" t="str">
        <f t="shared" si="12"/>
        <v>285028B7290A296D29BE2A322A712AF9C5</v>
      </c>
      <c r="S29" t="str">
        <f t="shared" si="13"/>
        <v>2850</v>
      </c>
      <c r="T29" t="str">
        <f t="shared" si="14"/>
        <v>28B7290A296D29BE2A322A712AF9C5</v>
      </c>
      <c r="U29" t="str">
        <f t="shared" si="15"/>
        <v>28B7</v>
      </c>
      <c r="V29" t="str">
        <f t="shared" si="16"/>
        <v>290A296D29BE2A322A712AF9C5</v>
      </c>
      <c r="W29" t="str">
        <f t="shared" si="17"/>
        <v>290A</v>
      </c>
      <c r="X29" t="str">
        <f t="shared" si="18"/>
        <v>296D29BE2A322A712AF9C5</v>
      </c>
      <c r="Y29" t="str">
        <f t="shared" si="19"/>
        <v>296D</v>
      </c>
      <c r="Z29" t="str">
        <f t="shared" si="20"/>
        <v>29BE2A322A712AF9C5</v>
      </c>
      <c r="AA29" t="str">
        <f t="shared" si="21"/>
        <v>29BE</v>
      </c>
      <c r="AB29" t="str">
        <f t="shared" si="22"/>
        <v>2A322A712AF9C5</v>
      </c>
      <c r="AC29" t="str">
        <f t="shared" si="23"/>
        <v>2A32</v>
      </c>
      <c r="AD29" t="str">
        <f t="shared" si="24"/>
        <v>2A712AF9C5</v>
      </c>
      <c r="AE29" t="str">
        <f t="shared" si="25"/>
        <v>2A71</v>
      </c>
      <c r="AF29" t="str">
        <f t="shared" si="26"/>
        <v>2AF9C5</v>
      </c>
      <c r="AG29" t="str">
        <f t="shared" si="27"/>
        <v>2AF9</v>
      </c>
      <c r="AH29">
        <f t="shared" si="32"/>
        <v>9614</v>
      </c>
      <c r="AI29">
        <f t="shared" si="33"/>
        <v>9733</v>
      </c>
      <c r="AJ29">
        <f t="shared" si="34"/>
        <v>9770</v>
      </c>
      <c r="AK29">
        <f t="shared" si="35"/>
        <v>9910</v>
      </c>
      <c r="AL29">
        <f t="shared" si="36"/>
        <v>9952</v>
      </c>
      <c r="AM29">
        <f t="shared" si="37"/>
        <v>10067</v>
      </c>
      <c r="AN29">
        <f t="shared" si="38"/>
        <v>10139</v>
      </c>
      <c r="AO29">
        <f t="shared" si="39"/>
        <v>10243</v>
      </c>
      <c r="AP29">
        <f t="shared" si="40"/>
        <v>10320</v>
      </c>
      <c r="AQ29">
        <f t="shared" si="41"/>
        <v>10423</v>
      </c>
      <c r="AR29">
        <f t="shared" si="42"/>
        <v>10506</v>
      </c>
      <c r="AS29">
        <f t="shared" si="43"/>
        <v>10605</v>
      </c>
      <c r="AT29">
        <f t="shared" si="44"/>
        <v>10686</v>
      </c>
      <c r="AU29">
        <f t="shared" si="45"/>
        <v>10802</v>
      </c>
      <c r="AV29">
        <f t="shared" si="46"/>
        <v>10865</v>
      </c>
      <c r="AW29">
        <f t="shared" si="47"/>
        <v>11001</v>
      </c>
      <c r="CF29">
        <f t="shared" si="49"/>
        <v>11627</v>
      </c>
    </row>
    <row r="30" spans="1:84" x14ac:dyDescent="0.25">
      <c r="A30" s="2" t="s">
        <v>29</v>
      </c>
      <c r="B30" t="str">
        <f t="shared" si="28"/>
        <v>2B2D2BB52BFF2C742CBA2D492D8E2E152E562EDE2F2A2FBB3001308D30DA316C79</v>
      </c>
      <c r="C30" t="str">
        <f t="shared" si="29"/>
        <v>2B2D</v>
      </c>
      <c r="D30" t="str">
        <f t="shared" si="30"/>
        <v>2BB52BFF2C742CBA2D492D8E2E152E562EDE2F2A2FBB3001308D30DA316C79</v>
      </c>
      <c r="E30" t="str">
        <f t="shared" si="31"/>
        <v>2BB5</v>
      </c>
      <c r="F30" t="str">
        <f t="shared" si="0"/>
        <v>2BFF2C742CBA2D492D8E2E152E562EDE2F2A2FBB3001308D30DA316C79</v>
      </c>
      <c r="G30" t="str">
        <f t="shared" si="1"/>
        <v>2BFF</v>
      </c>
      <c r="H30" t="str">
        <f t="shared" si="2"/>
        <v>2C742CBA2D492D8E2E152E562EDE2F2A2FBB3001308D30DA316C79</v>
      </c>
      <c r="I30" t="str">
        <f t="shared" si="3"/>
        <v>2C74</v>
      </c>
      <c r="J30" t="str">
        <f t="shared" si="4"/>
        <v>2CBA2D492D8E2E152E562EDE2F2A2FBB3001308D30DA316C79</v>
      </c>
      <c r="K30" t="str">
        <f t="shared" si="5"/>
        <v>2CBA</v>
      </c>
      <c r="L30" t="str">
        <f t="shared" si="6"/>
        <v>2D492D8E2E152E562EDE2F2A2FBB3001308D30DA316C79</v>
      </c>
      <c r="M30" t="str">
        <f t="shared" si="7"/>
        <v>2D49</v>
      </c>
      <c r="N30" t="str">
        <f t="shared" si="8"/>
        <v>2D8E2E152E562EDE2F2A2FBB3001308D30DA316C79</v>
      </c>
      <c r="O30" t="str">
        <f t="shared" si="9"/>
        <v>2D8E</v>
      </c>
      <c r="P30" t="str">
        <f t="shared" si="10"/>
        <v>2E152E562EDE2F2A2FBB3001308D30DA316C79</v>
      </c>
      <c r="Q30" t="str">
        <f t="shared" si="11"/>
        <v>2E15</v>
      </c>
      <c r="R30" t="str">
        <f t="shared" si="12"/>
        <v>2E562EDE2F2A2FBB3001308D30DA316C79</v>
      </c>
      <c r="S30" t="str">
        <f t="shared" si="13"/>
        <v>2E56</v>
      </c>
      <c r="T30" t="str">
        <f t="shared" si="14"/>
        <v>2EDE2F2A2FBB3001308D30DA316C79</v>
      </c>
      <c r="U30" t="str">
        <f t="shared" si="15"/>
        <v>2EDE</v>
      </c>
      <c r="V30" t="str">
        <f t="shared" si="16"/>
        <v>2F2A2FBB3001308D30DA316C79</v>
      </c>
      <c r="W30" t="str">
        <f t="shared" si="17"/>
        <v>2F2A</v>
      </c>
      <c r="X30" t="str">
        <f t="shared" si="18"/>
        <v>2FBB3001308D30DA316C79</v>
      </c>
      <c r="Y30" t="str">
        <f t="shared" si="19"/>
        <v>2FBB</v>
      </c>
      <c r="Z30" t="str">
        <f t="shared" si="20"/>
        <v>3001308D30DA316C79</v>
      </c>
      <c r="AA30" t="str">
        <f t="shared" si="21"/>
        <v>3001</v>
      </c>
      <c r="AB30" t="str">
        <f t="shared" si="22"/>
        <v>308D30DA316C79</v>
      </c>
      <c r="AC30" t="str">
        <f t="shared" si="23"/>
        <v>308D</v>
      </c>
      <c r="AD30" t="str">
        <f t="shared" si="24"/>
        <v>30DA316C79</v>
      </c>
      <c r="AE30" t="str">
        <f t="shared" si="25"/>
        <v>30DA</v>
      </c>
      <c r="AF30" t="str">
        <f t="shared" si="26"/>
        <v>316C79</v>
      </c>
      <c r="AG30" t="str">
        <f t="shared" si="27"/>
        <v>316C</v>
      </c>
      <c r="AH30">
        <f t="shared" si="32"/>
        <v>11053</v>
      </c>
      <c r="AI30">
        <f t="shared" si="33"/>
        <v>11189</v>
      </c>
      <c r="AJ30">
        <f t="shared" si="34"/>
        <v>11263</v>
      </c>
      <c r="AK30">
        <f t="shared" si="35"/>
        <v>11380</v>
      </c>
      <c r="AL30">
        <f t="shared" si="36"/>
        <v>11450</v>
      </c>
      <c r="AM30">
        <f t="shared" si="37"/>
        <v>11593</v>
      </c>
      <c r="AN30">
        <f t="shared" si="38"/>
        <v>11662</v>
      </c>
      <c r="AO30">
        <f t="shared" si="39"/>
        <v>11797</v>
      </c>
      <c r="AP30">
        <f t="shared" si="40"/>
        <v>11862</v>
      </c>
      <c r="AQ30">
        <f t="shared" si="41"/>
        <v>11998</v>
      </c>
      <c r="AR30">
        <f t="shared" si="42"/>
        <v>12074</v>
      </c>
      <c r="AS30">
        <f t="shared" si="43"/>
        <v>12219</v>
      </c>
      <c r="AT30">
        <f t="shared" si="44"/>
        <v>12289</v>
      </c>
      <c r="AU30">
        <f t="shared" si="45"/>
        <v>12429</v>
      </c>
      <c r="AV30">
        <f t="shared" si="46"/>
        <v>12506</v>
      </c>
      <c r="AW30">
        <f t="shared" si="47"/>
        <v>12652</v>
      </c>
      <c r="CF30">
        <f t="shared" si="49"/>
        <v>11760</v>
      </c>
    </row>
    <row r="31" spans="1:84" x14ac:dyDescent="0.25">
      <c r="A31" s="2" t="s">
        <v>30</v>
      </c>
      <c r="B31" t="str">
        <f t="shared" si="28"/>
        <v>31B232483285321430592E452BC62BD32C0E2CA12CE62D6D2DAD2E3C2E852F13EC</v>
      </c>
      <c r="C31" t="str">
        <f t="shared" si="29"/>
        <v>31B2</v>
      </c>
      <c r="D31" t="str">
        <f t="shared" si="30"/>
        <v>32483285321430592E452BC62BD32C0E2CA12CE62D6D2DAD2E3C2E852F13EC</v>
      </c>
      <c r="E31" t="str">
        <f t="shared" si="31"/>
        <v>3248</v>
      </c>
      <c r="F31" t="str">
        <f t="shared" si="0"/>
        <v>3285321430592E452BC62BD32C0E2CA12CE62D6D2DAD2E3C2E852F13EC</v>
      </c>
      <c r="G31" t="str">
        <f t="shared" si="1"/>
        <v>3285</v>
      </c>
      <c r="H31" t="str">
        <f t="shared" si="2"/>
        <v>321430592E452BC62BD32C0E2CA12CE62D6D2DAD2E3C2E852F13EC</v>
      </c>
      <c r="I31" t="str">
        <f t="shared" si="3"/>
        <v>3214</v>
      </c>
      <c r="J31" t="str">
        <f t="shared" si="4"/>
        <v>30592E452BC62BD32C0E2CA12CE62D6D2DAD2E3C2E852F13EC</v>
      </c>
      <c r="K31" t="str">
        <f t="shared" si="5"/>
        <v>3059</v>
      </c>
      <c r="L31" t="str">
        <f t="shared" si="6"/>
        <v>2E452BC62BD32C0E2CA12CE62D6D2DAD2E3C2E852F13EC</v>
      </c>
      <c r="M31" t="str">
        <f t="shared" si="7"/>
        <v>2E45</v>
      </c>
      <c r="N31" t="str">
        <f t="shared" si="8"/>
        <v>2BC62BD32C0E2CA12CE62D6D2DAD2E3C2E852F13EC</v>
      </c>
      <c r="O31" t="str">
        <f t="shared" si="9"/>
        <v>2BC6</v>
      </c>
      <c r="P31" t="str">
        <f t="shared" si="10"/>
        <v>2BD32C0E2CA12CE62D6D2DAD2E3C2E852F13EC</v>
      </c>
      <c r="Q31" t="str">
        <f t="shared" si="11"/>
        <v>2BD3</v>
      </c>
      <c r="R31" t="str">
        <f t="shared" si="12"/>
        <v>2C0E2CA12CE62D6D2DAD2E3C2E852F13EC</v>
      </c>
      <c r="S31" t="str">
        <f t="shared" si="13"/>
        <v>2C0E</v>
      </c>
      <c r="T31" t="str">
        <f t="shared" si="14"/>
        <v>2CA12CE62D6D2DAD2E3C2E852F13EC</v>
      </c>
      <c r="U31" t="str">
        <f t="shared" si="15"/>
        <v>2CA1</v>
      </c>
      <c r="V31" t="str">
        <f t="shared" si="16"/>
        <v>2CE62D6D2DAD2E3C2E852F13EC</v>
      </c>
      <c r="W31" t="str">
        <f t="shared" si="17"/>
        <v>2CE6</v>
      </c>
      <c r="X31" t="str">
        <f t="shared" si="18"/>
        <v>2D6D2DAD2E3C2E852F13EC</v>
      </c>
      <c r="Y31" t="str">
        <f t="shared" si="19"/>
        <v>2D6D</v>
      </c>
      <c r="Z31" t="str">
        <f t="shared" si="20"/>
        <v>2DAD2E3C2E852F13EC</v>
      </c>
      <c r="AA31" t="str">
        <f t="shared" si="21"/>
        <v>2DAD</v>
      </c>
      <c r="AB31" t="str">
        <f t="shared" si="22"/>
        <v>2E3C2E852F13EC</v>
      </c>
      <c r="AC31" t="str">
        <f t="shared" si="23"/>
        <v>2E3C</v>
      </c>
      <c r="AD31" t="str">
        <f t="shared" si="24"/>
        <v>2E852F13EC</v>
      </c>
      <c r="AE31" t="str">
        <f t="shared" si="25"/>
        <v>2E85</v>
      </c>
      <c r="AF31" t="str">
        <f t="shared" si="26"/>
        <v>2F13EC</v>
      </c>
      <c r="AG31" t="str">
        <f t="shared" si="27"/>
        <v>2F13</v>
      </c>
      <c r="AH31">
        <f t="shared" si="32"/>
        <v>12722</v>
      </c>
      <c r="AI31">
        <f t="shared" si="33"/>
        <v>12872</v>
      </c>
      <c r="AJ31">
        <f t="shared" si="34"/>
        <v>12933</v>
      </c>
      <c r="AK31">
        <f t="shared" si="35"/>
        <v>12820</v>
      </c>
      <c r="AL31">
        <f t="shared" si="36"/>
        <v>12377</v>
      </c>
      <c r="AM31">
        <f t="shared" si="37"/>
        <v>11845</v>
      </c>
      <c r="AN31">
        <f t="shared" si="38"/>
        <v>11206</v>
      </c>
      <c r="AO31">
        <f t="shared" si="39"/>
        <v>11219</v>
      </c>
      <c r="AP31">
        <f t="shared" si="40"/>
        <v>11278</v>
      </c>
      <c r="AQ31">
        <f t="shared" si="41"/>
        <v>11425</v>
      </c>
      <c r="AR31">
        <f t="shared" si="42"/>
        <v>11494</v>
      </c>
      <c r="AS31">
        <f t="shared" si="43"/>
        <v>11629</v>
      </c>
      <c r="AT31">
        <f t="shared" si="44"/>
        <v>11693</v>
      </c>
      <c r="AU31">
        <f t="shared" si="45"/>
        <v>11836</v>
      </c>
      <c r="AV31">
        <f t="shared" si="46"/>
        <v>11909</v>
      </c>
      <c r="AW31">
        <f t="shared" si="47"/>
        <v>12051</v>
      </c>
      <c r="CF31">
        <f t="shared" si="49"/>
        <v>11818</v>
      </c>
    </row>
    <row r="32" spans="1:84" x14ac:dyDescent="0.25">
      <c r="A32" s="2" t="s">
        <v>31</v>
      </c>
      <c r="B32" t="str">
        <f t="shared" si="28"/>
        <v>2F5D2FEE303030C7311031A331EC328432D5336B33C133B03218302E2D912B8484</v>
      </c>
      <c r="C32" t="str">
        <f t="shared" si="29"/>
        <v>2F5D</v>
      </c>
      <c r="D32" t="str">
        <f t="shared" si="30"/>
        <v>2FEE303030C7311031A331EC328432D5336B33C133B03218302E2D912B8484</v>
      </c>
      <c r="E32" t="str">
        <f t="shared" si="31"/>
        <v>2FEE</v>
      </c>
      <c r="F32" t="str">
        <f t="shared" si="0"/>
        <v>303030C7311031A331EC328432D5336B33C133B03218302E2D912B8484</v>
      </c>
      <c r="G32" t="str">
        <f t="shared" si="1"/>
        <v>3030</v>
      </c>
      <c r="H32" t="str">
        <f t="shared" si="2"/>
        <v>30C7311031A331EC328432D5336B33C133B03218302E2D912B8484</v>
      </c>
      <c r="I32" t="str">
        <f t="shared" si="3"/>
        <v>30C7</v>
      </c>
      <c r="J32" t="str">
        <f t="shared" si="4"/>
        <v>311031A331EC328432D5336B33C133B03218302E2D912B8484</v>
      </c>
      <c r="K32" t="str">
        <f t="shared" si="5"/>
        <v>3110</v>
      </c>
      <c r="L32" t="str">
        <f t="shared" si="6"/>
        <v>31A331EC328432D5336B33C133B03218302E2D912B8484</v>
      </c>
      <c r="M32" t="str">
        <f t="shared" si="7"/>
        <v>31A3</v>
      </c>
      <c r="N32" t="str">
        <f t="shared" si="8"/>
        <v>31EC328432D5336B33C133B03218302E2D912B8484</v>
      </c>
      <c r="O32" t="str">
        <f t="shared" si="9"/>
        <v>31EC</v>
      </c>
      <c r="P32" t="str">
        <f t="shared" si="10"/>
        <v>328432D5336B33C133B03218302E2D912B8484</v>
      </c>
      <c r="Q32" t="str">
        <f t="shared" si="11"/>
        <v>3284</v>
      </c>
      <c r="R32" t="str">
        <f t="shared" si="12"/>
        <v>32D5336B33C133B03218302E2D912B8484</v>
      </c>
      <c r="S32" t="str">
        <f t="shared" si="13"/>
        <v>32D5</v>
      </c>
      <c r="T32" t="str">
        <f t="shared" si="14"/>
        <v>336B33C133B03218302E2D912B8484</v>
      </c>
      <c r="U32" t="str">
        <f t="shared" si="15"/>
        <v>336B</v>
      </c>
      <c r="V32" t="str">
        <f t="shared" si="16"/>
        <v>33C133B03218302E2D912B8484</v>
      </c>
      <c r="W32" t="str">
        <f t="shared" si="17"/>
        <v>33C1</v>
      </c>
      <c r="X32" t="str">
        <f t="shared" si="18"/>
        <v>33B03218302E2D912B8484</v>
      </c>
      <c r="Y32" t="str">
        <f t="shared" si="19"/>
        <v>33B0</v>
      </c>
      <c r="Z32" t="str">
        <f t="shared" si="20"/>
        <v>3218302E2D912B8484</v>
      </c>
      <c r="AA32" t="str">
        <f t="shared" si="21"/>
        <v>3218</v>
      </c>
      <c r="AB32" t="str">
        <f t="shared" si="22"/>
        <v>302E2D912B8484</v>
      </c>
      <c r="AC32" t="str">
        <f t="shared" si="23"/>
        <v>302E</v>
      </c>
      <c r="AD32" t="str">
        <f t="shared" si="24"/>
        <v>2D912B8484</v>
      </c>
      <c r="AE32" t="str">
        <f t="shared" si="25"/>
        <v>2D91</v>
      </c>
      <c r="AF32" t="str">
        <f t="shared" si="26"/>
        <v>2B8484</v>
      </c>
      <c r="AG32" t="str">
        <f t="shared" si="27"/>
        <v>2B84</v>
      </c>
      <c r="AH32">
        <f t="shared" si="32"/>
        <v>12125</v>
      </c>
      <c r="AI32">
        <f t="shared" si="33"/>
        <v>12270</v>
      </c>
      <c r="AJ32">
        <f t="shared" si="34"/>
        <v>12336</v>
      </c>
      <c r="AK32">
        <f t="shared" si="35"/>
        <v>12487</v>
      </c>
      <c r="AL32">
        <f t="shared" si="36"/>
        <v>12560</v>
      </c>
      <c r="AM32">
        <f t="shared" si="37"/>
        <v>12707</v>
      </c>
      <c r="AN32">
        <f t="shared" si="38"/>
        <v>12780</v>
      </c>
      <c r="AO32">
        <f t="shared" si="39"/>
        <v>12932</v>
      </c>
      <c r="AP32">
        <f t="shared" si="40"/>
        <v>13013</v>
      </c>
      <c r="AQ32">
        <f t="shared" si="41"/>
        <v>13163</v>
      </c>
      <c r="AR32">
        <f t="shared" si="42"/>
        <v>13249</v>
      </c>
      <c r="AS32">
        <f t="shared" si="43"/>
        <v>13232</v>
      </c>
      <c r="AT32">
        <f t="shared" si="44"/>
        <v>12824</v>
      </c>
      <c r="AU32">
        <f t="shared" si="45"/>
        <v>12334</v>
      </c>
      <c r="AV32">
        <f t="shared" si="46"/>
        <v>11665</v>
      </c>
      <c r="AW32">
        <f t="shared" si="47"/>
        <v>11140</v>
      </c>
      <c r="CF32">
        <f t="shared" si="49"/>
        <v>11960</v>
      </c>
    </row>
    <row r="33" spans="1:84" x14ac:dyDescent="0.25">
      <c r="A33" s="2" t="s">
        <v>32</v>
      </c>
      <c r="CF33">
        <f>BA1</f>
        <v>12034</v>
      </c>
    </row>
    <row r="34" spans="1:84" x14ac:dyDescent="0.25">
      <c r="CF34">
        <f t="shared" ref="CF34:CF48" si="50">BA2</f>
        <v>12180</v>
      </c>
    </row>
    <row r="35" spans="1:84" x14ac:dyDescent="0.25">
      <c r="CF35">
        <f t="shared" si="50"/>
        <v>12251</v>
      </c>
    </row>
    <row r="36" spans="1:84" x14ac:dyDescent="0.25">
      <c r="CF36">
        <f t="shared" si="50"/>
        <v>12403</v>
      </c>
    </row>
    <row r="37" spans="1:84" x14ac:dyDescent="0.25">
      <c r="CF37">
        <f t="shared" si="50"/>
        <v>12470</v>
      </c>
    </row>
    <row r="38" spans="1:84" x14ac:dyDescent="0.25">
      <c r="CF38">
        <f t="shared" si="50"/>
        <v>12626</v>
      </c>
    </row>
    <row r="39" spans="1:84" x14ac:dyDescent="0.25">
      <c r="CF39">
        <f t="shared" si="50"/>
        <v>12697</v>
      </c>
    </row>
    <row r="40" spans="1:84" x14ac:dyDescent="0.25">
      <c r="CF40">
        <f t="shared" si="50"/>
        <v>12845</v>
      </c>
    </row>
    <row r="41" spans="1:84" x14ac:dyDescent="0.25">
      <c r="CF41">
        <f t="shared" si="50"/>
        <v>12927</v>
      </c>
    </row>
    <row r="42" spans="1:84" x14ac:dyDescent="0.25">
      <c r="CF42">
        <f t="shared" si="50"/>
        <v>13079</v>
      </c>
    </row>
    <row r="43" spans="1:84" x14ac:dyDescent="0.25">
      <c r="CF43">
        <f t="shared" si="50"/>
        <v>13022</v>
      </c>
    </row>
    <row r="44" spans="1:84" x14ac:dyDescent="0.25">
      <c r="CF44">
        <f t="shared" si="50"/>
        <v>12689</v>
      </c>
    </row>
    <row r="45" spans="1:84" x14ac:dyDescent="0.25">
      <c r="CF45">
        <f t="shared" si="50"/>
        <v>12182</v>
      </c>
    </row>
    <row r="46" spans="1:84" x14ac:dyDescent="0.25">
      <c r="CF46">
        <f t="shared" si="50"/>
        <v>11626</v>
      </c>
    </row>
    <row r="47" spans="1:84" x14ac:dyDescent="0.25">
      <c r="CF47">
        <f t="shared" si="50"/>
        <v>11047</v>
      </c>
    </row>
    <row r="48" spans="1:84" x14ac:dyDescent="0.25">
      <c r="CF48">
        <f t="shared" si="50"/>
        <v>10640</v>
      </c>
    </row>
    <row r="49" spans="84:84" x14ac:dyDescent="0.25">
      <c r="CF49">
        <f>BB1</f>
        <v>10234</v>
      </c>
    </row>
    <row r="50" spans="84:84" x14ac:dyDescent="0.25">
      <c r="CF50">
        <f t="shared" ref="CF50:CF64" si="51">BB2</f>
        <v>10005</v>
      </c>
    </row>
    <row r="51" spans="84:84" x14ac:dyDescent="0.25">
      <c r="CF51">
        <f t="shared" si="51"/>
        <v>9788</v>
      </c>
    </row>
    <row r="52" spans="84:84" x14ac:dyDescent="0.25">
      <c r="CF52">
        <f t="shared" si="51"/>
        <v>9677</v>
      </c>
    </row>
    <row r="53" spans="84:84" x14ac:dyDescent="0.25">
      <c r="CF53">
        <f t="shared" si="51"/>
        <v>9588</v>
      </c>
    </row>
    <row r="54" spans="84:84" x14ac:dyDescent="0.25">
      <c r="CF54">
        <f t="shared" si="51"/>
        <v>9644</v>
      </c>
    </row>
    <row r="55" spans="84:84" x14ac:dyDescent="0.25">
      <c r="CF55">
        <f t="shared" si="51"/>
        <v>9675</v>
      </c>
    </row>
    <row r="56" spans="84:84" x14ac:dyDescent="0.25">
      <c r="CF56">
        <f t="shared" si="51"/>
        <v>9796</v>
      </c>
    </row>
    <row r="57" spans="84:84" x14ac:dyDescent="0.25">
      <c r="CF57">
        <f t="shared" si="51"/>
        <v>9856</v>
      </c>
    </row>
    <row r="58" spans="84:84" x14ac:dyDescent="0.25">
      <c r="CF58">
        <f t="shared" si="51"/>
        <v>9966</v>
      </c>
    </row>
    <row r="59" spans="84:84" x14ac:dyDescent="0.25">
      <c r="CF59">
        <f t="shared" si="51"/>
        <v>10038</v>
      </c>
    </row>
    <row r="60" spans="84:84" x14ac:dyDescent="0.25">
      <c r="CF60">
        <f t="shared" si="51"/>
        <v>10149</v>
      </c>
    </row>
    <row r="61" spans="84:84" x14ac:dyDescent="0.25">
      <c r="CF61">
        <f t="shared" si="51"/>
        <v>10210</v>
      </c>
    </row>
    <row r="62" spans="84:84" x14ac:dyDescent="0.25">
      <c r="CF62">
        <f t="shared" si="51"/>
        <v>10337</v>
      </c>
    </row>
    <row r="63" spans="84:84" x14ac:dyDescent="0.25">
      <c r="CF63">
        <f t="shared" si="51"/>
        <v>10387</v>
      </c>
    </row>
    <row r="64" spans="84:84" x14ac:dyDescent="0.25">
      <c r="CF64">
        <f t="shared" si="51"/>
        <v>10525</v>
      </c>
    </row>
    <row r="65" spans="84:84" x14ac:dyDescent="0.25">
      <c r="CF65">
        <f>BC1</f>
        <v>10577</v>
      </c>
    </row>
    <row r="66" spans="84:84" x14ac:dyDescent="0.25">
      <c r="CF66">
        <f t="shared" ref="CF66:CF80" si="52">BC2</f>
        <v>10706</v>
      </c>
    </row>
    <row r="67" spans="84:84" x14ac:dyDescent="0.25">
      <c r="CF67">
        <f t="shared" si="52"/>
        <v>10776</v>
      </c>
    </row>
    <row r="68" spans="84:84" x14ac:dyDescent="0.25">
      <c r="CF68">
        <f t="shared" si="52"/>
        <v>10892</v>
      </c>
    </row>
    <row r="69" spans="84:84" x14ac:dyDescent="0.25">
      <c r="CF69">
        <f t="shared" si="52"/>
        <v>10975</v>
      </c>
    </row>
    <row r="70" spans="84:84" x14ac:dyDescent="0.25">
      <c r="CF70">
        <f t="shared" si="52"/>
        <v>11101</v>
      </c>
    </row>
    <row r="71" spans="84:84" x14ac:dyDescent="0.25">
      <c r="CF71">
        <f t="shared" si="52"/>
        <v>11157</v>
      </c>
    </row>
    <row r="72" spans="84:84" x14ac:dyDescent="0.25">
      <c r="CF72">
        <f t="shared" si="52"/>
        <v>11306</v>
      </c>
    </row>
    <row r="73" spans="84:84" x14ac:dyDescent="0.25">
      <c r="CF73">
        <f t="shared" si="52"/>
        <v>11374</v>
      </c>
    </row>
    <row r="74" spans="84:84" x14ac:dyDescent="0.25">
      <c r="CF74">
        <f t="shared" si="52"/>
        <v>11493</v>
      </c>
    </row>
    <row r="75" spans="84:84" x14ac:dyDescent="0.25">
      <c r="CF75">
        <f t="shared" si="52"/>
        <v>11569</v>
      </c>
    </row>
    <row r="76" spans="84:84" x14ac:dyDescent="0.25">
      <c r="CF76">
        <f t="shared" si="52"/>
        <v>11718</v>
      </c>
    </row>
    <row r="77" spans="84:84" x14ac:dyDescent="0.25">
      <c r="CF77">
        <f t="shared" si="52"/>
        <v>11789</v>
      </c>
    </row>
    <row r="78" spans="84:84" x14ac:dyDescent="0.25">
      <c r="CF78">
        <f t="shared" si="52"/>
        <v>11922</v>
      </c>
    </row>
    <row r="79" spans="84:84" x14ac:dyDescent="0.25">
      <c r="CF79">
        <f t="shared" si="52"/>
        <v>11996</v>
      </c>
    </row>
    <row r="80" spans="84:84" x14ac:dyDescent="0.25">
      <c r="CF80">
        <f t="shared" si="52"/>
        <v>12134</v>
      </c>
    </row>
    <row r="81" spans="84:84" x14ac:dyDescent="0.25">
      <c r="CF81">
        <f>BD1</f>
        <v>12209</v>
      </c>
    </row>
    <row r="82" spans="84:84" x14ac:dyDescent="0.25">
      <c r="CF82">
        <f t="shared" ref="CF82:CF96" si="53">BD2</f>
        <v>12358</v>
      </c>
    </row>
    <row r="83" spans="84:84" x14ac:dyDescent="0.25">
      <c r="CF83">
        <f t="shared" si="53"/>
        <v>12431</v>
      </c>
    </row>
    <row r="84" spans="84:84" x14ac:dyDescent="0.25">
      <c r="CF84">
        <f t="shared" si="53"/>
        <v>12576</v>
      </c>
    </row>
    <row r="85" spans="84:84" x14ac:dyDescent="0.25">
      <c r="CF85">
        <f t="shared" si="53"/>
        <v>12660</v>
      </c>
    </row>
    <row r="86" spans="84:84" x14ac:dyDescent="0.25">
      <c r="CF86">
        <f t="shared" si="53"/>
        <v>12810</v>
      </c>
    </row>
    <row r="87" spans="84:84" x14ac:dyDescent="0.25">
      <c r="CF87">
        <f t="shared" si="53"/>
        <v>12887</v>
      </c>
    </row>
    <row r="88" spans="84:84" x14ac:dyDescent="0.25">
      <c r="CF88">
        <f t="shared" si="53"/>
        <v>13034</v>
      </c>
    </row>
    <row r="89" spans="84:84" x14ac:dyDescent="0.25">
      <c r="CF89">
        <f t="shared" si="53"/>
        <v>13110</v>
      </c>
    </row>
    <row r="90" spans="84:84" x14ac:dyDescent="0.25">
      <c r="CF90">
        <f t="shared" si="53"/>
        <v>13197</v>
      </c>
    </row>
    <row r="91" spans="84:84" x14ac:dyDescent="0.25">
      <c r="CF91">
        <f t="shared" si="53"/>
        <v>12887</v>
      </c>
    </row>
    <row r="92" spans="84:84" x14ac:dyDescent="0.25">
      <c r="CF92">
        <f t="shared" si="53"/>
        <v>12369</v>
      </c>
    </row>
    <row r="93" spans="84:84" x14ac:dyDescent="0.25">
      <c r="CF93">
        <f t="shared" si="53"/>
        <v>11674</v>
      </c>
    </row>
    <row r="94" spans="84:84" x14ac:dyDescent="0.25">
      <c r="CF94">
        <f t="shared" si="53"/>
        <v>11082</v>
      </c>
    </row>
    <row r="95" spans="84:84" x14ac:dyDescent="0.25">
      <c r="CF95">
        <f t="shared" si="53"/>
        <v>10538</v>
      </c>
    </row>
    <row r="96" spans="84:84" x14ac:dyDescent="0.25">
      <c r="CF96">
        <f t="shared" si="53"/>
        <v>10180</v>
      </c>
    </row>
    <row r="97" spans="84:84" x14ac:dyDescent="0.25">
      <c r="CF97">
        <f>BE1</f>
        <v>9847</v>
      </c>
    </row>
    <row r="98" spans="84:84" x14ac:dyDescent="0.25">
      <c r="CF98">
        <f t="shared" ref="CF98:CF112" si="54">BE2</f>
        <v>9638</v>
      </c>
    </row>
    <row r="99" spans="84:84" x14ac:dyDescent="0.25">
      <c r="CF99">
        <f t="shared" si="54"/>
        <v>9456</v>
      </c>
    </row>
    <row r="100" spans="84:84" x14ac:dyDescent="0.25">
      <c r="CF100">
        <f t="shared" si="54"/>
        <v>9405</v>
      </c>
    </row>
    <row r="101" spans="84:84" x14ac:dyDescent="0.25">
      <c r="CF101">
        <f t="shared" si="54"/>
        <v>9331</v>
      </c>
    </row>
    <row r="102" spans="84:84" x14ac:dyDescent="0.25">
      <c r="CF102">
        <f t="shared" si="54"/>
        <v>9404</v>
      </c>
    </row>
    <row r="103" spans="84:84" x14ac:dyDescent="0.25">
      <c r="CF103">
        <f t="shared" si="54"/>
        <v>9466</v>
      </c>
    </row>
    <row r="104" spans="84:84" x14ac:dyDescent="0.25">
      <c r="CF104">
        <f t="shared" si="54"/>
        <v>9583</v>
      </c>
    </row>
    <row r="105" spans="84:84" x14ac:dyDescent="0.25">
      <c r="CF105">
        <f t="shared" si="54"/>
        <v>9623</v>
      </c>
    </row>
    <row r="106" spans="84:84" x14ac:dyDescent="0.25">
      <c r="CF106">
        <f t="shared" si="54"/>
        <v>9743</v>
      </c>
    </row>
    <row r="107" spans="84:84" x14ac:dyDescent="0.25">
      <c r="CF107">
        <f t="shared" si="54"/>
        <v>9809</v>
      </c>
    </row>
    <row r="108" spans="84:84" x14ac:dyDescent="0.25">
      <c r="CF108">
        <f t="shared" si="54"/>
        <v>9907</v>
      </c>
    </row>
    <row r="109" spans="84:84" x14ac:dyDescent="0.25">
      <c r="CF109">
        <f t="shared" si="54"/>
        <v>9980</v>
      </c>
    </row>
    <row r="110" spans="84:84" x14ac:dyDescent="0.25">
      <c r="CF110">
        <f t="shared" si="54"/>
        <v>10095</v>
      </c>
    </row>
    <row r="111" spans="84:84" x14ac:dyDescent="0.25">
      <c r="CF111">
        <f t="shared" si="54"/>
        <v>10144</v>
      </c>
    </row>
    <row r="112" spans="84:84" x14ac:dyDescent="0.25">
      <c r="CF112">
        <f t="shared" si="54"/>
        <v>10279</v>
      </c>
    </row>
    <row r="113" spans="84:84" x14ac:dyDescent="0.25">
      <c r="CF113">
        <f>BF1</f>
        <v>10324</v>
      </c>
    </row>
    <row r="114" spans="84:84" x14ac:dyDescent="0.25">
      <c r="CF114">
        <f t="shared" ref="CF114:CF128" si="55">BF2</f>
        <v>10462</v>
      </c>
    </row>
    <row r="115" spans="84:84" x14ac:dyDescent="0.25">
      <c r="CF115">
        <f t="shared" si="55"/>
        <v>10506</v>
      </c>
    </row>
    <row r="116" spans="84:84" x14ac:dyDescent="0.25">
      <c r="CF116">
        <f t="shared" si="55"/>
        <v>10648</v>
      </c>
    </row>
    <row r="117" spans="84:84" x14ac:dyDescent="0.25">
      <c r="CF117">
        <f t="shared" si="55"/>
        <v>10696</v>
      </c>
    </row>
    <row r="118" spans="84:84" x14ac:dyDescent="0.25">
      <c r="CF118">
        <f t="shared" si="55"/>
        <v>10826</v>
      </c>
    </row>
    <row r="119" spans="84:84" x14ac:dyDescent="0.25">
      <c r="CF119">
        <f t="shared" si="55"/>
        <v>10901</v>
      </c>
    </row>
    <row r="120" spans="84:84" x14ac:dyDescent="0.25">
      <c r="CF120">
        <f t="shared" si="55"/>
        <v>11017</v>
      </c>
    </row>
    <row r="121" spans="84:84" x14ac:dyDescent="0.25">
      <c r="CF121">
        <f t="shared" si="55"/>
        <v>11095</v>
      </c>
    </row>
    <row r="122" spans="84:84" x14ac:dyDescent="0.25">
      <c r="CF122">
        <f t="shared" si="55"/>
        <v>11228</v>
      </c>
    </row>
    <row r="123" spans="84:84" x14ac:dyDescent="0.25">
      <c r="CF123">
        <f t="shared" si="55"/>
        <v>11276</v>
      </c>
    </row>
    <row r="124" spans="84:84" x14ac:dyDescent="0.25">
      <c r="CF124">
        <f t="shared" si="55"/>
        <v>11420</v>
      </c>
    </row>
    <row r="125" spans="84:84" x14ac:dyDescent="0.25">
      <c r="CF125">
        <f t="shared" si="55"/>
        <v>11494</v>
      </c>
    </row>
    <row r="126" spans="84:84" x14ac:dyDescent="0.25">
      <c r="CF126">
        <f t="shared" si="55"/>
        <v>11626</v>
      </c>
    </row>
    <row r="127" spans="84:84" x14ac:dyDescent="0.25">
      <c r="CF127">
        <f t="shared" si="55"/>
        <v>11683</v>
      </c>
    </row>
    <row r="128" spans="84:84" x14ac:dyDescent="0.25">
      <c r="CF128">
        <f t="shared" si="55"/>
        <v>11830</v>
      </c>
    </row>
    <row r="129" spans="84:84" x14ac:dyDescent="0.25">
      <c r="CF129">
        <f>BG1</f>
        <v>11900</v>
      </c>
    </row>
    <row r="130" spans="84:84" x14ac:dyDescent="0.25">
      <c r="CF130">
        <f t="shared" ref="CF130:CF144" si="56">BG2</f>
        <v>12044</v>
      </c>
    </row>
    <row r="131" spans="84:84" x14ac:dyDescent="0.25">
      <c r="CF131">
        <f t="shared" si="56"/>
        <v>12121</v>
      </c>
    </row>
    <row r="132" spans="84:84" x14ac:dyDescent="0.25">
      <c r="CF132">
        <f t="shared" si="56"/>
        <v>12258</v>
      </c>
    </row>
    <row r="133" spans="84:84" x14ac:dyDescent="0.25">
      <c r="CF133">
        <f t="shared" si="56"/>
        <v>12331</v>
      </c>
    </row>
    <row r="134" spans="84:84" x14ac:dyDescent="0.25">
      <c r="CF134">
        <f t="shared" si="56"/>
        <v>12477</v>
      </c>
    </row>
    <row r="135" spans="84:84" x14ac:dyDescent="0.25">
      <c r="CF135">
        <f t="shared" si="56"/>
        <v>12547</v>
      </c>
    </row>
    <row r="136" spans="84:84" x14ac:dyDescent="0.25">
      <c r="CF136">
        <f t="shared" si="56"/>
        <v>12698</v>
      </c>
    </row>
    <row r="137" spans="84:84" x14ac:dyDescent="0.25">
      <c r="CF137">
        <f t="shared" si="56"/>
        <v>12767</v>
      </c>
    </row>
    <row r="138" spans="84:84" x14ac:dyDescent="0.25">
      <c r="CF138">
        <f t="shared" si="56"/>
        <v>12922</v>
      </c>
    </row>
    <row r="139" spans="84:84" x14ac:dyDescent="0.25">
      <c r="CF139">
        <f t="shared" si="56"/>
        <v>12986</v>
      </c>
    </row>
    <row r="140" spans="84:84" x14ac:dyDescent="0.25">
      <c r="CF140">
        <f t="shared" si="56"/>
        <v>12906</v>
      </c>
    </row>
    <row r="141" spans="84:84" x14ac:dyDescent="0.25">
      <c r="CF141">
        <f t="shared" si="56"/>
        <v>12396</v>
      </c>
    </row>
    <row r="142" spans="84:84" x14ac:dyDescent="0.25">
      <c r="CF142">
        <f t="shared" si="56"/>
        <v>11859</v>
      </c>
    </row>
    <row r="143" spans="84:84" x14ac:dyDescent="0.25">
      <c r="CF143">
        <f t="shared" si="56"/>
        <v>11245</v>
      </c>
    </row>
    <row r="144" spans="84:84" x14ac:dyDescent="0.25">
      <c r="CF144">
        <f t="shared" si="56"/>
        <v>10739</v>
      </c>
    </row>
    <row r="145" spans="84:84" x14ac:dyDescent="0.25">
      <c r="CF145">
        <f>BH1</f>
        <v>10290</v>
      </c>
    </row>
    <row r="146" spans="84:84" x14ac:dyDescent="0.25">
      <c r="CF146">
        <f t="shared" ref="CF146:CF160" si="57">BH2</f>
        <v>9970</v>
      </c>
    </row>
    <row r="147" spans="84:84" x14ac:dyDescent="0.25">
      <c r="CF147">
        <f t="shared" si="57"/>
        <v>9679</v>
      </c>
    </row>
    <row r="148" spans="84:84" x14ac:dyDescent="0.25">
      <c r="CF148">
        <f t="shared" si="57"/>
        <v>9522</v>
      </c>
    </row>
    <row r="149" spans="84:84" x14ac:dyDescent="0.25">
      <c r="CF149">
        <f t="shared" si="57"/>
        <v>9336</v>
      </c>
    </row>
    <row r="150" spans="84:84" x14ac:dyDescent="0.25">
      <c r="CF150">
        <f t="shared" si="57"/>
        <v>9314</v>
      </c>
    </row>
    <row r="151" spans="84:84" x14ac:dyDescent="0.25">
      <c r="CF151">
        <f t="shared" si="57"/>
        <v>9311</v>
      </c>
    </row>
    <row r="152" spans="84:84" x14ac:dyDescent="0.25">
      <c r="CF152">
        <f t="shared" si="57"/>
        <v>9419</v>
      </c>
    </row>
    <row r="153" spans="84:84" x14ac:dyDescent="0.25">
      <c r="CF153">
        <f t="shared" si="57"/>
        <v>9453</v>
      </c>
    </row>
    <row r="154" spans="84:84" x14ac:dyDescent="0.25">
      <c r="CF154">
        <f t="shared" si="57"/>
        <v>9577</v>
      </c>
    </row>
    <row r="155" spans="84:84" x14ac:dyDescent="0.25">
      <c r="CF155">
        <f t="shared" si="57"/>
        <v>9636</v>
      </c>
    </row>
    <row r="156" spans="84:84" x14ac:dyDescent="0.25">
      <c r="CF156">
        <f t="shared" si="57"/>
        <v>9741</v>
      </c>
    </row>
    <row r="157" spans="84:84" x14ac:dyDescent="0.25">
      <c r="CF157">
        <f t="shared" si="57"/>
        <v>9802</v>
      </c>
    </row>
    <row r="158" spans="84:84" x14ac:dyDescent="0.25">
      <c r="CF158">
        <f t="shared" si="57"/>
        <v>9926</v>
      </c>
    </row>
    <row r="159" spans="84:84" x14ac:dyDescent="0.25">
      <c r="CF159">
        <f t="shared" si="57"/>
        <v>9968</v>
      </c>
    </row>
    <row r="160" spans="84:84" x14ac:dyDescent="0.25">
      <c r="CF160">
        <f t="shared" si="57"/>
        <v>10105</v>
      </c>
    </row>
    <row r="161" spans="84:84" x14ac:dyDescent="0.25">
      <c r="CF161">
        <f>BI1</f>
        <v>10148</v>
      </c>
    </row>
    <row r="162" spans="84:84" x14ac:dyDescent="0.25">
      <c r="CF162">
        <f t="shared" ref="CF162:CF176" si="58">BI2</f>
        <v>10276</v>
      </c>
    </row>
    <row r="163" spans="84:84" x14ac:dyDescent="0.25">
      <c r="CF163">
        <f t="shared" si="58"/>
        <v>10340</v>
      </c>
    </row>
    <row r="164" spans="84:84" x14ac:dyDescent="0.25">
      <c r="CF164">
        <f t="shared" si="58"/>
        <v>10457</v>
      </c>
    </row>
    <row r="165" spans="84:84" x14ac:dyDescent="0.25">
      <c r="CF165">
        <f t="shared" si="58"/>
        <v>10521</v>
      </c>
    </row>
    <row r="166" spans="84:84" x14ac:dyDescent="0.25">
      <c r="CF166">
        <f t="shared" si="58"/>
        <v>10650</v>
      </c>
    </row>
    <row r="167" spans="84:84" x14ac:dyDescent="0.25">
      <c r="CF167">
        <f t="shared" si="58"/>
        <v>10699</v>
      </c>
    </row>
    <row r="168" spans="84:84" x14ac:dyDescent="0.25">
      <c r="CF168">
        <f t="shared" si="58"/>
        <v>10850</v>
      </c>
    </row>
    <row r="169" spans="84:84" x14ac:dyDescent="0.25">
      <c r="CF169">
        <f t="shared" si="58"/>
        <v>10890</v>
      </c>
    </row>
    <row r="170" spans="84:84" x14ac:dyDescent="0.25">
      <c r="CF170">
        <f t="shared" si="58"/>
        <v>11035</v>
      </c>
    </row>
    <row r="171" spans="84:84" x14ac:dyDescent="0.25">
      <c r="CF171">
        <f t="shared" si="58"/>
        <v>11095</v>
      </c>
    </row>
    <row r="172" spans="84:84" x14ac:dyDescent="0.25">
      <c r="CF172">
        <f t="shared" si="58"/>
        <v>11220</v>
      </c>
    </row>
    <row r="173" spans="84:84" x14ac:dyDescent="0.25">
      <c r="CF173">
        <f t="shared" si="58"/>
        <v>11297</v>
      </c>
    </row>
    <row r="174" spans="84:84" x14ac:dyDescent="0.25">
      <c r="CF174">
        <f t="shared" si="58"/>
        <v>11444</v>
      </c>
    </row>
    <row r="175" spans="84:84" x14ac:dyDescent="0.25">
      <c r="CF175">
        <f t="shared" si="58"/>
        <v>11492</v>
      </c>
    </row>
    <row r="176" spans="84:84" x14ac:dyDescent="0.25">
      <c r="CF176">
        <f t="shared" si="58"/>
        <v>11635</v>
      </c>
    </row>
    <row r="177" spans="84:84" x14ac:dyDescent="0.25">
      <c r="CF177">
        <f>BJ1</f>
        <v>11707</v>
      </c>
    </row>
    <row r="178" spans="84:84" x14ac:dyDescent="0.25">
      <c r="CF178">
        <f t="shared" ref="CF178:CF192" si="59">BJ2</f>
        <v>11852</v>
      </c>
    </row>
    <row r="179" spans="84:84" x14ac:dyDescent="0.25">
      <c r="CF179">
        <f t="shared" si="59"/>
        <v>11919</v>
      </c>
    </row>
    <row r="180" spans="84:84" x14ac:dyDescent="0.25">
      <c r="CF180">
        <f t="shared" si="59"/>
        <v>12062</v>
      </c>
    </row>
    <row r="181" spans="84:84" x14ac:dyDescent="0.25">
      <c r="CF181">
        <f t="shared" si="59"/>
        <v>12127</v>
      </c>
    </row>
    <row r="182" spans="84:84" x14ac:dyDescent="0.25">
      <c r="CF182">
        <f t="shared" si="59"/>
        <v>12274</v>
      </c>
    </row>
    <row r="183" spans="84:84" x14ac:dyDescent="0.25">
      <c r="CF183">
        <f t="shared" si="59"/>
        <v>12351</v>
      </c>
    </row>
    <row r="184" spans="84:84" x14ac:dyDescent="0.25">
      <c r="CF184">
        <f t="shared" si="59"/>
        <v>12491</v>
      </c>
    </row>
    <row r="185" spans="84:84" x14ac:dyDescent="0.25">
      <c r="CF185">
        <f t="shared" si="59"/>
        <v>12571</v>
      </c>
    </row>
    <row r="186" spans="84:84" x14ac:dyDescent="0.25">
      <c r="CF186">
        <f t="shared" si="59"/>
        <v>12712</v>
      </c>
    </row>
    <row r="187" spans="84:84" x14ac:dyDescent="0.25">
      <c r="CF187">
        <f t="shared" si="59"/>
        <v>12792</v>
      </c>
    </row>
    <row r="188" spans="84:84" x14ac:dyDescent="0.25">
      <c r="CF188">
        <f t="shared" si="59"/>
        <v>12931</v>
      </c>
    </row>
    <row r="189" spans="84:84" x14ac:dyDescent="0.25">
      <c r="CF189">
        <f t="shared" si="59"/>
        <v>12854</v>
      </c>
    </row>
    <row r="190" spans="84:84" x14ac:dyDescent="0.25">
      <c r="CF190">
        <f t="shared" si="59"/>
        <v>12414</v>
      </c>
    </row>
    <row r="191" spans="84:84" x14ac:dyDescent="0.25">
      <c r="CF191">
        <f t="shared" si="59"/>
        <v>11809</v>
      </c>
    </row>
    <row r="192" spans="84:84" x14ac:dyDescent="0.25">
      <c r="CF192">
        <f t="shared" si="59"/>
        <v>11247</v>
      </c>
    </row>
    <row r="193" spans="84:84" x14ac:dyDescent="0.25">
      <c r="CF193">
        <f>BK1</f>
        <v>10703</v>
      </c>
    </row>
    <row r="194" spans="84:84" x14ac:dyDescent="0.25">
      <c r="CF194">
        <f t="shared" ref="CF194:CF208" si="60">BK2</f>
        <v>10303</v>
      </c>
    </row>
    <row r="195" spans="84:84" x14ac:dyDescent="0.25">
      <c r="CF195">
        <f t="shared" si="60"/>
        <v>9932</v>
      </c>
    </row>
    <row r="196" spans="84:84" x14ac:dyDescent="0.25">
      <c r="CF196">
        <f t="shared" si="60"/>
        <v>9688</v>
      </c>
    </row>
    <row r="197" spans="84:84" x14ac:dyDescent="0.25">
      <c r="CF197">
        <f t="shared" si="60"/>
        <v>9473</v>
      </c>
    </row>
    <row r="198" spans="84:84" x14ac:dyDescent="0.25">
      <c r="CF198">
        <f t="shared" si="60"/>
        <v>9380</v>
      </c>
    </row>
    <row r="199" spans="84:84" x14ac:dyDescent="0.25">
      <c r="CF199">
        <f t="shared" si="60"/>
        <v>9261</v>
      </c>
    </row>
    <row r="200" spans="84:84" x14ac:dyDescent="0.25">
      <c r="CF200">
        <f t="shared" si="60"/>
        <v>9291</v>
      </c>
    </row>
    <row r="201" spans="84:84" x14ac:dyDescent="0.25">
      <c r="CF201">
        <f t="shared" si="60"/>
        <v>9328</v>
      </c>
    </row>
    <row r="202" spans="84:84" x14ac:dyDescent="0.25">
      <c r="CF202">
        <f t="shared" si="60"/>
        <v>9446</v>
      </c>
    </row>
    <row r="203" spans="84:84" x14ac:dyDescent="0.25">
      <c r="CF203">
        <f t="shared" si="60"/>
        <v>9482</v>
      </c>
    </row>
    <row r="204" spans="84:84" x14ac:dyDescent="0.25">
      <c r="CF204">
        <f t="shared" si="60"/>
        <v>9600</v>
      </c>
    </row>
    <row r="205" spans="84:84" x14ac:dyDescent="0.25">
      <c r="CF205">
        <f t="shared" si="60"/>
        <v>9667</v>
      </c>
    </row>
    <row r="206" spans="84:84" x14ac:dyDescent="0.25">
      <c r="CF206">
        <f t="shared" si="60"/>
        <v>9783</v>
      </c>
    </row>
    <row r="207" spans="84:84" x14ac:dyDescent="0.25">
      <c r="CF207">
        <f t="shared" si="60"/>
        <v>9825</v>
      </c>
    </row>
    <row r="208" spans="84:84" x14ac:dyDescent="0.25">
      <c r="CF208">
        <f t="shared" si="60"/>
        <v>9962</v>
      </c>
    </row>
    <row r="209" spans="84:84" x14ac:dyDescent="0.25">
      <c r="CF209">
        <f>BL1</f>
        <v>10001</v>
      </c>
    </row>
    <row r="210" spans="84:84" x14ac:dyDescent="0.25">
      <c r="CF210">
        <f t="shared" ref="CF210:CF224" si="61">BL2</f>
        <v>10126</v>
      </c>
    </row>
    <row r="211" spans="84:84" x14ac:dyDescent="0.25">
      <c r="CF211">
        <f t="shared" si="61"/>
        <v>10185</v>
      </c>
    </row>
    <row r="212" spans="84:84" x14ac:dyDescent="0.25">
      <c r="CF212">
        <f t="shared" si="61"/>
        <v>10300</v>
      </c>
    </row>
    <row r="213" spans="84:84" x14ac:dyDescent="0.25">
      <c r="CF213">
        <f t="shared" si="61"/>
        <v>10374</v>
      </c>
    </row>
    <row r="214" spans="84:84" x14ac:dyDescent="0.25">
      <c r="CF214">
        <f t="shared" si="61"/>
        <v>10478</v>
      </c>
    </row>
    <row r="215" spans="84:84" x14ac:dyDescent="0.25">
      <c r="CF215">
        <f t="shared" si="61"/>
        <v>10560</v>
      </c>
    </row>
    <row r="216" spans="84:84" x14ac:dyDescent="0.25">
      <c r="CF216">
        <f t="shared" si="61"/>
        <v>10671</v>
      </c>
    </row>
    <row r="217" spans="84:84" x14ac:dyDescent="0.25">
      <c r="CF217">
        <f t="shared" si="61"/>
        <v>10738</v>
      </c>
    </row>
    <row r="218" spans="84:84" x14ac:dyDescent="0.25">
      <c r="CF218">
        <f t="shared" si="61"/>
        <v>10872</v>
      </c>
    </row>
    <row r="219" spans="84:84" x14ac:dyDescent="0.25">
      <c r="CF219">
        <f t="shared" si="61"/>
        <v>10919</v>
      </c>
    </row>
    <row r="220" spans="84:84" x14ac:dyDescent="0.25">
      <c r="CF220">
        <f t="shared" si="61"/>
        <v>11063</v>
      </c>
    </row>
    <row r="221" spans="84:84" x14ac:dyDescent="0.25">
      <c r="CF221">
        <f t="shared" si="61"/>
        <v>11126</v>
      </c>
    </row>
    <row r="222" spans="84:84" x14ac:dyDescent="0.25">
      <c r="CF222">
        <f t="shared" si="61"/>
        <v>11245</v>
      </c>
    </row>
    <row r="223" spans="84:84" x14ac:dyDescent="0.25">
      <c r="CF223">
        <f t="shared" si="61"/>
        <v>11323</v>
      </c>
    </row>
    <row r="224" spans="84:84" x14ac:dyDescent="0.25">
      <c r="CF224">
        <f t="shared" si="61"/>
        <v>11453</v>
      </c>
    </row>
    <row r="225" spans="84:84" x14ac:dyDescent="0.25">
      <c r="CF225">
        <f>BM1</f>
        <v>11515</v>
      </c>
    </row>
    <row r="226" spans="84:84" x14ac:dyDescent="0.25">
      <c r="CF226">
        <f t="shared" ref="CF226:CF240" si="62">BM2</f>
        <v>11647</v>
      </c>
    </row>
    <row r="227" spans="84:84" x14ac:dyDescent="0.25">
      <c r="CF227">
        <f t="shared" si="62"/>
        <v>11728</v>
      </c>
    </row>
    <row r="228" spans="84:84" x14ac:dyDescent="0.25">
      <c r="CF228">
        <f t="shared" si="62"/>
        <v>11863</v>
      </c>
    </row>
    <row r="229" spans="84:84" x14ac:dyDescent="0.25">
      <c r="CF229">
        <f t="shared" si="62"/>
        <v>11933</v>
      </c>
    </row>
    <row r="230" spans="84:84" x14ac:dyDescent="0.25">
      <c r="CF230">
        <f t="shared" si="62"/>
        <v>12072</v>
      </c>
    </row>
    <row r="231" spans="84:84" x14ac:dyDescent="0.25">
      <c r="CF231">
        <f t="shared" si="62"/>
        <v>12138</v>
      </c>
    </row>
    <row r="232" spans="84:84" x14ac:dyDescent="0.25">
      <c r="CF232">
        <f t="shared" si="62"/>
        <v>12282</v>
      </c>
    </row>
    <row r="233" spans="84:84" x14ac:dyDescent="0.25">
      <c r="CF233">
        <f t="shared" si="62"/>
        <v>12357</v>
      </c>
    </row>
    <row r="234" spans="84:84" x14ac:dyDescent="0.25">
      <c r="CF234">
        <f t="shared" si="62"/>
        <v>12498</v>
      </c>
    </row>
    <row r="235" spans="84:84" x14ac:dyDescent="0.25">
      <c r="CF235">
        <f t="shared" si="62"/>
        <v>12574</v>
      </c>
    </row>
    <row r="236" spans="84:84" x14ac:dyDescent="0.25">
      <c r="CF236">
        <f t="shared" si="62"/>
        <v>12728</v>
      </c>
    </row>
    <row r="237" spans="84:84" x14ac:dyDescent="0.25">
      <c r="CF237">
        <f t="shared" si="62"/>
        <v>12795</v>
      </c>
    </row>
    <row r="238" spans="84:84" x14ac:dyDescent="0.25">
      <c r="CF238">
        <f t="shared" si="62"/>
        <v>12938</v>
      </c>
    </row>
    <row r="239" spans="84:84" x14ac:dyDescent="0.25">
      <c r="CF239">
        <f t="shared" si="62"/>
        <v>12777</v>
      </c>
    </row>
    <row r="240" spans="84:84" x14ac:dyDescent="0.25">
      <c r="CF240">
        <f t="shared" si="62"/>
        <v>12378</v>
      </c>
    </row>
    <row r="241" spans="84:84" x14ac:dyDescent="0.25">
      <c r="CF241">
        <f>BN1</f>
        <v>11790</v>
      </c>
    </row>
    <row r="242" spans="84:84" x14ac:dyDescent="0.25">
      <c r="CF242">
        <f t="shared" ref="CF242:CF256" si="63">BN2</f>
        <v>11230</v>
      </c>
    </row>
    <row r="243" spans="84:84" x14ac:dyDescent="0.25">
      <c r="CF243">
        <f t="shared" si="63"/>
        <v>10704</v>
      </c>
    </row>
    <row r="244" spans="84:84" x14ac:dyDescent="0.25">
      <c r="CF244">
        <f t="shared" si="63"/>
        <v>10307</v>
      </c>
    </row>
    <row r="245" spans="84:84" x14ac:dyDescent="0.25">
      <c r="CF245">
        <f t="shared" si="63"/>
        <v>9959</v>
      </c>
    </row>
    <row r="246" spans="84:84" x14ac:dyDescent="0.25">
      <c r="CF246">
        <f t="shared" si="63"/>
        <v>9722</v>
      </c>
    </row>
    <row r="247" spans="84:84" x14ac:dyDescent="0.25">
      <c r="CF247">
        <f t="shared" si="63"/>
        <v>9519</v>
      </c>
    </row>
    <row r="248" spans="84:84" x14ac:dyDescent="0.25">
      <c r="CF248">
        <f t="shared" si="63"/>
        <v>9448</v>
      </c>
    </row>
    <row r="249" spans="84:84" x14ac:dyDescent="0.25">
      <c r="CF249">
        <f t="shared" si="63"/>
        <v>9384</v>
      </c>
    </row>
    <row r="250" spans="84:84" x14ac:dyDescent="0.25">
      <c r="CF250">
        <f t="shared" si="63"/>
        <v>9470</v>
      </c>
    </row>
    <row r="251" spans="84:84" x14ac:dyDescent="0.25">
      <c r="CF251">
        <f t="shared" si="63"/>
        <v>9530</v>
      </c>
    </row>
    <row r="252" spans="84:84" x14ac:dyDescent="0.25">
      <c r="CF252">
        <f t="shared" si="63"/>
        <v>9648</v>
      </c>
    </row>
    <row r="253" spans="84:84" x14ac:dyDescent="0.25">
      <c r="CF253">
        <f t="shared" si="63"/>
        <v>9680</v>
      </c>
    </row>
    <row r="254" spans="84:84" x14ac:dyDescent="0.25">
      <c r="CF254">
        <f t="shared" si="63"/>
        <v>9808</v>
      </c>
    </row>
    <row r="255" spans="84:84" x14ac:dyDescent="0.25">
      <c r="CF255">
        <f t="shared" si="63"/>
        <v>9867</v>
      </c>
    </row>
    <row r="256" spans="84:84" x14ac:dyDescent="0.25">
      <c r="CF256">
        <f t="shared" si="63"/>
        <v>9975</v>
      </c>
    </row>
    <row r="257" spans="84:84" x14ac:dyDescent="0.25">
      <c r="CF257">
        <f>BO1</f>
        <v>10048</v>
      </c>
    </row>
    <row r="258" spans="84:84" x14ac:dyDescent="0.25">
      <c r="CF258">
        <f t="shared" ref="CF258:CF272" si="64">BO2</f>
        <v>10152</v>
      </c>
    </row>
    <row r="259" spans="84:84" x14ac:dyDescent="0.25">
      <c r="CF259">
        <f t="shared" si="64"/>
        <v>10211</v>
      </c>
    </row>
    <row r="260" spans="84:84" x14ac:dyDescent="0.25">
      <c r="CF260">
        <f t="shared" si="64"/>
        <v>10338</v>
      </c>
    </row>
    <row r="261" spans="84:84" x14ac:dyDescent="0.25">
      <c r="CF261">
        <f t="shared" si="64"/>
        <v>10393</v>
      </c>
    </row>
    <row r="262" spans="84:84" x14ac:dyDescent="0.25">
      <c r="CF262">
        <f t="shared" si="64"/>
        <v>10522</v>
      </c>
    </row>
    <row r="263" spans="84:84" x14ac:dyDescent="0.25">
      <c r="CF263">
        <f t="shared" si="64"/>
        <v>10579</v>
      </c>
    </row>
    <row r="264" spans="84:84" x14ac:dyDescent="0.25">
      <c r="CF264">
        <f t="shared" si="64"/>
        <v>10698</v>
      </c>
    </row>
    <row r="265" spans="84:84" x14ac:dyDescent="0.25">
      <c r="CF265">
        <f t="shared" si="64"/>
        <v>10779</v>
      </c>
    </row>
    <row r="266" spans="84:84" x14ac:dyDescent="0.25">
      <c r="CF266">
        <f t="shared" si="64"/>
        <v>10885</v>
      </c>
    </row>
    <row r="267" spans="84:84" x14ac:dyDescent="0.25">
      <c r="CF267">
        <f t="shared" si="64"/>
        <v>10966</v>
      </c>
    </row>
    <row r="268" spans="84:84" x14ac:dyDescent="0.25">
      <c r="CF268">
        <f t="shared" si="64"/>
        <v>11091</v>
      </c>
    </row>
    <row r="269" spans="84:84" x14ac:dyDescent="0.25">
      <c r="CF269">
        <f t="shared" si="64"/>
        <v>11147</v>
      </c>
    </row>
    <row r="270" spans="84:84" x14ac:dyDescent="0.25">
      <c r="CF270">
        <f t="shared" si="64"/>
        <v>11299</v>
      </c>
    </row>
    <row r="271" spans="84:84" x14ac:dyDescent="0.25">
      <c r="CF271">
        <f t="shared" si="64"/>
        <v>11362</v>
      </c>
    </row>
    <row r="272" spans="84:84" x14ac:dyDescent="0.25">
      <c r="CF272">
        <f t="shared" si="64"/>
        <v>11491</v>
      </c>
    </row>
    <row r="273" spans="84:84" x14ac:dyDescent="0.25">
      <c r="CF273">
        <f>BP1</f>
        <v>11554</v>
      </c>
    </row>
    <row r="274" spans="84:84" x14ac:dyDescent="0.25">
      <c r="CF274">
        <f t="shared" ref="CF274:CF288" si="65">BP2</f>
        <v>11700</v>
      </c>
    </row>
    <row r="275" spans="84:84" x14ac:dyDescent="0.25">
      <c r="CF275">
        <f t="shared" si="65"/>
        <v>11777</v>
      </c>
    </row>
    <row r="276" spans="84:84" x14ac:dyDescent="0.25">
      <c r="CF276">
        <f t="shared" si="65"/>
        <v>11912</v>
      </c>
    </row>
    <row r="277" spans="84:84" x14ac:dyDescent="0.25">
      <c r="CF277">
        <f t="shared" si="65"/>
        <v>11977</v>
      </c>
    </row>
    <row r="278" spans="84:84" x14ac:dyDescent="0.25">
      <c r="CF278">
        <f t="shared" si="65"/>
        <v>12117</v>
      </c>
    </row>
    <row r="279" spans="84:84" x14ac:dyDescent="0.25">
      <c r="CF279">
        <f t="shared" si="65"/>
        <v>12196</v>
      </c>
    </row>
    <row r="280" spans="84:84" x14ac:dyDescent="0.25">
      <c r="CF280">
        <f t="shared" si="65"/>
        <v>12334</v>
      </c>
    </row>
    <row r="281" spans="84:84" x14ac:dyDescent="0.25">
      <c r="CF281">
        <f t="shared" si="65"/>
        <v>12410</v>
      </c>
    </row>
    <row r="282" spans="84:84" x14ac:dyDescent="0.25">
      <c r="CF282">
        <f t="shared" si="65"/>
        <v>12558</v>
      </c>
    </row>
    <row r="283" spans="84:84" x14ac:dyDescent="0.25">
      <c r="CF283">
        <f t="shared" si="65"/>
        <v>12629</v>
      </c>
    </row>
    <row r="284" spans="84:84" x14ac:dyDescent="0.25">
      <c r="CF284">
        <f t="shared" si="65"/>
        <v>12784</v>
      </c>
    </row>
    <row r="285" spans="84:84" x14ac:dyDescent="0.25">
      <c r="CF285">
        <f t="shared" si="65"/>
        <v>12851</v>
      </c>
    </row>
    <row r="286" spans="84:84" x14ac:dyDescent="0.25">
      <c r="CF286">
        <f t="shared" si="65"/>
        <v>13001</v>
      </c>
    </row>
    <row r="287" spans="84:84" x14ac:dyDescent="0.25">
      <c r="CF287">
        <f t="shared" si="65"/>
        <v>12932</v>
      </c>
    </row>
    <row r="288" spans="84:84" x14ac:dyDescent="0.25">
      <c r="CF288">
        <f t="shared" si="65"/>
        <v>12592</v>
      </c>
    </row>
    <row r="289" spans="84:84" x14ac:dyDescent="0.25">
      <c r="CF289">
        <f>BQ1</f>
        <v>12037</v>
      </c>
    </row>
    <row r="290" spans="84:84" x14ac:dyDescent="0.25">
      <c r="CF290">
        <f t="shared" ref="CF290:CF304" si="66">BQ2</f>
        <v>11464</v>
      </c>
    </row>
    <row r="291" spans="84:84" x14ac:dyDescent="0.25">
      <c r="CF291">
        <f t="shared" si="66"/>
        <v>10889</v>
      </c>
    </row>
    <row r="292" spans="84:84" x14ac:dyDescent="0.25">
      <c r="CF292">
        <f t="shared" si="66"/>
        <v>10488</v>
      </c>
    </row>
    <row r="293" spans="84:84" x14ac:dyDescent="0.25">
      <c r="CF293">
        <f t="shared" si="66"/>
        <v>10089</v>
      </c>
    </row>
    <row r="294" spans="84:84" x14ac:dyDescent="0.25">
      <c r="CF294">
        <f t="shared" si="66"/>
        <v>9846</v>
      </c>
    </row>
    <row r="295" spans="84:84" x14ac:dyDescent="0.25">
      <c r="CF295">
        <f t="shared" si="66"/>
        <v>9614</v>
      </c>
    </row>
    <row r="296" spans="84:84" x14ac:dyDescent="0.25">
      <c r="CF296">
        <f t="shared" si="66"/>
        <v>9505</v>
      </c>
    </row>
    <row r="297" spans="84:84" x14ac:dyDescent="0.25">
      <c r="CF297">
        <f t="shared" si="66"/>
        <v>9391</v>
      </c>
    </row>
    <row r="298" spans="84:84" x14ac:dyDescent="0.25">
      <c r="CF298">
        <f t="shared" si="66"/>
        <v>9444</v>
      </c>
    </row>
    <row r="299" spans="84:84" x14ac:dyDescent="0.25">
      <c r="CF299">
        <f t="shared" si="66"/>
        <v>9484</v>
      </c>
    </row>
    <row r="300" spans="84:84" x14ac:dyDescent="0.25">
      <c r="CF300">
        <f t="shared" si="66"/>
        <v>9585</v>
      </c>
    </row>
    <row r="301" spans="84:84" x14ac:dyDescent="0.25">
      <c r="CF301">
        <f t="shared" si="66"/>
        <v>9638</v>
      </c>
    </row>
    <row r="302" spans="84:84" x14ac:dyDescent="0.25">
      <c r="CF302">
        <f t="shared" si="66"/>
        <v>9769</v>
      </c>
    </row>
    <row r="303" spans="84:84" x14ac:dyDescent="0.25">
      <c r="CF303">
        <f t="shared" si="66"/>
        <v>9807</v>
      </c>
    </row>
    <row r="304" spans="84:84" x14ac:dyDescent="0.25">
      <c r="CF304">
        <f t="shared" si="66"/>
        <v>9938</v>
      </c>
    </row>
    <row r="305" spans="84:84" x14ac:dyDescent="0.25">
      <c r="CF305">
        <f>BR1</f>
        <v>9994</v>
      </c>
    </row>
    <row r="306" spans="84:84" x14ac:dyDescent="0.25">
      <c r="CF306">
        <f t="shared" ref="CF306:CF320" si="67">BR2</f>
        <v>10105</v>
      </c>
    </row>
    <row r="307" spans="84:84" x14ac:dyDescent="0.25">
      <c r="CF307">
        <f t="shared" si="67"/>
        <v>10179</v>
      </c>
    </row>
    <row r="308" spans="84:84" x14ac:dyDescent="0.25">
      <c r="CF308">
        <f t="shared" si="67"/>
        <v>10282</v>
      </c>
    </row>
    <row r="309" spans="84:84" x14ac:dyDescent="0.25">
      <c r="CF309">
        <f t="shared" si="67"/>
        <v>10357</v>
      </c>
    </row>
    <row r="310" spans="84:84" x14ac:dyDescent="0.25">
      <c r="CF310">
        <f t="shared" si="67"/>
        <v>10465</v>
      </c>
    </row>
    <row r="311" spans="84:84" x14ac:dyDescent="0.25">
      <c r="CF311">
        <f t="shared" si="67"/>
        <v>10544</v>
      </c>
    </row>
    <row r="312" spans="84:84" x14ac:dyDescent="0.25">
      <c r="CF312">
        <f t="shared" si="67"/>
        <v>10652</v>
      </c>
    </row>
    <row r="313" spans="84:84" x14ac:dyDescent="0.25">
      <c r="CF313">
        <f t="shared" si="67"/>
        <v>10732</v>
      </c>
    </row>
    <row r="314" spans="84:84" x14ac:dyDescent="0.25">
      <c r="CF314">
        <f t="shared" si="67"/>
        <v>10840</v>
      </c>
    </row>
    <row r="315" spans="84:84" x14ac:dyDescent="0.25">
      <c r="CF315">
        <f t="shared" si="67"/>
        <v>10915</v>
      </c>
    </row>
    <row r="316" spans="84:84" x14ac:dyDescent="0.25">
      <c r="CF316">
        <f t="shared" si="67"/>
        <v>11052</v>
      </c>
    </row>
    <row r="317" spans="84:84" x14ac:dyDescent="0.25">
      <c r="CF317">
        <f t="shared" si="67"/>
        <v>11097</v>
      </c>
    </row>
    <row r="318" spans="84:84" x14ac:dyDescent="0.25">
      <c r="CF318">
        <f t="shared" si="67"/>
        <v>11244</v>
      </c>
    </row>
    <row r="319" spans="84:84" x14ac:dyDescent="0.25">
      <c r="CF319">
        <f t="shared" si="67"/>
        <v>11313</v>
      </c>
    </row>
    <row r="320" spans="84:84" x14ac:dyDescent="0.25">
      <c r="CF320">
        <f t="shared" si="67"/>
        <v>11433</v>
      </c>
    </row>
    <row r="321" spans="84:84" x14ac:dyDescent="0.25">
      <c r="CF321">
        <f>BS1</f>
        <v>11505</v>
      </c>
    </row>
    <row r="322" spans="84:84" x14ac:dyDescent="0.25">
      <c r="CF322">
        <f t="shared" ref="CF322:CF336" si="68">BS2</f>
        <v>11646</v>
      </c>
    </row>
    <row r="323" spans="84:84" x14ac:dyDescent="0.25">
      <c r="CF323">
        <f t="shared" si="68"/>
        <v>11714</v>
      </c>
    </row>
    <row r="324" spans="84:84" x14ac:dyDescent="0.25">
      <c r="CF324">
        <f t="shared" si="68"/>
        <v>11852</v>
      </c>
    </row>
    <row r="325" spans="84:84" x14ac:dyDescent="0.25">
      <c r="CF325">
        <f t="shared" si="68"/>
        <v>11916</v>
      </c>
    </row>
    <row r="326" spans="84:84" x14ac:dyDescent="0.25">
      <c r="CF326">
        <f t="shared" si="68"/>
        <v>12060</v>
      </c>
    </row>
    <row r="327" spans="84:84" x14ac:dyDescent="0.25">
      <c r="CF327">
        <f t="shared" si="68"/>
        <v>12131</v>
      </c>
    </row>
    <row r="328" spans="84:84" x14ac:dyDescent="0.25">
      <c r="CF328">
        <f t="shared" si="68"/>
        <v>12275</v>
      </c>
    </row>
    <row r="329" spans="84:84" x14ac:dyDescent="0.25">
      <c r="CF329">
        <f t="shared" si="68"/>
        <v>12346</v>
      </c>
    </row>
    <row r="330" spans="84:84" x14ac:dyDescent="0.25">
      <c r="CF330">
        <f t="shared" si="68"/>
        <v>12495</v>
      </c>
    </row>
    <row r="331" spans="84:84" x14ac:dyDescent="0.25">
      <c r="CF331">
        <f t="shared" si="68"/>
        <v>12571</v>
      </c>
    </row>
    <row r="332" spans="84:84" x14ac:dyDescent="0.25">
      <c r="CF332">
        <f t="shared" si="68"/>
        <v>12715</v>
      </c>
    </row>
    <row r="333" spans="84:84" x14ac:dyDescent="0.25">
      <c r="CF333">
        <f t="shared" si="68"/>
        <v>12792</v>
      </c>
    </row>
    <row r="334" spans="84:84" x14ac:dyDescent="0.25">
      <c r="CF334">
        <f t="shared" si="68"/>
        <v>12933</v>
      </c>
    </row>
    <row r="335" spans="84:84" x14ac:dyDescent="0.25">
      <c r="CF335">
        <f t="shared" si="68"/>
        <v>12901</v>
      </c>
    </row>
    <row r="336" spans="84:84" x14ac:dyDescent="0.25">
      <c r="CF336">
        <f t="shared" si="68"/>
        <v>12637</v>
      </c>
    </row>
    <row r="337" spans="84:84" x14ac:dyDescent="0.25">
      <c r="CF337">
        <f>BT1</f>
        <v>12106</v>
      </c>
    </row>
    <row r="338" spans="84:84" x14ac:dyDescent="0.25">
      <c r="CF338">
        <f t="shared" ref="CF338:CF352" si="69">BT2</f>
        <v>11547</v>
      </c>
    </row>
    <row r="339" spans="84:84" x14ac:dyDescent="0.25">
      <c r="CF339">
        <f t="shared" si="69"/>
        <v>10942</v>
      </c>
    </row>
    <row r="340" spans="84:84" x14ac:dyDescent="0.25">
      <c r="CF340">
        <f t="shared" si="69"/>
        <v>10495</v>
      </c>
    </row>
    <row r="341" spans="84:84" x14ac:dyDescent="0.25">
      <c r="CF341">
        <f t="shared" si="69"/>
        <v>10076</v>
      </c>
    </row>
    <row r="342" spans="84:84" x14ac:dyDescent="0.25">
      <c r="CF342">
        <f t="shared" si="69"/>
        <v>9796</v>
      </c>
    </row>
    <row r="343" spans="84:84" x14ac:dyDescent="0.25">
      <c r="CF343">
        <f t="shared" si="69"/>
        <v>9557</v>
      </c>
    </row>
    <row r="344" spans="84:84" x14ac:dyDescent="0.25">
      <c r="CF344">
        <f t="shared" si="69"/>
        <v>9438</v>
      </c>
    </row>
    <row r="345" spans="84:84" x14ac:dyDescent="0.25">
      <c r="CF345">
        <f t="shared" si="69"/>
        <v>9310</v>
      </c>
    </row>
    <row r="346" spans="84:84" x14ac:dyDescent="0.25">
      <c r="CF346">
        <f t="shared" si="69"/>
        <v>9332</v>
      </c>
    </row>
    <row r="347" spans="84:84" x14ac:dyDescent="0.25">
      <c r="CF347">
        <f t="shared" si="69"/>
        <v>9362</v>
      </c>
    </row>
    <row r="348" spans="84:84" x14ac:dyDescent="0.25">
      <c r="CF348">
        <f t="shared" si="69"/>
        <v>9477</v>
      </c>
    </row>
    <row r="349" spans="84:84" x14ac:dyDescent="0.25">
      <c r="CF349">
        <f t="shared" si="69"/>
        <v>9522</v>
      </c>
    </row>
    <row r="350" spans="84:84" x14ac:dyDescent="0.25">
      <c r="CF350">
        <f t="shared" si="69"/>
        <v>9633</v>
      </c>
    </row>
    <row r="351" spans="84:84" x14ac:dyDescent="0.25">
      <c r="CF351">
        <f t="shared" si="69"/>
        <v>9700</v>
      </c>
    </row>
    <row r="352" spans="84:84" x14ac:dyDescent="0.25">
      <c r="CF352">
        <f t="shared" si="69"/>
        <v>9799</v>
      </c>
    </row>
    <row r="353" spans="84:84" x14ac:dyDescent="0.25">
      <c r="CF353">
        <f>BU1</f>
        <v>9858</v>
      </c>
    </row>
    <row r="354" spans="84:84" x14ac:dyDescent="0.25">
      <c r="CF354">
        <f t="shared" ref="CF354:CF368" si="70">BU2</f>
        <v>9982</v>
      </c>
    </row>
    <row r="355" spans="84:84" x14ac:dyDescent="0.25">
      <c r="CF355">
        <f t="shared" si="70"/>
        <v>10028</v>
      </c>
    </row>
    <row r="356" spans="84:84" x14ac:dyDescent="0.25">
      <c r="CF356">
        <f t="shared" si="70"/>
        <v>10163</v>
      </c>
    </row>
    <row r="357" spans="84:84" x14ac:dyDescent="0.25">
      <c r="CF357">
        <f t="shared" si="70"/>
        <v>10204</v>
      </c>
    </row>
    <row r="358" spans="84:84" x14ac:dyDescent="0.25">
      <c r="CF358">
        <f t="shared" si="70"/>
        <v>10338</v>
      </c>
    </row>
    <row r="359" spans="84:84" x14ac:dyDescent="0.25">
      <c r="CF359">
        <f t="shared" si="70"/>
        <v>10390</v>
      </c>
    </row>
    <row r="360" spans="84:84" x14ac:dyDescent="0.25">
      <c r="CF360">
        <f t="shared" si="70"/>
        <v>10522</v>
      </c>
    </row>
    <row r="361" spans="84:84" x14ac:dyDescent="0.25">
      <c r="CF361">
        <f t="shared" si="70"/>
        <v>10568</v>
      </c>
    </row>
    <row r="362" spans="84:84" x14ac:dyDescent="0.25">
      <c r="CF362">
        <f t="shared" si="70"/>
        <v>10712</v>
      </c>
    </row>
    <row r="363" spans="84:84" x14ac:dyDescent="0.25">
      <c r="CF363">
        <f t="shared" si="70"/>
        <v>10753</v>
      </c>
    </row>
    <row r="364" spans="84:84" x14ac:dyDescent="0.25">
      <c r="CF364">
        <f t="shared" si="70"/>
        <v>10900</v>
      </c>
    </row>
    <row r="365" spans="84:84" x14ac:dyDescent="0.25">
      <c r="CF365">
        <f t="shared" si="70"/>
        <v>10952</v>
      </c>
    </row>
    <row r="366" spans="84:84" x14ac:dyDescent="0.25">
      <c r="CF366">
        <f t="shared" si="70"/>
        <v>11082</v>
      </c>
    </row>
    <row r="367" spans="84:84" x14ac:dyDescent="0.25">
      <c r="CF367">
        <f t="shared" si="70"/>
        <v>11163</v>
      </c>
    </row>
    <row r="368" spans="84:84" x14ac:dyDescent="0.25">
      <c r="CF368">
        <f t="shared" si="70"/>
        <v>11286</v>
      </c>
    </row>
    <row r="369" spans="84:84" x14ac:dyDescent="0.25">
      <c r="CF369">
        <f>BV1</f>
        <v>11345</v>
      </c>
    </row>
    <row r="370" spans="84:84" x14ac:dyDescent="0.25">
      <c r="CF370">
        <f t="shared" ref="CF370:CF384" si="71">BV2</f>
        <v>11492</v>
      </c>
    </row>
    <row r="371" spans="84:84" x14ac:dyDescent="0.25">
      <c r="CF371">
        <f t="shared" si="71"/>
        <v>11560</v>
      </c>
    </row>
    <row r="372" spans="84:84" x14ac:dyDescent="0.25">
      <c r="CF372">
        <f t="shared" si="71"/>
        <v>11692</v>
      </c>
    </row>
    <row r="373" spans="84:84" x14ac:dyDescent="0.25">
      <c r="CF373">
        <f t="shared" si="71"/>
        <v>11752</v>
      </c>
    </row>
    <row r="374" spans="84:84" x14ac:dyDescent="0.25">
      <c r="CF374">
        <f t="shared" si="71"/>
        <v>11899</v>
      </c>
    </row>
    <row r="375" spans="84:84" x14ac:dyDescent="0.25">
      <c r="CF375">
        <f t="shared" si="71"/>
        <v>11970</v>
      </c>
    </row>
    <row r="376" spans="84:84" x14ac:dyDescent="0.25">
      <c r="CF376">
        <f t="shared" si="71"/>
        <v>12112</v>
      </c>
    </row>
    <row r="377" spans="84:84" x14ac:dyDescent="0.25">
      <c r="CF377">
        <f t="shared" si="71"/>
        <v>12191</v>
      </c>
    </row>
    <row r="378" spans="84:84" x14ac:dyDescent="0.25">
      <c r="CF378">
        <f t="shared" si="71"/>
        <v>12324</v>
      </c>
    </row>
    <row r="379" spans="84:84" x14ac:dyDescent="0.25">
      <c r="CF379">
        <f t="shared" si="71"/>
        <v>12401</v>
      </c>
    </row>
    <row r="380" spans="84:84" x14ac:dyDescent="0.25">
      <c r="CF380">
        <f t="shared" si="71"/>
        <v>12547</v>
      </c>
    </row>
    <row r="381" spans="84:84" x14ac:dyDescent="0.25">
      <c r="CF381">
        <f t="shared" si="71"/>
        <v>12612</v>
      </c>
    </row>
    <row r="382" spans="84:84" x14ac:dyDescent="0.25">
      <c r="CF382">
        <f t="shared" si="71"/>
        <v>12767</v>
      </c>
    </row>
    <row r="383" spans="84:84" x14ac:dyDescent="0.25">
      <c r="CF383">
        <f t="shared" si="71"/>
        <v>12835</v>
      </c>
    </row>
    <row r="384" spans="84:84" x14ac:dyDescent="0.25">
      <c r="CF384">
        <f t="shared" si="71"/>
        <v>12976</v>
      </c>
    </row>
    <row r="385" spans="84:84" x14ac:dyDescent="0.25">
      <c r="CF385">
        <f>BW1</f>
        <v>12774</v>
      </c>
    </row>
    <row r="386" spans="84:84" x14ac:dyDescent="0.25">
      <c r="CF386">
        <f t="shared" ref="CF386:CF400" si="72">BW2</f>
        <v>12310</v>
      </c>
    </row>
    <row r="387" spans="84:84" x14ac:dyDescent="0.25">
      <c r="CF387">
        <f t="shared" si="72"/>
        <v>11675</v>
      </c>
    </row>
    <row r="388" spans="84:84" x14ac:dyDescent="0.25">
      <c r="CF388">
        <f t="shared" si="72"/>
        <v>11098</v>
      </c>
    </row>
    <row r="389" spans="84:84" x14ac:dyDescent="0.25">
      <c r="CF389">
        <f t="shared" si="72"/>
        <v>10522</v>
      </c>
    </row>
    <row r="390" spans="84:84" x14ac:dyDescent="0.25">
      <c r="CF390">
        <f t="shared" si="72"/>
        <v>10174</v>
      </c>
    </row>
    <row r="391" spans="84:84" x14ac:dyDescent="0.25">
      <c r="CF391">
        <f t="shared" si="72"/>
        <v>9800</v>
      </c>
    </row>
    <row r="392" spans="84:84" x14ac:dyDescent="0.25">
      <c r="CF392">
        <f t="shared" si="72"/>
        <v>9597</v>
      </c>
    </row>
    <row r="393" spans="84:84" x14ac:dyDescent="0.25">
      <c r="CF393">
        <f t="shared" si="72"/>
        <v>9401</v>
      </c>
    </row>
    <row r="394" spans="84:84" x14ac:dyDescent="0.25">
      <c r="CF394">
        <f t="shared" si="72"/>
        <v>9330</v>
      </c>
    </row>
    <row r="395" spans="84:84" x14ac:dyDescent="0.25">
      <c r="CF395">
        <f t="shared" si="72"/>
        <v>9240</v>
      </c>
    </row>
    <row r="396" spans="84:84" x14ac:dyDescent="0.25">
      <c r="CF396">
        <f t="shared" si="72"/>
        <v>9298</v>
      </c>
    </row>
    <row r="397" spans="84:84" x14ac:dyDescent="0.25">
      <c r="CF397">
        <f t="shared" si="72"/>
        <v>9344</v>
      </c>
    </row>
    <row r="398" spans="84:84" x14ac:dyDescent="0.25">
      <c r="CF398">
        <f t="shared" si="72"/>
        <v>9461</v>
      </c>
    </row>
    <row r="399" spans="84:84" x14ac:dyDescent="0.25">
      <c r="CF399">
        <f t="shared" si="72"/>
        <v>9503</v>
      </c>
    </row>
    <row r="400" spans="84:84" x14ac:dyDescent="0.25">
      <c r="CF400">
        <f t="shared" si="72"/>
        <v>9616</v>
      </c>
    </row>
    <row r="401" spans="84:84" x14ac:dyDescent="0.25">
      <c r="CF401">
        <f>BX1</f>
        <v>9681</v>
      </c>
    </row>
    <row r="402" spans="84:84" x14ac:dyDescent="0.25">
      <c r="CF402">
        <f t="shared" ref="CF402:CF416" si="73">BX2</f>
        <v>9784</v>
      </c>
    </row>
    <row r="403" spans="84:84" x14ac:dyDescent="0.25">
      <c r="CF403">
        <f t="shared" si="73"/>
        <v>9841</v>
      </c>
    </row>
    <row r="404" spans="84:84" x14ac:dyDescent="0.25">
      <c r="CF404">
        <f t="shared" si="73"/>
        <v>9975</v>
      </c>
    </row>
    <row r="405" spans="84:84" x14ac:dyDescent="0.25">
      <c r="CF405">
        <f t="shared" si="73"/>
        <v>10006</v>
      </c>
    </row>
    <row r="406" spans="84:84" x14ac:dyDescent="0.25">
      <c r="CF406">
        <f t="shared" si="73"/>
        <v>10151</v>
      </c>
    </row>
    <row r="407" spans="84:84" x14ac:dyDescent="0.25">
      <c r="CF407">
        <f t="shared" si="73"/>
        <v>10188</v>
      </c>
    </row>
    <row r="408" spans="84:84" x14ac:dyDescent="0.25">
      <c r="CF408">
        <f t="shared" si="73"/>
        <v>10325</v>
      </c>
    </row>
    <row r="409" spans="84:84" x14ac:dyDescent="0.25">
      <c r="CF409">
        <f t="shared" si="73"/>
        <v>10374</v>
      </c>
    </row>
    <row r="410" spans="84:84" x14ac:dyDescent="0.25">
      <c r="CF410">
        <f t="shared" si="73"/>
        <v>10508</v>
      </c>
    </row>
    <row r="411" spans="84:84" x14ac:dyDescent="0.25">
      <c r="CF411">
        <f t="shared" si="73"/>
        <v>10559</v>
      </c>
    </row>
    <row r="412" spans="84:84" x14ac:dyDescent="0.25">
      <c r="CF412">
        <f t="shared" si="73"/>
        <v>10699</v>
      </c>
    </row>
    <row r="413" spans="84:84" x14ac:dyDescent="0.25">
      <c r="CF413">
        <f t="shared" si="73"/>
        <v>10739</v>
      </c>
    </row>
    <row r="414" spans="84:84" x14ac:dyDescent="0.25">
      <c r="CF414">
        <f t="shared" si="73"/>
        <v>10896</v>
      </c>
    </row>
    <row r="415" spans="84:84" x14ac:dyDescent="0.25">
      <c r="CF415">
        <f t="shared" si="73"/>
        <v>10935</v>
      </c>
    </row>
    <row r="416" spans="84:84" x14ac:dyDescent="0.25">
      <c r="CF416">
        <f t="shared" si="73"/>
        <v>11073</v>
      </c>
    </row>
    <row r="417" spans="84:84" x14ac:dyDescent="0.25">
      <c r="CF417">
        <f>BY1</f>
        <v>11152</v>
      </c>
    </row>
    <row r="418" spans="84:84" x14ac:dyDescent="0.25">
      <c r="CF418">
        <f t="shared" ref="CF418:CF432" si="74">BY2</f>
        <v>11268</v>
      </c>
    </row>
    <row r="419" spans="84:84" x14ac:dyDescent="0.25">
      <c r="CF419">
        <f t="shared" si="74"/>
        <v>11330</v>
      </c>
    </row>
    <row r="420" spans="84:84" x14ac:dyDescent="0.25">
      <c r="CF420">
        <f t="shared" si="74"/>
        <v>11482</v>
      </c>
    </row>
    <row r="421" spans="84:84" x14ac:dyDescent="0.25">
      <c r="CF421">
        <f t="shared" si="74"/>
        <v>11541</v>
      </c>
    </row>
    <row r="422" spans="84:84" x14ac:dyDescent="0.25">
      <c r="CF422">
        <f t="shared" si="74"/>
        <v>11670</v>
      </c>
    </row>
    <row r="423" spans="84:84" x14ac:dyDescent="0.25">
      <c r="CF423">
        <f t="shared" si="74"/>
        <v>11738</v>
      </c>
    </row>
    <row r="424" spans="84:84" x14ac:dyDescent="0.25">
      <c r="CF424">
        <f t="shared" si="74"/>
        <v>11879</v>
      </c>
    </row>
    <row r="425" spans="84:84" x14ac:dyDescent="0.25">
      <c r="CF425">
        <f t="shared" si="74"/>
        <v>11960</v>
      </c>
    </row>
    <row r="426" spans="84:84" x14ac:dyDescent="0.25">
      <c r="CF426">
        <f t="shared" si="74"/>
        <v>12095</v>
      </c>
    </row>
    <row r="427" spans="84:84" x14ac:dyDescent="0.25">
      <c r="CF427">
        <f t="shared" si="74"/>
        <v>12171</v>
      </c>
    </row>
    <row r="428" spans="84:84" x14ac:dyDescent="0.25">
      <c r="CF428">
        <f t="shared" si="74"/>
        <v>12313</v>
      </c>
    </row>
    <row r="429" spans="84:84" x14ac:dyDescent="0.25">
      <c r="CF429">
        <f t="shared" si="74"/>
        <v>12385</v>
      </c>
    </row>
    <row r="430" spans="84:84" x14ac:dyDescent="0.25">
      <c r="CF430">
        <f t="shared" si="74"/>
        <v>12531</v>
      </c>
    </row>
    <row r="431" spans="84:84" x14ac:dyDescent="0.25">
      <c r="CF431">
        <f t="shared" si="74"/>
        <v>12598</v>
      </c>
    </row>
    <row r="432" spans="84:84" x14ac:dyDescent="0.25">
      <c r="CF432">
        <f t="shared" si="74"/>
        <v>12750</v>
      </c>
    </row>
    <row r="433" spans="84:84" x14ac:dyDescent="0.25">
      <c r="CF433">
        <f>BZ1</f>
        <v>12826</v>
      </c>
    </row>
    <row r="434" spans="84:84" x14ac:dyDescent="0.25">
      <c r="CF434">
        <f t="shared" ref="CF434:CF448" si="75">BZ2</f>
        <v>12888</v>
      </c>
    </row>
    <row r="435" spans="84:84" x14ac:dyDescent="0.25">
      <c r="CF435">
        <f t="shared" si="75"/>
        <v>12479</v>
      </c>
    </row>
    <row r="436" spans="84:84" x14ac:dyDescent="0.25">
      <c r="CF436">
        <f t="shared" si="75"/>
        <v>11935</v>
      </c>
    </row>
    <row r="437" spans="84:84" x14ac:dyDescent="0.25">
      <c r="CF437">
        <f t="shared" si="75"/>
        <v>11297</v>
      </c>
    </row>
    <row r="438" spans="84:84" x14ac:dyDescent="0.25">
      <c r="CF438">
        <f t="shared" si="75"/>
        <v>10779</v>
      </c>
    </row>
    <row r="439" spans="84:84" x14ac:dyDescent="0.25">
      <c r="CF439">
        <f t="shared" si="75"/>
        <v>10320</v>
      </c>
    </row>
    <row r="440" spans="84:84" x14ac:dyDescent="0.25">
      <c r="CF440">
        <f t="shared" si="75"/>
        <v>9995</v>
      </c>
    </row>
    <row r="441" spans="84:84" x14ac:dyDescent="0.25">
      <c r="CF441">
        <f t="shared" si="75"/>
        <v>9705</v>
      </c>
    </row>
    <row r="442" spans="84:84" x14ac:dyDescent="0.25">
      <c r="CF442">
        <f t="shared" si="75"/>
        <v>9541</v>
      </c>
    </row>
    <row r="443" spans="84:84" x14ac:dyDescent="0.25">
      <c r="CF443">
        <f t="shared" si="75"/>
        <v>9361</v>
      </c>
    </row>
    <row r="444" spans="84:84" x14ac:dyDescent="0.25">
      <c r="CF444">
        <f t="shared" si="75"/>
        <v>9325</v>
      </c>
    </row>
    <row r="445" spans="84:84" x14ac:dyDescent="0.25">
      <c r="CF445">
        <f t="shared" si="75"/>
        <v>9309</v>
      </c>
    </row>
    <row r="446" spans="84:84" x14ac:dyDescent="0.25">
      <c r="CF446">
        <f t="shared" si="75"/>
        <v>9403</v>
      </c>
    </row>
    <row r="447" spans="84:84" x14ac:dyDescent="0.25">
      <c r="CF447">
        <f t="shared" si="75"/>
        <v>9439</v>
      </c>
    </row>
    <row r="448" spans="84:84" x14ac:dyDescent="0.25">
      <c r="CF448">
        <f t="shared" si="75"/>
        <v>9549</v>
      </c>
    </row>
    <row r="449" spans="84:84" x14ac:dyDescent="0.25">
      <c r="CF449">
        <f>CA1</f>
        <v>9614</v>
      </c>
    </row>
    <row r="450" spans="84:84" x14ac:dyDescent="0.25">
      <c r="CF450">
        <f t="shared" ref="CF450:CF464" si="76">CA2</f>
        <v>9733</v>
      </c>
    </row>
    <row r="451" spans="84:84" x14ac:dyDescent="0.25">
      <c r="CF451">
        <f t="shared" si="76"/>
        <v>9770</v>
      </c>
    </row>
    <row r="452" spans="84:84" x14ac:dyDescent="0.25">
      <c r="CF452">
        <f t="shared" si="76"/>
        <v>9910</v>
      </c>
    </row>
    <row r="453" spans="84:84" x14ac:dyDescent="0.25">
      <c r="CF453">
        <f t="shared" si="76"/>
        <v>9952</v>
      </c>
    </row>
    <row r="454" spans="84:84" x14ac:dyDescent="0.25">
      <c r="CF454">
        <f t="shared" si="76"/>
        <v>10067</v>
      </c>
    </row>
    <row r="455" spans="84:84" x14ac:dyDescent="0.25">
      <c r="CF455">
        <f t="shared" si="76"/>
        <v>10139</v>
      </c>
    </row>
    <row r="456" spans="84:84" x14ac:dyDescent="0.25">
      <c r="CF456">
        <f t="shared" si="76"/>
        <v>10243</v>
      </c>
    </row>
    <row r="457" spans="84:84" x14ac:dyDescent="0.25">
      <c r="CF457">
        <f t="shared" si="76"/>
        <v>10320</v>
      </c>
    </row>
    <row r="458" spans="84:84" x14ac:dyDescent="0.25">
      <c r="CF458">
        <f t="shared" si="76"/>
        <v>10423</v>
      </c>
    </row>
    <row r="459" spans="84:84" x14ac:dyDescent="0.25">
      <c r="CF459">
        <f t="shared" si="76"/>
        <v>10506</v>
      </c>
    </row>
    <row r="460" spans="84:84" x14ac:dyDescent="0.25">
      <c r="CF460">
        <f t="shared" si="76"/>
        <v>10605</v>
      </c>
    </row>
    <row r="461" spans="84:84" x14ac:dyDescent="0.25">
      <c r="CF461">
        <f t="shared" si="76"/>
        <v>10686</v>
      </c>
    </row>
    <row r="462" spans="84:84" x14ac:dyDescent="0.25">
      <c r="CF462">
        <f t="shared" si="76"/>
        <v>10802</v>
      </c>
    </row>
    <row r="463" spans="84:84" x14ac:dyDescent="0.25">
      <c r="CF463">
        <f t="shared" si="76"/>
        <v>10865</v>
      </c>
    </row>
    <row r="464" spans="84:84" x14ac:dyDescent="0.25">
      <c r="CF464">
        <f t="shared" si="76"/>
        <v>11001</v>
      </c>
    </row>
    <row r="465" spans="84:84" x14ac:dyDescent="0.25">
      <c r="CF465">
        <f>CB1</f>
        <v>11053</v>
      </c>
    </row>
    <row r="466" spans="84:84" x14ac:dyDescent="0.25">
      <c r="CF466">
        <f t="shared" ref="CF466:CF480" si="77">CB2</f>
        <v>11189</v>
      </c>
    </row>
    <row r="467" spans="84:84" x14ac:dyDescent="0.25">
      <c r="CF467">
        <f t="shared" si="77"/>
        <v>11263</v>
      </c>
    </row>
    <row r="468" spans="84:84" x14ac:dyDescent="0.25">
      <c r="CF468">
        <f t="shared" si="77"/>
        <v>11380</v>
      </c>
    </row>
    <row r="469" spans="84:84" x14ac:dyDescent="0.25">
      <c r="CF469">
        <f t="shared" si="77"/>
        <v>11450</v>
      </c>
    </row>
    <row r="470" spans="84:84" x14ac:dyDescent="0.25">
      <c r="CF470">
        <f t="shared" si="77"/>
        <v>11593</v>
      </c>
    </row>
    <row r="471" spans="84:84" x14ac:dyDescent="0.25">
      <c r="CF471">
        <f t="shared" si="77"/>
        <v>11662</v>
      </c>
    </row>
    <row r="472" spans="84:84" x14ac:dyDescent="0.25">
      <c r="CF472">
        <f t="shared" si="77"/>
        <v>11797</v>
      </c>
    </row>
    <row r="473" spans="84:84" x14ac:dyDescent="0.25">
      <c r="CF473">
        <f t="shared" si="77"/>
        <v>11862</v>
      </c>
    </row>
    <row r="474" spans="84:84" x14ac:dyDescent="0.25">
      <c r="CF474">
        <f t="shared" si="77"/>
        <v>11998</v>
      </c>
    </row>
    <row r="475" spans="84:84" x14ac:dyDescent="0.25">
      <c r="CF475">
        <f t="shared" si="77"/>
        <v>12074</v>
      </c>
    </row>
    <row r="476" spans="84:84" x14ac:dyDescent="0.25">
      <c r="CF476">
        <f t="shared" si="77"/>
        <v>12219</v>
      </c>
    </row>
    <row r="477" spans="84:84" x14ac:dyDescent="0.25">
      <c r="CF477">
        <f t="shared" si="77"/>
        <v>12289</v>
      </c>
    </row>
    <row r="478" spans="84:84" x14ac:dyDescent="0.25">
      <c r="CF478">
        <f t="shared" si="77"/>
        <v>12429</v>
      </c>
    </row>
    <row r="479" spans="84:84" x14ac:dyDescent="0.25">
      <c r="CF479">
        <f t="shared" si="77"/>
        <v>12506</v>
      </c>
    </row>
    <row r="480" spans="84:84" x14ac:dyDescent="0.25">
      <c r="CF480">
        <f t="shared" si="77"/>
        <v>12652</v>
      </c>
    </row>
    <row r="481" spans="84:84" x14ac:dyDescent="0.25">
      <c r="CF481">
        <f>CC1</f>
        <v>12722</v>
      </c>
    </row>
    <row r="482" spans="84:84" x14ac:dyDescent="0.25">
      <c r="CF482">
        <f t="shared" ref="CF482:CF496" si="78">CC2</f>
        <v>12872</v>
      </c>
    </row>
    <row r="483" spans="84:84" x14ac:dyDescent="0.25">
      <c r="CF483">
        <f t="shared" si="78"/>
        <v>12933</v>
      </c>
    </row>
    <row r="484" spans="84:84" x14ac:dyDescent="0.25">
      <c r="CF484">
        <f t="shared" si="78"/>
        <v>12820</v>
      </c>
    </row>
    <row r="485" spans="84:84" x14ac:dyDescent="0.25">
      <c r="CF485">
        <f t="shared" si="78"/>
        <v>12377</v>
      </c>
    </row>
    <row r="486" spans="84:84" x14ac:dyDescent="0.25">
      <c r="CF486">
        <f t="shared" si="78"/>
        <v>11845</v>
      </c>
    </row>
    <row r="487" spans="84:84" x14ac:dyDescent="0.25">
      <c r="CF487">
        <f t="shared" si="78"/>
        <v>11206</v>
      </c>
    </row>
    <row r="488" spans="84:84" x14ac:dyDescent="0.25">
      <c r="CF488">
        <f t="shared" si="78"/>
        <v>11219</v>
      </c>
    </row>
    <row r="489" spans="84:84" x14ac:dyDescent="0.25">
      <c r="CF489">
        <f t="shared" si="78"/>
        <v>11278</v>
      </c>
    </row>
    <row r="490" spans="84:84" x14ac:dyDescent="0.25">
      <c r="CF490">
        <f t="shared" si="78"/>
        <v>11425</v>
      </c>
    </row>
    <row r="491" spans="84:84" x14ac:dyDescent="0.25">
      <c r="CF491">
        <f t="shared" si="78"/>
        <v>11494</v>
      </c>
    </row>
    <row r="492" spans="84:84" x14ac:dyDescent="0.25">
      <c r="CF492">
        <f t="shared" si="78"/>
        <v>11629</v>
      </c>
    </row>
    <row r="493" spans="84:84" x14ac:dyDescent="0.25">
      <c r="CF493">
        <f t="shared" si="78"/>
        <v>11693</v>
      </c>
    </row>
    <row r="494" spans="84:84" x14ac:dyDescent="0.25">
      <c r="CF494">
        <f t="shared" si="78"/>
        <v>11836</v>
      </c>
    </row>
    <row r="495" spans="84:84" x14ac:dyDescent="0.25">
      <c r="CF495">
        <f t="shared" si="78"/>
        <v>11909</v>
      </c>
    </row>
    <row r="496" spans="84:84" x14ac:dyDescent="0.25">
      <c r="CF496">
        <f t="shared" si="78"/>
        <v>12051</v>
      </c>
    </row>
    <row r="497" spans="84:84" x14ac:dyDescent="0.25">
      <c r="CF497">
        <f>CD1</f>
        <v>12125</v>
      </c>
    </row>
    <row r="498" spans="84:84" x14ac:dyDescent="0.25">
      <c r="CF498">
        <f t="shared" ref="CF498:CF512" si="79">CD2</f>
        <v>12270</v>
      </c>
    </row>
    <row r="499" spans="84:84" x14ac:dyDescent="0.25">
      <c r="CF499">
        <f t="shared" si="79"/>
        <v>12336</v>
      </c>
    </row>
    <row r="500" spans="84:84" x14ac:dyDescent="0.25">
      <c r="CF500">
        <f t="shared" si="79"/>
        <v>12487</v>
      </c>
    </row>
    <row r="501" spans="84:84" x14ac:dyDescent="0.25">
      <c r="CF501">
        <f t="shared" si="79"/>
        <v>12560</v>
      </c>
    </row>
    <row r="502" spans="84:84" x14ac:dyDescent="0.25">
      <c r="CF502">
        <f t="shared" si="79"/>
        <v>12707</v>
      </c>
    </row>
    <row r="503" spans="84:84" x14ac:dyDescent="0.25">
      <c r="CF503">
        <f t="shared" si="79"/>
        <v>12780</v>
      </c>
    </row>
    <row r="504" spans="84:84" x14ac:dyDescent="0.25">
      <c r="CF504">
        <f t="shared" si="79"/>
        <v>12932</v>
      </c>
    </row>
    <row r="505" spans="84:84" x14ac:dyDescent="0.25">
      <c r="CF505">
        <f t="shared" si="79"/>
        <v>13013</v>
      </c>
    </row>
    <row r="506" spans="84:84" x14ac:dyDescent="0.25">
      <c r="CF506">
        <f t="shared" si="79"/>
        <v>13163</v>
      </c>
    </row>
    <row r="507" spans="84:84" x14ac:dyDescent="0.25">
      <c r="CF507">
        <f t="shared" si="79"/>
        <v>13249</v>
      </c>
    </row>
    <row r="508" spans="84:84" x14ac:dyDescent="0.25">
      <c r="CF508">
        <f t="shared" si="79"/>
        <v>13232</v>
      </c>
    </row>
    <row r="509" spans="84:84" x14ac:dyDescent="0.25">
      <c r="CF509">
        <f t="shared" si="79"/>
        <v>12824</v>
      </c>
    </row>
    <row r="510" spans="84:84" x14ac:dyDescent="0.25">
      <c r="CF510">
        <f t="shared" si="79"/>
        <v>12334</v>
      </c>
    </row>
    <row r="511" spans="84:84" x14ac:dyDescent="0.25">
      <c r="CF511">
        <f t="shared" si="79"/>
        <v>11665</v>
      </c>
    </row>
    <row r="512" spans="84:84" x14ac:dyDescent="0.25">
      <c r="CF512">
        <f t="shared" si="79"/>
        <v>11140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DFEA-6D51-487B-B58F-F37B57C83AED}">
  <dimension ref="A1:AE513"/>
  <sheetViews>
    <sheetView topLeftCell="D1" zoomScaleNormal="100" workbookViewId="0">
      <pane ySplit="4" topLeftCell="A5" activePane="bottomLeft" state="frozen"/>
      <selection activeCell="D1" sqref="D1"/>
      <selection pane="bottomLeft" activeCell="S4" sqref="S4"/>
    </sheetView>
  </sheetViews>
  <sheetFormatPr defaultRowHeight="15" x14ac:dyDescent="0.25"/>
  <cols>
    <col min="4" max="6" width="12" bestFit="1" customWidth="1"/>
    <col min="7" max="7" width="10.28515625" bestFit="1" customWidth="1"/>
    <col min="8" max="8" width="10.28515625" customWidth="1"/>
    <col min="9" max="11" width="12.7109375" bestFit="1" customWidth="1"/>
    <col min="12" max="12" width="15.140625" bestFit="1" customWidth="1"/>
    <col min="13" max="14" width="15.140625" customWidth="1"/>
    <col min="15" max="15" width="11.28515625" customWidth="1"/>
    <col min="19" max="19" width="11.42578125" customWidth="1"/>
    <col min="20" max="20" width="10.5703125" customWidth="1"/>
  </cols>
  <sheetData>
    <row r="1" spans="1:31" x14ac:dyDescent="0.25">
      <c r="C1" t="s">
        <v>33</v>
      </c>
      <c r="D1" t="s">
        <v>91</v>
      </c>
      <c r="E1" t="s">
        <v>35</v>
      </c>
      <c r="F1" t="s">
        <v>34</v>
      </c>
      <c r="G1" t="s">
        <v>36</v>
      </c>
      <c r="H1" t="s">
        <v>41</v>
      </c>
      <c r="I1" t="s">
        <v>37</v>
      </c>
      <c r="J1" t="s">
        <v>38</v>
      </c>
      <c r="K1" t="s">
        <v>39</v>
      </c>
      <c r="L1" t="s">
        <v>88</v>
      </c>
      <c r="M1" t="s">
        <v>88</v>
      </c>
      <c r="N1" t="s">
        <v>40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X1" t="s">
        <v>84</v>
      </c>
      <c r="Y1">
        <v>0.16</v>
      </c>
      <c r="AA1" t="s">
        <v>95</v>
      </c>
      <c r="AB1" t="s">
        <v>96</v>
      </c>
      <c r="AD1" t="s">
        <v>94</v>
      </c>
      <c r="AE1">
        <f>AVERAGE(F45:F485)</f>
        <v>72.163257083480005</v>
      </c>
    </row>
    <row r="2" spans="1:31" x14ac:dyDescent="0.25">
      <c r="A2">
        <v>3.9999999999999998E-6</v>
      </c>
      <c r="B2">
        <f>DAVE_data!CF1</f>
        <v>10650</v>
      </c>
      <c r="K2">
        <f>MIN(K12:K513)</f>
        <v>-17.089968791027744</v>
      </c>
      <c r="L2">
        <f>MIN(L12:L513)</f>
        <v>-782.63991658739496</v>
      </c>
      <c r="Q2">
        <v>-40</v>
      </c>
      <c r="T2">
        <v>70</v>
      </c>
      <c r="U2" t="s">
        <v>47</v>
      </c>
      <c r="X2" t="s">
        <v>85</v>
      </c>
      <c r="Y2">
        <v>-2.8E-3</v>
      </c>
      <c r="AA2">
        <f>(4*Y4*(H485-H45)+350*(H485-H45))/4.18/1000</f>
        <v>4.8139306125422117</v>
      </c>
      <c r="AB2">
        <f>60*AA2/(H485-H45)</f>
        <v>14.93622108328014</v>
      </c>
      <c r="AD2" t="s">
        <v>98</v>
      </c>
      <c r="AE2" s="1">
        <f>Y3*AE1^3</f>
        <v>-168.35514551950882</v>
      </c>
    </row>
    <row r="3" spans="1:31" x14ac:dyDescent="0.25">
      <c r="A3">
        <v>3.9999999999999998E-6</v>
      </c>
      <c r="B3">
        <f>DAVE_data!CF2</f>
        <v>10295</v>
      </c>
      <c r="K3">
        <f>MAX(K12:K513)</f>
        <v>71.287675166505181</v>
      </c>
      <c r="L3">
        <f>MAX(L12:L513)</f>
        <v>408.26266158775968</v>
      </c>
      <c r="O3" s="2">
        <v>-20</v>
      </c>
      <c r="P3">
        <v>0</v>
      </c>
      <c r="Q3">
        <v>40</v>
      </c>
      <c r="T3">
        <f>1/T2</f>
        <v>1.4285714285714285E-2</v>
      </c>
      <c r="U3" t="s">
        <v>48</v>
      </c>
      <c r="X3" t="s">
        <v>87</v>
      </c>
      <c r="Y3">
        <f>Y1*Y2</f>
        <v>-4.4799999999999999E-4</v>
      </c>
    </row>
    <row r="4" spans="1:31" x14ac:dyDescent="0.25">
      <c r="A4">
        <v>3.9999999999999998E-6</v>
      </c>
      <c r="B4">
        <f>DAVE_data!CF3</f>
        <v>9994</v>
      </c>
      <c r="D4">
        <v>0</v>
      </c>
      <c r="F4">
        <v>0</v>
      </c>
      <c r="I4">
        <v>0</v>
      </c>
      <c r="K4">
        <v>0</v>
      </c>
      <c r="N4">
        <v>0</v>
      </c>
      <c r="O4" s="2">
        <v>20</v>
      </c>
      <c r="Q4">
        <f>Q2</f>
        <v>-40</v>
      </c>
      <c r="S4" s="8">
        <f>-1*AVERAGE(S5:S513)</f>
        <v>2.8053200544103938E-3</v>
      </c>
      <c r="T4">
        <f>T3*PI()</f>
        <v>4.4879895051282759E-2</v>
      </c>
      <c r="U4" t="s">
        <v>49</v>
      </c>
      <c r="X4" t="s">
        <v>97</v>
      </c>
      <c r="Y4" s="1">
        <f>SUM(Y45:Y485)/(H485-H45)</f>
        <v>172.63918386712908</v>
      </c>
      <c r="AA4">
        <f>AVERAGE(S5:S513)</f>
        <v>-2.8053200544103938E-3</v>
      </c>
    </row>
    <row r="5" spans="1:31" x14ac:dyDescent="0.25">
      <c r="A5">
        <v>3.9999999999999998E-6</v>
      </c>
      <c r="B5">
        <f>DAVE_data!CF4</f>
        <v>9801</v>
      </c>
      <c r="C5">
        <f>(B5+B4)/2+(B3+B2)/2</f>
        <v>20370</v>
      </c>
      <c r="D5">
        <f>2*PI()/(C5*0.000004)</f>
        <v>77.113221737599247</v>
      </c>
      <c r="E5">
        <f>F4</f>
        <v>0</v>
      </c>
      <c r="F5">
        <f>0.5*(D5+E5)</f>
        <v>38.556610868799623</v>
      </c>
      <c r="G5">
        <f>0.5*(B5+B4)*0.000004</f>
        <v>3.959E-2</v>
      </c>
      <c r="H5">
        <f>G5</f>
        <v>3.959E-2</v>
      </c>
      <c r="I5">
        <f>(F5-E5)/G5</f>
        <v>973.89772338468356</v>
      </c>
      <c r="J5">
        <f>K4</f>
        <v>0</v>
      </c>
      <c r="K5">
        <f>(I5+J5)/2</f>
        <v>486.94886169234178</v>
      </c>
      <c r="L5">
        <f>(K5-J5)/G5</f>
        <v>12299.794435270063</v>
      </c>
      <c r="M5">
        <f>N4</f>
        <v>0</v>
      </c>
      <c r="N5">
        <f>0.5*(L5+M5)</f>
        <v>6149.8972176350317</v>
      </c>
      <c r="O5">
        <f>IF(AND((L5&gt;$O$3), (L5&lt;$O$4)),0,1)</f>
        <v>1</v>
      </c>
      <c r="P5">
        <f>IF(I5&gt;$P$3,1,0)</f>
        <v>1</v>
      </c>
      <c r="Q5">
        <f>IF(OR(O5=1, AND((P5=1),(Q4=$Q$3))),$Q$3,$Q$2)</f>
        <v>40</v>
      </c>
      <c r="R5">
        <f>IF(OR(O5=1, AND((P5=1),(Q4=1))),Q4,Q4)</f>
        <v>-40</v>
      </c>
      <c r="S5" t="str">
        <f>IF(Q5=-40,K5/F5^2, "")</f>
        <v/>
      </c>
      <c r="T5">
        <v>2</v>
      </c>
      <c r="U5" t="s">
        <v>50</v>
      </c>
      <c r="Y5">
        <f>IF(Q5=$Q$3, ($Y$1*K5*F5-$Y$3*F5^3)*G5,0)</f>
        <v>119.94560266727166</v>
      </c>
    </row>
    <row r="6" spans="1:31" x14ac:dyDescent="0.25">
      <c r="A6">
        <v>3.9999999999999998E-6</v>
      </c>
      <c r="B6">
        <f>DAVE_data!CF5</f>
        <v>9619</v>
      </c>
      <c r="C6">
        <f t="shared" ref="C6:C69" si="0">(B6+B5)/2+(B4+B3)/2</f>
        <v>19854.5</v>
      </c>
      <c r="D6">
        <f t="shared" ref="D6:D69" si="1">2*PI()/(C6*0.000004)</f>
        <v>79.115380734588953</v>
      </c>
      <c r="E6">
        <f t="shared" ref="E6:E69" si="2">F5</f>
        <v>38.556610868799623</v>
      </c>
      <c r="F6">
        <f t="shared" ref="F6:F69" si="3">0.5*(D6+E6)</f>
        <v>58.835995801694288</v>
      </c>
      <c r="G6">
        <f t="shared" ref="G6:G69" si="4">0.5*(B6+B5)*0.000004</f>
        <v>3.884E-2</v>
      </c>
      <c r="H6">
        <f>H5+G6</f>
        <v>7.843E-2</v>
      </c>
      <c r="I6">
        <f t="shared" ref="I6:I69" si="5">(F6-E6)/G6</f>
        <v>522.12628560490896</v>
      </c>
      <c r="J6">
        <f t="shared" ref="J6:J69" si="6">K5</f>
        <v>486.94886169234178</v>
      </c>
      <c r="K6">
        <f t="shared" ref="K6:K69" si="7">(I6+J6)/2</f>
        <v>504.53757364862537</v>
      </c>
      <c r="L6">
        <f t="shared" ref="L6:L69" si="8">(K6-J6)/G6</f>
        <v>452.85046231420159</v>
      </c>
      <c r="M6">
        <f t="shared" ref="M6:M69" si="9">N5</f>
        <v>6149.8972176350317</v>
      </c>
      <c r="N6">
        <f t="shared" ref="N6:N69" si="10">0.5*(L6+M6)</f>
        <v>3301.3738399746167</v>
      </c>
      <c r="O6">
        <f t="shared" ref="O6:O69" si="11">IF(AND((L6&gt;$O$3), (L6&lt;$O$4)),0,1)</f>
        <v>1</v>
      </c>
      <c r="P6">
        <f t="shared" ref="P6:P69" si="12">IF(I6&gt;$P$3,1,0)</f>
        <v>1</v>
      </c>
      <c r="Q6">
        <f t="shared" ref="Q6:Q69" si="13">IF(OR(O6=1, AND((P6=1),(Q5=$Q$3))),$Q$3,$Q$2)</f>
        <v>40</v>
      </c>
      <c r="R6">
        <f t="shared" ref="R6:R69" si="14">IF(OR(O6=1, AND((P6=1),(Q5=1))),Q5,Q5)</f>
        <v>40</v>
      </c>
      <c r="S6" t="str">
        <f t="shared" ref="S6:S69" si="15">IF(Q6=-40,K6/F6^2, "")</f>
        <v/>
      </c>
      <c r="T6">
        <v>1024</v>
      </c>
      <c r="U6" t="s">
        <v>51</v>
      </c>
      <c r="Y6">
        <f t="shared" ref="Y6:Y69" si="16">IF(Q6=$Q$3, ($Y$1*K6*F6-$Y$3*F6^3)*G6,0)</f>
        <v>188.018222707917</v>
      </c>
    </row>
    <row r="7" spans="1:31" x14ac:dyDescent="0.25">
      <c r="A7">
        <v>3.9999999999999998E-6</v>
      </c>
      <c r="B7">
        <f>DAVE_data!CF6</f>
        <v>9596</v>
      </c>
      <c r="C7">
        <f t="shared" si="0"/>
        <v>19505</v>
      </c>
      <c r="D7">
        <f t="shared" si="1"/>
        <v>80.533008295047253</v>
      </c>
      <c r="E7">
        <f t="shared" si="2"/>
        <v>58.835995801694288</v>
      </c>
      <c r="F7">
        <f t="shared" si="3"/>
        <v>69.684502048370774</v>
      </c>
      <c r="G7">
        <f t="shared" si="4"/>
        <v>3.8429999999999999E-2</v>
      </c>
      <c r="H7">
        <f t="shared" ref="H7:H70" si="17">H6+G7</f>
        <v>0.11685999999999999</v>
      </c>
      <c r="I7">
        <f t="shared" si="5"/>
        <v>282.29264238034051</v>
      </c>
      <c r="J7">
        <f t="shared" si="6"/>
        <v>504.53757364862537</v>
      </c>
      <c r="K7">
        <f t="shared" si="7"/>
        <v>393.41510801448294</v>
      </c>
      <c r="L7">
        <f t="shared" si="8"/>
        <v>-2891.5551817367273</v>
      </c>
      <c r="M7">
        <f t="shared" si="9"/>
        <v>3301.3738399746167</v>
      </c>
      <c r="N7">
        <f t="shared" si="10"/>
        <v>204.9093291189447</v>
      </c>
      <c r="O7">
        <f t="shared" si="11"/>
        <v>1</v>
      </c>
      <c r="P7">
        <f t="shared" si="12"/>
        <v>1</v>
      </c>
      <c r="Q7">
        <f t="shared" si="13"/>
        <v>40</v>
      </c>
      <c r="R7">
        <f t="shared" si="14"/>
        <v>40</v>
      </c>
      <c r="S7" t="str">
        <f t="shared" si="15"/>
        <v/>
      </c>
      <c r="T7">
        <f>(T6/T5)*(T4)</f>
        <v>22.978506266256773</v>
      </c>
      <c r="Y7">
        <f t="shared" si="16"/>
        <v>174.39477705018871</v>
      </c>
    </row>
    <row r="8" spans="1:31" x14ac:dyDescent="0.25">
      <c r="A8">
        <v>3.9999999999999998E-6</v>
      </c>
      <c r="B8">
        <f>DAVE_data!CF7</f>
        <v>9569</v>
      </c>
      <c r="C8">
        <f t="shared" si="0"/>
        <v>19292.5</v>
      </c>
      <c r="D8">
        <f t="shared" si="1"/>
        <v>81.420050630809726</v>
      </c>
      <c r="E8">
        <f t="shared" si="2"/>
        <v>69.684502048370774</v>
      </c>
      <c r="F8">
        <f t="shared" si="3"/>
        <v>75.55227633959025</v>
      </c>
      <c r="G8">
        <f t="shared" si="4"/>
        <v>3.8329999999999996E-2</v>
      </c>
      <c r="H8">
        <f t="shared" si="17"/>
        <v>0.15518999999999999</v>
      </c>
      <c r="I8">
        <f t="shared" si="5"/>
        <v>153.08568461308315</v>
      </c>
      <c r="J8">
        <f t="shared" si="6"/>
        <v>393.41510801448294</v>
      </c>
      <c r="K8">
        <f t="shared" si="7"/>
        <v>273.25039631378303</v>
      </c>
      <c r="L8">
        <f t="shared" si="8"/>
        <v>-3135.0042186459673</v>
      </c>
      <c r="M8">
        <f t="shared" si="9"/>
        <v>204.9093291189447</v>
      </c>
      <c r="N8">
        <f t="shared" si="10"/>
        <v>-1465.0474447635113</v>
      </c>
      <c r="O8">
        <f t="shared" si="11"/>
        <v>1</v>
      </c>
      <c r="P8">
        <f t="shared" si="12"/>
        <v>1</v>
      </c>
      <c r="Q8">
        <f t="shared" si="13"/>
        <v>40</v>
      </c>
      <c r="R8">
        <f t="shared" si="14"/>
        <v>40</v>
      </c>
      <c r="S8" t="str">
        <f t="shared" si="15"/>
        <v/>
      </c>
      <c r="Y8">
        <f t="shared" si="16"/>
        <v>134.01533858378878</v>
      </c>
    </row>
    <row r="9" spans="1:31" x14ac:dyDescent="0.25">
      <c r="A9">
        <v>3.9999999999999998E-6</v>
      </c>
      <c r="B9">
        <f>DAVE_data!CF8</f>
        <v>9660</v>
      </c>
      <c r="C9">
        <f t="shared" si="0"/>
        <v>19222</v>
      </c>
      <c r="D9">
        <f t="shared" si="1"/>
        <v>81.718672708089514</v>
      </c>
      <c r="E9">
        <f t="shared" si="2"/>
        <v>75.55227633959025</v>
      </c>
      <c r="F9">
        <f t="shared" si="3"/>
        <v>78.635474523839889</v>
      </c>
      <c r="G9">
        <f t="shared" si="4"/>
        <v>3.8457999999999999E-2</v>
      </c>
      <c r="H9">
        <f t="shared" si="17"/>
        <v>0.19364799999999999</v>
      </c>
      <c r="I9">
        <f t="shared" si="5"/>
        <v>80.1705284791107</v>
      </c>
      <c r="J9">
        <f t="shared" si="6"/>
        <v>273.25039631378303</v>
      </c>
      <c r="K9">
        <f t="shared" si="7"/>
        <v>176.71046239644687</v>
      </c>
      <c r="L9">
        <f t="shared" si="8"/>
        <v>-2510.2692266195891</v>
      </c>
      <c r="M9">
        <f t="shared" si="9"/>
        <v>-1465.0474447635113</v>
      </c>
      <c r="N9">
        <f t="shared" si="10"/>
        <v>-1987.6583356915503</v>
      </c>
      <c r="O9">
        <f t="shared" si="11"/>
        <v>1</v>
      </c>
      <c r="P9">
        <f t="shared" si="12"/>
        <v>1</v>
      </c>
      <c r="Q9">
        <f t="shared" si="13"/>
        <v>40</v>
      </c>
      <c r="R9">
        <f t="shared" si="14"/>
        <v>40</v>
      </c>
      <c r="S9" t="str">
        <f t="shared" si="15"/>
        <v/>
      </c>
      <c r="Y9">
        <f t="shared" si="16"/>
        <v>93.881813015501734</v>
      </c>
    </row>
    <row r="10" spans="1:31" x14ac:dyDescent="0.25">
      <c r="A10">
        <v>3.9999999999999998E-6</v>
      </c>
      <c r="B10">
        <f>DAVE_data!CF9</f>
        <v>9730</v>
      </c>
      <c r="C10">
        <f t="shared" si="0"/>
        <v>19277.5</v>
      </c>
      <c r="D10">
        <f t="shared" si="1"/>
        <v>81.483404320834993</v>
      </c>
      <c r="E10">
        <f t="shared" si="2"/>
        <v>78.635474523839889</v>
      </c>
      <c r="F10">
        <f t="shared" si="3"/>
        <v>80.059439422337448</v>
      </c>
      <c r="G10">
        <f t="shared" si="4"/>
        <v>3.8779999999999995E-2</v>
      </c>
      <c r="H10">
        <f t="shared" si="17"/>
        <v>0.23242799999999997</v>
      </c>
      <c r="I10">
        <f t="shared" si="5"/>
        <v>36.719053597152111</v>
      </c>
      <c r="J10">
        <f t="shared" si="6"/>
        <v>176.71046239644687</v>
      </c>
      <c r="K10">
        <f t="shared" si="7"/>
        <v>106.71475799679949</v>
      </c>
      <c r="L10">
        <f t="shared" si="8"/>
        <v>-1804.9433831781173</v>
      </c>
      <c r="M10">
        <f t="shared" si="9"/>
        <v>-1987.6583356915503</v>
      </c>
      <c r="N10">
        <f t="shared" si="10"/>
        <v>-1896.3008594348339</v>
      </c>
      <c r="O10">
        <f t="shared" si="11"/>
        <v>1</v>
      </c>
      <c r="P10">
        <f t="shared" si="12"/>
        <v>1</v>
      </c>
      <c r="Q10">
        <f t="shared" si="13"/>
        <v>40</v>
      </c>
      <c r="R10">
        <f t="shared" si="14"/>
        <v>40</v>
      </c>
      <c r="S10" t="str">
        <f t="shared" si="15"/>
        <v/>
      </c>
      <c r="Y10">
        <f t="shared" si="16"/>
        <v>61.925899100408984</v>
      </c>
    </row>
    <row r="11" spans="1:31" x14ac:dyDescent="0.25">
      <c r="A11">
        <v>3.9999999999999998E-6</v>
      </c>
      <c r="B11">
        <f>DAVE_data!CF10</f>
        <v>9854</v>
      </c>
      <c r="C11">
        <f t="shared" si="0"/>
        <v>19406.5</v>
      </c>
      <c r="D11">
        <f t="shared" si="1"/>
        <v>80.941763161564253</v>
      </c>
      <c r="E11">
        <f t="shared" si="2"/>
        <v>80.059439422337448</v>
      </c>
      <c r="F11">
        <f t="shared" si="3"/>
        <v>80.500601291950858</v>
      </c>
      <c r="G11">
        <f t="shared" si="4"/>
        <v>3.9168000000000001E-2</v>
      </c>
      <c r="H11">
        <f t="shared" si="17"/>
        <v>0.27159599999999995</v>
      </c>
      <c r="I11">
        <f t="shared" si="5"/>
        <v>11.263323876976354</v>
      </c>
      <c r="J11">
        <f t="shared" si="6"/>
        <v>106.71475799679949</v>
      </c>
      <c r="K11">
        <f t="shared" si="7"/>
        <v>58.989040936887925</v>
      </c>
      <c r="L11">
        <f t="shared" si="8"/>
        <v>-1218.4874657861408</v>
      </c>
      <c r="M11">
        <f t="shared" si="9"/>
        <v>-1896.3008594348339</v>
      </c>
      <c r="N11">
        <f t="shared" si="10"/>
        <v>-1557.3941626104875</v>
      </c>
      <c r="O11">
        <f t="shared" si="11"/>
        <v>1</v>
      </c>
      <c r="P11">
        <f t="shared" si="12"/>
        <v>1</v>
      </c>
      <c r="Q11">
        <f t="shared" si="13"/>
        <v>40</v>
      </c>
      <c r="R11">
        <f t="shared" si="14"/>
        <v>40</v>
      </c>
      <c r="S11" t="str">
        <f t="shared" si="15"/>
        <v/>
      </c>
      <c r="Y11">
        <f t="shared" si="16"/>
        <v>38.91315322679722</v>
      </c>
    </row>
    <row r="12" spans="1:31" x14ac:dyDescent="0.25">
      <c r="A12">
        <v>3.9999999999999998E-6</v>
      </c>
      <c r="B12">
        <f>DAVE_data!CF11</f>
        <v>9890</v>
      </c>
      <c r="C12">
        <f t="shared" si="0"/>
        <v>19567</v>
      </c>
      <c r="D12">
        <f t="shared" si="1"/>
        <v>80.277831389323694</v>
      </c>
      <c r="E12">
        <f t="shared" si="2"/>
        <v>80.500601291950858</v>
      </c>
      <c r="F12">
        <f t="shared" si="3"/>
        <v>80.389216340637276</v>
      </c>
      <c r="G12">
        <f t="shared" si="4"/>
        <v>3.9487999999999995E-2</v>
      </c>
      <c r="H12">
        <f t="shared" si="17"/>
        <v>0.31108399999999992</v>
      </c>
      <c r="I12">
        <f t="shared" si="5"/>
        <v>-2.8207291155181791</v>
      </c>
      <c r="J12">
        <f t="shared" si="6"/>
        <v>58.989040936887925</v>
      </c>
      <c r="K12">
        <f t="shared" si="7"/>
        <v>28.084155910684874</v>
      </c>
      <c r="L12">
        <f t="shared" si="8"/>
        <v>-782.63991658739496</v>
      </c>
      <c r="M12">
        <f t="shared" si="9"/>
        <v>-1557.3941626104875</v>
      </c>
      <c r="N12">
        <f t="shared" si="10"/>
        <v>-1170.0170395989412</v>
      </c>
      <c r="O12">
        <f t="shared" si="11"/>
        <v>1</v>
      </c>
      <c r="P12">
        <f t="shared" si="12"/>
        <v>0</v>
      </c>
      <c r="Q12">
        <f t="shared" si="13"/>
        <v>40</v>
      </c>
      <c r="R12">
        <f t="shared" si="14"/>
        <v>40</v>
      </c>
      <c r="S12" t="str">
        <f t="shared" si="15"/>
        <v/>
      </c>
      <c r="Y12">
        <f t="shared" si="16"/>
        <v>23.454542181039105</v>
      </c>
    </row>
    <row r="13" spans="1:31" x14ac:dyDescent="0.25">
      <c r="A13">
        <v>3.9999999999999998E-6</v>
      </c>
      <c r="B13">
        <f>DAVE_data!CF12</f>
        <v>10034</v>
      </c>
      <c r="C13">
        <f t="shared" si="0"/>
        <v>19754</v>
      </c>
      <c r="D13">
        <f t="shared" si="1"/>
        <v>79.517886341748323</v>
      </c>
      <c r="E13">
        <f t="shared" si="2"/>
        <v>80.389216340637276</v>
      </c>
      <c r="F13">
        <f t="shared" si="3"/>
        <v>79.953551341192792</v>
      </c>
      <c r="G13">
        <f t="shared" si="4"/>
        <v>3.9848000000000001E-2</v>
      </c>
      <c r="H13">
        <f t="shared" si="17"/>
        <v>0.35093199999999991</v>
      </c>
      <c r="I13">
        <f t="shared" si="5"/>
        <v>-10.933171036049078</v>
      </c>
      <c r="J13">
        <f t="shared" si="6"/>
        <v>28.084155910684874</v>
      </c>
      <c r="K13">
        <f t="shared" si="7"/>
        <v>8.575492437317898</v>
      </c>
      <c r="L13">
        <f t="shared" si="8"/>
        <v>-489.57697935572617</v>
      </c>
      <c r="M13">
        <f t="shared" si="9"/>
        <v>-1170.0170395989412</v>
      </c>
      <c r="N13">
        <f t="shared" si="10"/>
        <v>-829.79700947733363</v>
      </c>
      <c r="O13">
        <f t="shared" si="11"/>
        <v>1</v>
      </c>
      <c r="P13">
        <f t="shared" si="12"/>
        <v>0</v>
      </c>
      <c r="Q13">
        <f t="shared" si="13"/>
        <v>40</v>
      </c>
      <c r="R13">
        <f t="shared" si="14"/>
        <v>40</v>
      </c>
      <c r="S13" t="str">
        <f t="shared" si="15"/>
        <v/>
      </c>
      <c r="T13">
        <f>SUM(S13:S44)/COUNT(S13:S44)</f>
        <v>-2.817661955961925E-3</v>
      </c>
      <c r="Y13">
        <f t="shared" si="16"/>
        <v>13.49569159565473</v>
      </c>
    </row>
    <row r="14" spans="1:31" x14ac:dyDescent="0.25">
      <c r="A14">
        <v>3.9999999999999998E-6</v>
      </c>
      <c r="B14">
        <f>DAVE_data!CF13</f>
        <v>10075</v>
      </c>
      <c r="C14">
        <f t="shared" si="0"/>
        <v>19926.5</v>
      </c>
      <c r="D14">
        <f t="shared" si="1"/>
        <v>78.829514806659304</v>
      </c>
      <c r="E14">
        <f t="shared" si="2"/>
        <v>79.953551341192792</v>
      </c>
      <c r="F14">
        <f t="shared" si="3"/>
        <v>79.391533073926041</v>
      </c>
      <c r="G14">
        <f t="shared" si="4"/>
        <v>4.0217999999999997E-2</v>
      </c>
      <c r="H14">
        <f t="shared" si="17"/>
        <v>0.39114999999999989</v>
      </c>
      <c r="I14">
        <f t="shared" si="5"/>
        <v>-13.974296764303325</v>
      </c>
      <c r="J14">
        <f t="shared" si="6"/>
        <v>8.575492437317898</v>
      </c>
      <c r="K14">
        <f t="shared" si="7"/>
        <v>-2.6994021634927137</v>
      </c>
      <c r="L14">
        <f t="shared" si="8"/>
        <v>-280.3444875630467</v>
      </c>
      <c r="M14">
        <f t="shared" si="9"/>
        <v>-829.79700947733363</v>
      </c>
      <c r="N14">
        <f t="shared" si="10"/>
        <v>-555.07074852019014</v>
      </c>
      <c r="O14">
        <f t="shared" si="11"/>
        <v>1</v>
      </c>
      <c r="P14">
        <f t="shared" si="12"/>
        <v>0</v>
      </c>
      <c r="Q14">
        <f t="shared" si="13"/>
        <v>40</v>
      </c>
      <c r="R14">
        <f t="shared" si="14"/>
        <v>40</v>
      </c>
      <c r="S14" t="str">
        <f t="shared" si="15"/>
        <v/>
      </c>
      <c r="Y14">
        <f t="shared" si="16"/>
        <v>7.6370913015808535</v>
      </c>
    </row>
    <row r="15" spans="1:31" x14ac:dyDescent="0.25">
      <c r="A15">
        <v>3.9999999999999998E-6</v>
      </c>
      <c r="B15">
        <f>DAVE_data!CF14</f>
        <v>10205</v>
      </c>
      <c r="C15">
        <f t="shared" si="0"/>
        <v>20102</v>
      </c>
      <c r="D15">
        <f t="shared" si="1"/>
        <v>78.141295731514106</v>
      </c>
      <c r="E15">
        <f t="shared" si="2"/>
        <v>79.391533073926041</v>
      </c>
      <c r="F15">
        <f t="shared" si="3"/>
        <v>78.766414402720073</v>
      </c>
      <c r="G15">
        <f t="shared" si="4"/>
        <v>4.0559999999999999E-2</v>
      </c>
      <c r="H15">
        <f t="shared" si="17"/>
        <v>0.43170999999999987</v>
      </c>
      <c r="I15">
        <f t="shared" si="5"/>
        <v>-15.412196035650092</v>
      </c>
      <c r="J15">
        <f t="shared" si="6"/>
        <v>-2.6994021634927137</v>
      </c>
      <c r="K15">
        <f t="shared" si="7"/>
        <v>-9.0557990995714022</v>
      </c>
      <c r="L15">
        <f t="shared" si="8"/>
        <v>-156.71590079089469</v>
      </c>
      <c r="M15">
        <f t="shared" si="9"/>
        <v>-555.07074852019014</v>
      </c>
      <c r="N15">
        <f t="shared" si="10"/>
        <v>-355.89332465554241</v>
      </c>
      <c r="O15">
        <f t="shared" si="11"/>
        <v>1</v>
      </c>
      <c r="P15">
        <f t="shared" si="12"/>
        <v>0</v>
      </c>
      <c r="Q15">
        <f t="shared" si="13"/>
        <v>40</v>
      </c>
      <c r="R15">
        <f t="shared" si="14"/>
        <v>40</v>
      </c>
      <c r="S15" t="str">
        <f t="shared" si="15"/>
        <v/>
      </c>
      <c r="Y15">
        <f t="shared" si="16"/>
        <v>4.2507331831919215</v>
      </c>
    </row>
    <row r="16" spans="1:31" x14ac:dyDescent="0.25">
      <c r="A16">
        <v>3.9999999999999998E-6</v>
      </c>
      <c r="B16">
        <f>DAVE_data!CF15</f>
        <v>10264</v>
      </c>
      <c r="C16">
        <f t="shared" si="0"/>
        <v>20289</v>
      </c>
      <c r="D16">
        <f t="shared" si="1"/>
        <v>77.421081709049076</v>
      </c>
      <c r="E16">
        <f t="shared" si="2"/>
        <v>78.766414402720073</v>
      </c>
      <c r="F16">
        <f t="shared" si="3"/>
        <v>78.093748055884575</v>
      </c>
      <c r="G16">
        <f t="shared" si="4"/>
        <v>4.0937999999999995E-2</v>
      </c>
      <c r="H16">
        <f t="shared" si="17"/>
        <v>0.47264799999999985</v>
      </c>
      <c r="I16">
        <f t="shared" si="5"/>
        <v>-16.431343662013255</v>
      </c>
      <c r="J16">
        <f t="shared" si="6"/>
        <v>-9.0557990995714022</v>
      </c>
      <c r="K16">
        <f t="shared" si="7"/>
        <v>-12.743571380792329</v>
      </c>
      <c r="L16">
        <f t="shared" si="8"/>
        <v>-90.081886785405416</v>
      </c>
      <c r="M16">
        <f t="shared" si="9"/>
        <v>-355.89332465554241</v>
      </c>
      <c r="N16">
        <f t="shared" si="10"/>
        <v>-222.98760572047391</v>
      </c>
      <c r="O16">
        <f t="shared" si="11"/>
        <v>1</v>
      </c>
      <c r="P16">
        <f t="shared" si="12"/>
        <v>0</v>
      </c>
      <c r="Q16">
        <f t="shared" si="13"/>
        <v>40</v>
      </c>
      <c r="R16">
        <f t="shared" si="14"/>
        <v>40</v>
      </c>
      <c r="S16" t="str">
        <f t="shared" si="15"/>
        <v/>
      </c>
      <c r="Y16">
        <f t="shared" si="16"/>
        <v>2.2162140565199469</v>
      </c>
    </row>
    <row r="17" spans="1:25" x14ac:dyDescent="0.25">
      <c r="A17">
        <v>3.9999999999999998E-6</v>
      </c>
      <c r="B17">
        <f>DAVE_data!CF16</f>
        <v>10385</v>
      </c>
      <c r="C17">
        <f t="shared" si="0"/>
        <v>20464.5</v>
      </c>
      <c r="D17">
        <f t="shared" si="1"/>
        <v>76.757131950201398</v>
      </c>
      <c r="E17">
        <f t="shared" si="2"/>
        <v>78.093748055884575</v>
      </c>
      <c r="F17">
        <f t="shared" si="3"/>
        <v>77.425440003042979</v>
      </c>
      <c r="G17">
        <f t="shared" si="4"/>
        <v>4.1298000000000001E-2</v>
      </c>
      <c r="H17">
        <f t="shared" si="17"/>
        <v>0.51394599999999979</v>
      </c>
      <c r="I17">
        <f t="shared" si="5"/>
        <v>-16.182576706900957</v>
      </c>
      <c r="J17">
        <f t="shared" si="6"/>
        <v>-12.743571380792329</v>
      </c>
      <c r="K17">
        <f t="shared" si="7"/>
        <v>-14.463074043846643</v>
      </c>
      <c r="L17">
        <f t="shared" si="8"/>
        <v>-41.636463340944211</v>
      </c>
      <c r="M17">
        <f t="shared" si="9"/>
        <v>-222.98760572047391</v>
      </c>
      <c r="N17">
        <f t="shared" si="10"/>
        <v>-132.31203453070907</v>
      </c>
      <c r="O17">
        <f t="shared" si="11"/>
        <v>1</v>
      </c>
      <c r="P17">
        <f t="shared" si="12"/>
        <v>0</v>
      </c>
      <c r="Q17">
        <f t="shared" si="13"/>
        <v>40</v>
      </c>
      <c r="R17">
        <f t="shared" si="14"/>
        <v>40</v>
      </c>
      <c r="S17" t="str">
        <f t="shared" si="15"/>
        <v/>
      </c>
      <c r="Y17">
        <f t="shared" si="16"/>
        <v>1.1879832765306892</v>
      </c>
    </row>
    <row r="18" spans="1:25" x14ac:dyDescent="0.25">
      <c r="A18">
        <v>3.9999999999999998E-6</v>
      </c>
      <c r="B18">
        <f>DAVE_data!CF17</f>
        <v>10448</v>
      </c>
      <c r="C18">
        <f t="shared" si="0"/>
        <v>20651</v>
      </c>
      <c r="D18">
        <f t="shared" si="1"/>
        <v>76.063935247440639</v>
      </c>
      <c r="E18">
        <f t="shared" si="2"/>
        <v>77.425440003042979</v>
      </c>
      <c r="F18">
        <f t="shared" si="3"/>
        <v>76.744687625241809</v>
      </c>
      <c r="G18">
        <f t="shared" si="4"/>
        <v>4.1665999999999995E-2</v>
      </c>
      <c r="H18">
        <f t="shared" si="17"/>
        <v>0.55561199999999977</v>
      </c>
      <c r="I18">
        <f t="shared" si="5"/>
        <v>-16.338318480323764</v>
      </c>
      <c r="J18">
        <f t="shared" si="6"/>
        <v>-14.463074043846643</v>
      </c>
      <c r="K18">
        <f t="shared" si="7"/>
        <v>-15.400696262085203</v>
      </c>
      <c r="L18">
        <f t="shared" si="8"/>
        <v>-22.503293290418107</v>
      </c>
      <c r="M18">
        <f t="shared" si="9"/>
        <v>-132.31203453070907</v>
      </c>
      <c r="N18">
        <f t="shared" si="10"/>
        <v>-77.407663910563585</v>
      </c>
      <c r="O18">
        <f t="shared" si="11"/>
        <v>1</v>
      </c>
      <c r="P18">
        <f t="shared" si="12"/>
        <v>0</v>
      </c>
      <c r="Q18">
        <f t="shared" si="13"/>
        <v>40</v>
      </c>
      <c r="R18">
        <f t="shared" si="14"/>
        <v>40</v>
      </c>
      <c r="S18" t="str">
        <f t="shared" si="15"/>
        <v/>
      </c>
      <c r="Y18">
        <f t="shared" si="16"/>
        <v>0.55797384190504307</v>
      </c>
    </row>
    <row r="19" spans="1:25" x14ac:dyDescent="0.25">
      <c r="A19">
        <v>3.9999999999999998E-6</v>
      </c>
      <c r="B19">
        <f>DAVE_data!CF18</f>
        <v>10567</v>
      </c>
      <c r="C19">
        <f t="shared" si="0"/>
        <v>20832</v>
      </c>
      <c r="D19">
        <f t="shared" si="1"/>
        <v>75.403049481321844</v>
      </c>
      <c r="E19">
        <f t="shared" si="2"/>
        <v>76.744687625241809</v>
      </c>
      <c r="F19">
        <f t="shared" si="3"/>
        <v>76.073868553281827</v>
      </c>
      <c r="G19">
        <f t="shared" si="4"/>
        <v>4.2029999999999998E-2</v>
      </c>
      <c r="H19">
        <f t="shared" si="17"/>
        <v>0.59764199999999978</v>
      </c>
      <c r="I19">
        <f t="shared" si="5"/>
        <v>-15.960482321198732</v>
      </c>
      <c r="J19">
        <f t="shared" si="6"/>
        <v>-15.400696262085203</v>
      </c>
      <c r="K19">
        <f t="shared" si="7"/>
        <v>-15.680589291641969</v>
      </c>
      <c r="L19">
        <f t="shared" si="8"/>
        <v>-6.6593630634490948</v>
      </c>
      <c r="M19">
        <f t="shared" si="9"/>
        <v>-77.407663910563585</v>
      </c>
      <c r="N19">
        <f t="shared" si="10"/>
        <v>-42.033513487006338</v>
      </c>
      <c r="O19">
        <f t="shared" si="11"/>
        <v>0</v>
      </c>
      <c r="P19">
        <f t="shared" si="12"/>
        <v>0</v>
      </c>
      <c r="Q19">
        <f t="shared" si="13"/>
        <v>-40</v>
      </c>
      <c r="R19">
        <f t="shared" si="14"/>
        <v>40</v>
      </c>
      <c r="S19">
        <f t="shared" si="15"/>
        <v>-2.7095138557786894E-3</v>
      </c>
      <c r="Y19">
        <f t="shared" si="16"/>
        <v>0</v>
      </c>
    </row>
    <row r="20" spans="1:25" x14ac:dyDescent="0.25">
      <c r="A20">
        <v>3.9999999999999998E-6</v>
      </c>
      <c r="B20">
        <f>DAVE_data!CF19</f>
        <v>10633</v>
      </c>
      <c r="C20">
        <f t="shared" si="0"/>
        <v>21016.5</v>
      </c>
      <c r="D20">
        <f t="shared" si="1"/>
        <v>74.74109993552193</v>
      </c>
      <c r="E20">
        <f t="shared" si="2"/>
        <v>76.073868553281827</v>
      </c>
      <c r="F20">
        <f t="shared" si="3"/>
        <v>75.407484244401871</v>
      </c>
      <c r="G20">
        <f t="shared" si="4"/>
        <v>4.24E-2</v>
      </c>
      <c r="H20">
        <f t="shared" si="17"/>
        <v>0.64004199999999978</v>
      </c>
      <c r="I20">
        <f t="shared" si="5"/>
        <v>-15.71661105848951</v>
      </c>
      <c r="J20">
        <f t="shared" si="6"/>
        <v>-15.680589291641969</v>
      </c>
      <c r="K20">
        <f t="shared" si="7"/>
        <v>-15.698600175065739</v>
      </c>
      <c r="L20">
        <f t="shared" si="8"/>
        <v>-0.42478498640966972</v>
      </c>
      <c r="M20">
        <f t="shared" si="9"/>
        <v>-42.033513487006338</v>
      </c>
      <c r="N20">
        <f t="shared" si="10"/>
        <v>-21.229149236708004</v>
      </c>
      <c r="O20">
        <f t="shared" si="11"/>
        <v>0</v>
      </c>
      <c r="P20">
        <f t="shared" si="12"/>
        <v>0</v>
      </c>
      <c r="Q20">
        <f t="shared" si="13"/>
        <v>-40</v>
      </c>
      <c r="R20">
        <f t="shared" si="14"/>
        <v>-40</v>
      </c>
      <c r="S20">
        <f t="shared" si="15"/>
        <v>-2.760781426748328E-3</v>
      </c>
      <c r="Y20">
        <f t="shared" si="16"/>
        <v>0</v>
      </c>
    </row>
    <row r="21" spans="1:25" x14ac:dyDescent="0.25">
      <c r="A21">
        <v>3.9999999999999998E-6</v>
      </c>
      <c r="B21">
        <f>DAVE_data!CF20</f>
        <v>10771</v>
      </c>
      <c r="C21">
        <f t="shared" si="0"/>
        <v>21209.5</v>
      </c>
      <c r="D21">
        <f t="shared" si="1"/>
        <v>74.060978655550414</v>
      </c>
      <c r="E21">
        <f t="shared" si="2"/>
        <v>75.407484244401871</v>
      </c>
      <c r="F21">
        <f t="shared" si="3"/>
        <v>74.734231449976136</v>
      </c>
      <c r="G21">
        <f t="shared" si="4"/>
        <v>4.2807999999999999E-2</v>
      </c>
      <c r="H21">
        <f t="shared" si="17"/>
        <v>0.68284999999999973</v>
      </c>
      <c r="I21">
        <f t="shared" si="5"/>
        <v>-15.727265801386087</v>
      </c>
      <c r="J21">
        <f t="shared" si="6"/>
        <v>-15.698600175065739</v>
      </c>
      <c r="K21">
        <f t="shared" si="7"/>
        <v>-15.712932988225912</v>
      </c>
      <c r="L21">
        <f t="shared" si="8"/>
        <v>-0.33481622968074731</v>
      </c>
      <c r="M21">
        <f t="shared" si="9"/>
        <v>-21.229149236708004</v>
      </c>
      <c r="N21">
        <f t="shared" si="10"/>
        <v>-10.781982733194376</v>
      </c>
      <c r="O21">
        <f t="shared" si="11"/>
        <v>0</v>
      </c>
      <c r="P21">
        <f t="shared" si="12"/>
        <v>0</v>
      </c>
      <c r="Q21">
        <f t="shared" si="13"/>
        <v>-40</v>
      </c>
      <c r="R21">
        <f t="shared" si="14"/>
        <v>-40</v>
      </c>
      <c r="S21">
        <f t="shared" si="15"/>
        <v>-2.8133133882084125E-3</v>
      </c>
      <c r="Y21">
        <f t="shared" si="16"/>
        <v>0</v>
      </c>
    </row>
    <row r="22" spans="1:25" x14ac:dyDescent="0.25">
      <c r="A22">
        <v>3.9999999999999998E-6</v>
      </c>
      <c r="B22">
        <f>DAVE_data!CF21</f>
        <v>10812</v>
      </c>
      <c r="C22">
        <f t="shared" si="0"/>
        <v>21391.5</v>
      </c>
      <c r="D22">
        <f t="shared" si="1"/>
        <v>73.430863978444563</v>
      </c>
      <c r="E22">
        <f t="shared" si="2"/>
        <v>74.734231449976136</v>
      </c>
      <c r="F22">
        <f t="shared" si="3"/>
        <v>74.082547714210349</v>
      </c>
      <c r="G22">
        <f t="shared" si="4"/>
        <v>4.3165999999999996E-2</v>
      </c>
      <c r="H22">
        <f t="shared" si="17"/>
        <v>0.72601599999999977</v>
      </c>
      <c r="I22">
        <f t="shared" si="5"/>
        <v>-15.097153680345327</v>
      </c>
      <c r="J22">
        <f t="shared" si="6"/>
        <v>-15.712932988225912</v>
      </c>
      <c r="K22">
        <f t="shared" si="7"/>
        <v>-15.405043334285619</v>
      </c>
      <c r="L22">
        <f t="shared" si="8"/>
        <v>7.1326890131189673</v>
      </c>
      <c r="M22">
        <f t="shared" si="9"/>
        <v>-10.781982733194376</v>
      </c>
      <c r="N22">
        <f t="shared" si="10"/>
        <v>-1.8246468600377042</v>
      </c>
      <c r="O22">
        <f t="shared" si="11"/>
        <v>0</v>
      </c>
      <c r="P22">
        <f t="shared" si="12"/>
        <v>0</v>
      </c>
      <c r="Q22">
        <f t="shared" si="13"/>
        <v>-40</v>
      </c>
      <c r="R22">
        <f t="shared" si="14"/>
        <v>-40</v>
      </c>
      <c r="S22">
        <f t="shared" si="15"/>
        <v>-2.8069269189498532E-3</v>
      </c>
      <c r="Y22">
        <f t="shared" si="16"/>
        <v>0</v>
      </c>
    </row>
    <row r="23" spans="1:25" x14ac:dyDescent="0.25">
      <c r="A23">
        <v>3.9999999999999998E-6</v>
      </c>
      <c r="B23">
        <f>DAVE_data!CF22</f>
        <v>10964</v>
      </c>
      <c r="C23">
        <f t="shared" si="0"/>
        <v>21590</v>
      </c>
      <c r="D23">
        <f t="shared" si="1"/>
        <v>72.755735377253203</v>
      </c>
      <c r="E23">
        <f t="shared" si="2"/>
        <v>74.082547714210349</v>
      </c>
      <c r="F23">
        <f t="shared" si="3"/>
        <v>73.419141545731776</v>
      </c>
      <c r="G23">
        <f t="shared" si="4"/>
        <v>4.3552E-2</v>
      </c>
      <c r="H23">
        <f t="shared" si="17"/>
        <v>0.76956799999999981</v>
      </c>
      <c r="I23">
        <f t="shared" si="5"/>
        <v>-15.232507542215592</v>
      </c>
      <c r="J23">
        <f t="shared" si="6"/>
        <v>-15.405043334285619</v>
      </c>
      <c r="K23">
        <f t="shared" si="7"/>
        <v>-15.318775438250604</v>
      </c>
      <c r="L23">
        <f t="shared" si="8"/>
        <v>1.9808021683278494</v>
      </c>
      <c r="M23">
        <f t="shared" si="9"/>
        <v>-1.8246468600377042</v>
      </c>
      <c r="N23">
        <f t="shared" si="10"/>
        <v>7.8077654145072617E-2</v>
      </c>
      <c r="O23">
        <f t="shared" si="11"/>
        <v>0</v>
      </c>
      <c r="P23">
        <f t="shared" si="12"/>
        <v>0</v>
      </c>
      <c r="Q23">
        <f t="shared" si="13"/>
        <v>-40</v>
      </c>
      <c r="R23">
        <f t="shared" si="14"/>
        <v>-40</v>
      </c>
      <c r="S23">
        <f t="shared" si="15"/>
        <v>-2.8418781005599674E-3</v>
      </c>
      <c r="Y23">
        <f t="shared" si="16"/>
        <v>0</v>
      </c>
    </row>
    <row r="24" spans="1:25" x14ac:dyDescent="0.25">
      <c r="A24">
        <v>3.9999999999999998E-6</v>
      </c>
      <c r="B24">
        <f>DAVE_data!CF23</f>
        <v>11018</v>
      </c>
      <c r="C24">
        <f t="shared" si="0"/>
        <v>21782.5</v>
      </c>
      <c r="D24">
        <f t="shared" si="1"/>
        <v>72.112766064267035</v>
      </c>
      <c r="E24">
        <f t="shared" si="2"/>
        <v>73.419141545731776</v>
      </c>
      <c r="F24">
        <f t="shared" si="3"/>
        <v>72.765953804999413</v>
      </c>
      <c r="G24">
        <f t="shared" si="4"/>
        <v>4.3963999999999996E-2</v>
      </c>
      <c r="H24">
        <f t="shared" si="17"/>
        <v>0.81353199999999981</v>
      </c>
      <c r="I24">
        <f t="shared" si="5"/>
        <v>-14.857331924582919</v>
      </c>
      <c r="J24">
        <f t="shared" si="6"/>
        <v>-15.318775438250604</v>
      </c>
      <c r="K24">
        <f t="shared" si="7"/>
        <v>-15.088053681416762</v>
      </c>
      <c r="L24">
        <f t="shared" si="8"/>
        <v>5.2479700853844662</v>
      </c>
      <c r="M24">
        <f t="shared" si="9"/>
        <v>7.8077654145072617E-2</v>
      </c>
      <c r="N24">
        <f t="shared" si="10"/>
        <v>2.6630238697647695</v>
      </c>
      <c r="O24">
        <f t="shared" si="11"/>
        <v>0</v>
      </c>
      <c r="P24">
        <f t="shared" si="12"/>
        <v>0</v>
      </c>
      <c r="Q24">
        <f t="shared" si="13"/>
        <v>-40</v>
      </c>
      <c r="R24">
        <f t="shared" si="14"/>
        <v>-40</v>
      </c>
      <c r="S24">
        <f t="shared" si="15"/>
        <v>-2.8495531888801237E-3</v>
      </c>
      <c r="Y24">
        <f t="shared" si="16"/>
        <v>0</v>
      </c>
    </row>
    <row r="25" spans="1:25" x14ac:dyDescent="0.25">
      <c r="A25">
        <v>3.9999999999999998E-6</v>
      </c>
      <c r="B25">
        <f>DAVE_data!CF24</f>
        <v>11145</v>
      </c>
      <c r="C25">
        <f t="shared" si="0"/>
        <v>21969.5</v>
      </c>
      <c r="D25">
        <f t="shared" si="1"/>
        <v>71.498956589585404</v>
      </c>
      <c r="E25">
        <f t="shared" si="2"/>
        <v>72.765953804999413</v>
      </c>
      <c r="F25">
        <f t="shared" si="3"/>
        <v>72.132455197292416</v>
      </c>
      <c r="G25">
        <f t="shared" si="4"/>
        <v>4.4325999999999997E-2</v>
      </c>
      <c r="H25">
        <f t="shared" si="17"/>
        <v>0.85785799999999979</v>
      </c>
      <c r="I25">
        <f t="shared" si="5"/>
        <v>-14.291806337296329</v>
      </c>
      <c r="J25">
        <f t="shared" si="6"/>
        <v>-15.088053681416762</v>
      </c>
      <c r="K25">
        <f t="shared" si="7"/>
        <v>-14.689930009356544</v>
      </c>
      <c r="L25">
        <f t="shared" si="8"/>
        <v>8.9817189022293302</v>
      </c>
      <c r="M25">
        <f t="shared" si="9"/>
        <v>2.6630238697647695</v>
      </c>
      <c r="N25">
        <f t="shared" si="10"/>
        <v>5.8223713859970498</v>
      </c>
      <c r="O25">
        <f t="shared" si="11"/>
        <v>0</v>
      </c>
      <c r="P25">
        <f t="shared" si="12"/>
        <v>0</v>
      </c>
      <c r="Q25">
        <f t="shared" si="13"/>
        <v>-40</v>
      </c>
      <c r="R25">
        <f t="shared" si="14"/>
        <v>-40</v>
      </c>
      <c r="S25">
        <f t="shared" si="15"/>
        <v>-2.8233082503041889E-3</v>
      </c>
      <c r="Y25">
        <f t="shared" si="16"/>
        <v>0</v>
      </c>
    </row>
    <row r="26" spans="1:25" x14ac:dyDescent="0.25">
      <c r="A26">
        <v>3.9999999999999998E-6</v>
      </c>
      <c r="B26">
        <f>DAVE_data!CF25</f>
        <v>11222</v>
      </c>
      <c r="C26">
        <f t="shared" si="0"/>
        <v>22174.5</v>
      </c>
      <c r="D26">
        <f t="shared" si="1"/>
        <v>70.837959223202176</v>
      </c>
      <c r="E26">
        <f t="shared" si="2"/>
        <v>72.132455197292416</v>
      </c>
      <c r="F26">
        <f t="shared" si="3"/>
        <v>71.485207210247296</v>
      </c>
      <c r="G26">
        <f t="shared" si="4"/>
        <v>4.4733999999999996E-2</v>
      </c>
      <c r="H26">
        <f t="shared" si="17"/>
        <v>0.90259199999999984</v>
      </c>
      <c r="I26">
        <f t="shared" si="5"/>
        <v>-14.468815376338346</v>
      </c>
      <c r="J26">
        <f t="shared" si="6"/>
        <v>-14.689930009356544</v>
      </c>
      <c r="K26">
        <f t="shared" si="7"/>
        <v>-14.579372692847446</v>
      </c>
      <c r="L26">
        <f t="shared" si="8"/>
        <v>2.4714382015714684</v>
      </c>
      <c r="M26">
        <f t="shared" si="9"/>
        <v>5.8223713859970498</v>
      </c>
      <c r="N26">
        <f t="shared" si="10"/>
        <v>4.1469047937842589</v>
      </c>
      <c r="O26">
        <f t="shared" si="11"/>
        <v>0</v>
      </c>
      <c r="P26">
        <f t="shared" si="12"/>
        <v>0</v>
      </c>
      <c r="Q26">
        <f t="shared" si="13"/>
        <v>-40</v>
      </c>
      <c r="R26">
        <f t="shared" si="14"/>
        <v>-40</v>
      </c>
      <c r="S26">
        <f t="shared" si="15"/>
        <v>-2.8530309123164519E-3</v>
      </c>
      <c r="Y26">
        <f t="shared" si="16"/>
        <v>0</v>
      </c>
    </row>
    <row r="27" spans="1:25" x14ac:dyDescent="0.25">
      <c r="A27">
        <v>3.9999999999999998E-6</v>
      </c>
      <c r="B27">
        <f>DAVE_data!CF26</f>
        <v>11352</v>
      </c>
      <c r="C27">
        <f t="shared" si="0"/>
        <v>22368.5</v>
      </c>
      <c r="D27">
        <f t="shared" si="1"/>
        <v>70.223587938167356</v>
      </c>
      <c r="E27">
        <f t="shared" si="2"/>
        <v>71.485207210247296</v>
      </c>
      <c r="F27">
        <f t="shared" si="3"/>
        <v>70.854397574207326</v>
      </c>
      <c r="G27">
        <f t="shared" si="4"/>
        <v>4.5148000000000001E-2</v>
      </c>
      <c r="H27">
        <f t="shared" si="17"/>
        <v>0.9477399999999998</v>
      </c>
      <c r="I27">
        <f t="shared" si="5"/>
        <v>-13.972039426773504</v>
      </c>
      <c r="J27">
        <f t="shared" si="6"/>
        <v>-14.579372692847446</v>
      </c>
      <c r="K27">
        <f t="shared" si="7"/>
        <v>-14.275706059810474</v>
      </c>
      <c r="L27">
        <f t="shared" si="8"/>
        <v>6.7260262478287398</v>
      </c>
      <c r="M27">
        <f t="shared" si="9"/>
        <v>4.1469047937842589</v>
      </c>
      <c r="N27">
        <f t="shared" si="10"/>
        <v>5.4364655208064994</v>
      </c>
      <c r="O27">
        <f t="shared" si="11"/>
        <v>0</v>
      </c>
      <c r="P27">
        <f t="shared" si="12"/>
        <v>0</v>
      </c>
      <c r="Q27">
        <f t="shared" si="13"/>
        <v>-40</v>
      </c>
      <c r="R27">
        <f t="shared" si="14"/>
        <v>-40</v>
      </c>
      <c r="S27">
        <f t="shared" si="15"/>
        <v>-2.8435703513513197E-3</v>
      </c>
      <c r="Y27">
        <f t="shared" si="16"/>
        <v>0</v>
      </c>
    </row>
    <row r="28" spans="1:25" x14ac:dyDescent="0.25">
      <c r="A28">
        <v>3.9999999999999998E-6</v>
      </c>
      <c r="B28">
        <f>DAVE_data!CF27</f>
        <v>11404</v>
      </c>
      <c r="C28">
        <f t="shared" si="0"/>
        <v>22561.5</v>
      </c>
      <c r="D28">
        <f t="shared" si="1"/>
        <v>69.622867575068</v>
      </c>
      <c r="E28">
        <f t="shared" si="2"/>
        <v>70.854397574207326</v>
      </c>
      <c r="F28">
        <f t="shared" si="3"/>
        <v>70.238632574637663</v>
      </c>
      <c r="G28">
        <f t="shared" si="4"/>
        <v>4.5511999999999997E-2</v>
      </c>
      <c r="H28">
        <f t="shared" si="17"/>
        <v>0.9932519999999998</v>
      </c>
      <c r="I28">
        <f t="shared" si="5"/>
        <v>-13.529728413817521</v>
      </c>
      <c r="J28">
        <f t="shared" si="6"/>
        <v>-14.275706059810474</v>
      </c>
      <c r="K28">
        <f t="shared" si="7"/>
        <v>-13.902717236813999</v>
      </c>
      <c r="L28">
        <f t="shared" si="8"/>
        <v>8.1953951264825928</v>
      </c>
      <c r="M28">
        <f t="shared" si="9"/>
        <v>5.4364655208064994</v>
      </c>
      <c r="N28">
        <f t="shared" si="10"/>
        <v>6.8159303236445457</v>
      </c>
      <c r="O28">
        <f t="shared" si="11"/>
        <v>0</v>
      </c>
      <c r="P28">
        <f t="shared" si="12"/>
        <v>0</v>
      </c>
      <c r="Q28">
        <f t="shared" si="13"/>
        <v>-40</v>
      </c>
      <c r="R28">
        <f t="shared" si="14"/>
        <v>-40</v>
      </c>
      <c r="S28">
        <f t="shared" si="15"/>
        <v>-2.8180428585205856E-3</v>
      </c>
      <c r="Y28">
        <f t="shared" si="16"/>
        <v>0</v>
      </c>
    </row>
    <row r="29" spans="1:25" x14ac:dyDescent="0.25">
      <c r="A29">
        <v>3.9999999999999998E-6</v>
      </c>
      <c r="B29">
        <f>DAVE_data!CF28</f>
        <v>11547</v>
      </c>
      <c r="C29">
        <f t="shared" si="0"/>
        <v>22762.5</v>
      </c>
      <c r="D29">
        <f t="shared" si="1"/>
        <v>69.008075861390296</v>
      </c>
      <c r="E29">
        <f t="shared" si="2"/>
        <v>70.238632574637663</v>
      </c>
      <c r="F29">
        <f t="shared" si="3"/>
        <v>69.623354218013986</v>
      </c>
      <c r="G29">
        <f t="shared" si="4"/>
        <v>4.5901999999999998E-2</v>
      </c>
      <c r="H29">
        <f t="shared" si="17"/>
        <v>1.0391539999999999</v>
      </c>
      <c r="I29">
        <f t="shared" si="5"/>
        <v>-13.404173165083796</v>
      </c>
      <c r="J29">
        <f t="shared" si="6"/>
        <v>-13.902717236813999</v>
      </c>
      <c r="K29">
        <f t="shared" si="7"/>
        <v>-13.653445200948898</v>
      </c>
      <c r="L29">
        <f t="shared" si="8"/>
        <v>5.4305266843514577</v>
      </c>
      <c r="M29">
        <f t="shared" si="9"/>
        <v>6.8159303236445457</v>
      </c>
      <c r="N29">
        <f t="shared" si="10"/>
        <v>6.1232285039980017</v>
      </c>
      <c r="O29">
        <f t="shared" si="11"/>
        <v>0</v>
      </c>
      <c r="P29">
        <f t="shared" si="12"/>
        <v>0</v>
      </c>
      <c r="Q29">
        <f t="shared" si="13"/>
        <v>-40</v>
      </c>
      <c r="R29">
        <f t="shared" si="14"/>
        <v>-40</v>
      </c>
      <c r="S29">
        <f t="shared" si="15"/>
        <v>-2.8166466442039778E-3</v>
      </c>
      <c r="Y29">
        <f t="shared" si="16"/>
        <v>0</v>
      </c>
    </row>
    <row r="30" spans="1:25" x14ac:dyDescent="0.25">
      <c r="A30">
        <v>3.9999999999999998E-6</v>
      </c>
      <c r="B30">
        <f>DAVE_data!CF29</f>
        <v>11627</v>
      </c>
      <c r="C30">
        <f t="shared" si="0"/>
        <v>22965</v>
      </c>
      <c r="D30">
        <f t="shared" si="1"/>
        <v>68.399578784885549</v>
      </c>
      <c r="E30">
        <f t="shared" si="2"/>
        <v>69.623354218013986</v>
      </c>
      <c r="F30">
        <f t="shared" si="3"/>
        <v>69.011466501449775</v>
      </c>
      <c r="G30">
        <f t="shared" si="4"/>
        <v>4.6348E-2</v>
      </c>
      <c r="H30">
        <f t="shared" si="17"/>
        <v>1.085502</v>
      </c>
      <c r="I30">
        <f t="shared" si="5"/>
        <v>-13.202030649957104</v>
      </c>
      <c r="J30">
        <f t="shared" si="6"/>
        <v>-13.653445200948898</v>
      </c>
      <c r="K30">
        <f t="shared" si="7"/>
        <v>-13.427737925453002</v>
      </c>
      <c r="L30">
        <f t="shared" si="8"/>
        <v>4.869838515057741</v>
      </c>
      <c r="M30">
        <f t="shared" si="9"/>
        <v>6.1232285039980017</v>
      </c>
      <c r="N30">
        <f t="shared" si="10"/>
        <v>5.4965335095278718</v>
      </c>
      <c r="O30">
        <f t="shared" si="11"/>
        <v>0</v>
      </c>
      <c r="P30">
        <f t="shared" si="12"/>
        <v>0</v>
      </c>
      <c r="Q30">
        <f t="shared" si="13"/>
        <v>-40</v>
      </c>
      <c r="R30">
        <f t="shared" si="14"/>
        <v>-40</v>
      </c>
      <c r="S30">
        <f t="shared" si="15"/>
        <v>-2.8194236847295267E-3</v>
      </c>
      <c r="Y30">
        <f t="shared" si="16"/>
        <v>0</v>
      </c>
    </row>
    <row r="31" spans="1:25" x14ac:dyDescent="0.25">
      <c r="A31">
        <v>3.9999999999999998E-6</v>
      </c>
      <c r="B31">
        <f>DAVE_data!CF30</f>
        <v>11760</v>
      </c>
      <c r="C31">
        <f t="shared" si="0"/>
        <v>23169</v>
      </c>
      <c r="D31">
        <f t="shared" si="1"/>
        <v>67.797329483141127</v>
      </c>
      <c r="E31">
        <f t="shared" si="2"/>
        <v>69.011466501449775</v>
      </c>
      <c r="F31">
        <f t="shared" si="3"/>
        <v>68.404397992295458</v>
      </c>
      <c r="G31">
        <f t="shared" si="4"/>
        <v>4.6773999999999996E-2</v>
      </c>
      <c r="H31">
        <f t="shared" si="17"/>
        <v>1.1322760000000001</v>
      </c>
      <c r="I31">
        <f t="shared" si="5"/>
        <v>-12.978759762994761</v>
      </c>
      <c r="J31">
        <f t="shared" si="6"/>
        <v>-13.427737925453002</v>
      </c>
      <c r="K31">
        <f t="shared" si="7"/>
        <v>-13.203248844223882</v>
      </c>
      <c r="L31">
        <f t="shared" si="8"/>
        <v>4.7994415963808867</v>
      </c>
      <c r="M31">
        <f t="shared" si="9"/>
        <v>5.4965335095278718</v>
      </c>
      <c r="N31">
        <f t="shared" si="10"/>
        <v>5.1479875529543797</v>
      </c>
      <c r="O31">
        <f t="shared" si="11"/>
        <v>0</v>
      </c>
      <c r="P31">
        <f t="shared" si="12"/>
        <v>0</v>
      </c>
      <c r="Q31">
        <f t="shared" si="13"/>
        <v>-40</v>
      </c>
      <c r="R31">
        <f t="shared" si="14"/>
        <v>-40</v>
      </c>
      <c r="S31">
        <f t="shared" si="15"/>
        <v>-2.821712475519534E-3</v>
      </c>
      <c r="Y31">
        <f t="shared" si="16"/>
        <v>0</v>
      </c>
    </row>
    <row r="32" spans="1:25" x14ac:dyDescent="0.25">
      <c r="A32">
        <v>3.9999999999999998E-6</v>
      </c>
      <c r="B32">
        <f>DAVE_data!CF31</f>
        <v>11818</v>
      </c>
      <c r="C32">
        <f t="shared" si="0"/>
        <v>23376</v>
      </c>
      <c r="D32">
        <f t="shared" si="1"/>
        <v>67.196968120931587</v>
      </c>
      <c r="E32">
        <f t="shared" si="2"/>
        <v>68.404397992295458</v>
      </c>
      <c r="F32">
        <f t="shared" si="3"/>
        <v>67.800683056613522</v>
      </c>
      <c r="G32">
        <f t="shared" si="4"/>
        <v>4.7155999999999997E-2</v>
      </c>
      <c r="H32">
        <f t="shared" si="17"/>
        <v>1.179432</v>
      </c>
      <c r="I32">
        <f t="shared" si="5"/>
        <v>-12.802505209982519</v>
      </c>
      <c r="J32">
        <f t="shared" si="6"/>
        <v>-13.203248844223882</v>
      </c>
      <c r="K32">
        <f t="shared" si="7"/>
        <v>-13.002877027103199</v>
      </c>
      <c r="L32">
        <f t="shared" si="8"/>
        <v>4.2491266672466441</v>
      </c>
      <c r="M32">
        <f t="shared" si="9"/>
        <v>5.1479875529543797</v>
      </c>
      <c r="N32">
        <f t="shared" si="10"/>
        <v>4.6985571101005119</v>
      </c>
      <c r="O32">
        <f t="shared" si="11"/>
        <v>0</v>
      </c>
      <c r="P32">
        <f t="shared" si="12"/>
        <v>0</v>
      </c>
      <c r="Q32">
        <f t="shared" si="13"/>
        <v>-40</v>
      </c>
      <c r="R32">
        <f t="shared" si="14"/>
        <v>-40</v>
      </c>
      <c r="S32">
        <f t="shared" si="15"/>
        <v>-2.8285985664017882E-3</v>
      </c>
      <c r="Y32">
        <f t="shared" si="16"/>
        <v>0</v>
      </c>
    </row>
    <row r="33" spans="1:25" x14ac:dyDescent="0.25">
      <c r="A33">
        <v>3.9999999999999998E-6</v>
      </c>
      <c r="B33">
        <f>DAVE_data!CF32</f>
        <v>11960</v>
      </c>
      <c r="C33">
        <f t="shared" si="0"/>
        <v>23582.5</v>
      </c>
      <c r="D33">
        <f t="shared" si="1"/>
        <v>66.608558329053182</v>
      </c>
      <c r="E33">
        <f t="shared" si="2"/>
        <v>67.800683056613522</v>
      </c>
      <c r="F33">
        <f t="shared" si="3"/>
        <v>67.204620692833345</v>
      </c>
      <c r="G33">
        <f t="shared" si="4"/>
        <v>4.7556000000000001E-2</v>
      </c>
      <c r="H33">
        <f t="shared" si="17"/>
        <v>1.226988</v>
      </c>
      <c r="I33">
        <f t="shared" si="5"/>
        <v>-12.533904528980095</v>
      </c>
      <c r="J33">
        <f t="shared" si="6"/>
        <v>-13.002877027103199</v>
      </c>
      <c r="K33">
        <f t="shared" si="7"/>
        <v>-12.768390778041647</v>
      </c>
      <c r="L33">
        <f t="shared" si="8"/>
        <v>4.9307395294295615</v>
      </c>
      <c r="M33">
        <f t="shared" si="9"/>
        <v>4.6985571101005119</v>
      </c>
      <c r="N33">
        <f t="shared" si="10"/>
        <v>4.8146483197650367</v>
      </c>
      <c r="O33">
        <f t="shared" si="11"/>
        <v>0</v>
      </c>
      <c r="P33">
        <f t="shared" si="12"/>
        <v>0</v>
      </c>
      <c r="Q33">
        <f t="shared" si="13"/>
        <v>-40</v>
      </c>
      <c r="R33">
        <f t="shared" si="14"/>
        <v>-40</v>
      </c>
      <c r="S33">
        <f t="shared" si="15"/>
        <v>-2.82707869236165E-3</v>
      </c>
      <c r="Y33">
        <f t="shared" si="16"/>
        <v>0</v>
      </c>
    </row>
    <row r="34" spans="1:25" x14ac:dyDescent="0.25">
      <c r="A34">
        <v>3.9999999999999998E-6</v>
      </c>
      <c r="B34">
        <f>DAVE_data!CF33</f>
        <v>12034</v>
      </c>
      <c r="C34">
        <f t="shared" si="0"/>
        <v>23786</v>
      </c>
      <c r="D34">
        <f t="shared" si="1"/>
        <v>66.038691953035254</v>
      </c>
      <c r="E34">
        <f t="shared" si="2"/>
        <v>67.204620692833345</v>
      </c>
      <c r="F34">
        <f t="shared" si="3"/>
        <v>66.6216563229343</v>
      </c>
      <c r="G34">
        <f t="shared" si="4"/>
        <v>4.7987999999999996E-2</v>
      </c>
      <c r="H34">
        <f t="shared" si="17"/>
        <v>1.2749759999999999</v>
      </c>
      <c r="I34">
        <f t="shared" si="5"/>
        <v>-12.148128071581338</v>
      </c>
      <c r="J34">
        <f t="shared" si="6"/>
        <v>-12.768390778041647</v>
      </c>
      <c r="K34">
        <f t="shared" si="7"/>
        <v>-12.458259424811493</v>
      </c>
      <c r="L34">
        <f t="shared" si="8"/>
        <v>6.4626855303441415</v>
      </c>
      <c r="M34">
        <f t="shared" si="9"/>
        <v>4.8146483197650367</v>
      </c>
      <c r="N34">
        <f t="shared" si="10"/>
        <v>5.6386669250545891</v>
      </c>
      <c r="O34">
        <f t="shared" si="11"/>
        <v>0</v>
      </c>
      <c r="P34">
        <f t="shared" si="12"/>
        <v>0</v>
      </c>
      <c r="Q34">
        <f t="shared" si="13"/>
        <v>-40</v>
      </c>
      <c r="R34">
        <f t="shared" si="14"/>
        <v>-40</v>
      </c>
      <c r="S34">
        <f t="shared" si="15"/>
        <v>-2.8068972734349765E-3</v>
      </c>
      <c r="Y34">
        <f t="shared" si="16"/>
        <v>0</v>
      </c>
    </row>
    <row r="35" spans="1:25" x14ac:dyDescent="0.25">
      <c r="A35">
        <v>3.9999999999999998E-6</v>
      </c>
      <c r="B35">
        <f>DAVE_data!CF34</f>
        <v>12180</v>
      </c>
      <c r="C35">
        <f t="shared" si="0"/>
        <v>23996</v>
      </c>
      <c r="D35">
        <f t="shared" si="1"/>
        <v>65.460757075966683</v>
      </c>
      <c r="E35">
        <f t="shared" si="2"/>
        <v>66.6216563229343</v>
      </c>
      <c r="F35">
        <f t="shared" si="3"/>
        <v>66.041206699450498</v>
      </c>
      <c r="G35">
        <f t="shared" si="4"/>
        <v>4.8427999999999999E-2</v>
      </c>
      <c r="H35">
        <f t="shared" si="17"/>
        <v>1.3234039999999998</v>
      </c>
      <c r="I35">
        <f t="shared" si="5"/>
        <v>-11.985826866354202</v>
      </c>
      <c r="J35">
        <f t="shared" si="6"/>
        <v>-12.458259424811493</v>
      </c>
      <c r="K35">
        <f t="shared" si="7"/>
        <v>-12.222043145582848</v>
      </c>
      <c r="L35">
        <f t="shared" si="8"/>
        <v>4.8776798387016687</v>
      </c>
      <c r="M35">
        <f t="shared" si="9"/>
        <v>5.6386669250545891</v>
      </c>
      <c r="N35">
        <f t="shared" si="10"/>
        <v>5.2581733818781284</v>
      </c>
      <c r="O35">
        <f t="shared" si="11"/>
        <v>0</v>
      </c>
      <c r="P35">
        <f t="shared" si="12"/>
        <v>0</v>
      </c>
      <c r="Q35">
        <f t="shared" si="13"/>
        <v>-40</v>
      </c>
      <c r="R35">
        <f t="shared" si="14"/>
        <v>-40</v>
      </c>
      <c r="S35">
        <f t="shared" si="15"/>
        <v>-2.8022947450461197E-3</v>
      </c>
      <c r="Y35">
        <f t="shared" si="16"/>
        <v>0</v>
      </c>
    </row>
    <row r="36" spans="1:25" x14ac:dyDescent="0.25">
      <c r="A36">
        <v>3.9999999999999998E-6</v>
      </c>
      <c r="B36">
        <f>DAVE_data!CF35</f>
        <v>12251</v>
      </c>
      <c r="C36">
        <f t="shared" si="0"/>
        <v>24212.5</v>
      </c>
      <c r="D36">
        <f t="shared" si="1"/>
        <v>64.875429088070078</v>
      </c>
      <c r="E36">
        <f t="shared" si="2"/>
        <v>66.041206699450498</v>
      </c>
      <c r="F36">
        <f t="shared" si="3"/>
        <v>65.458317893760295</v>
      </c>
      <c r="G36">
        <f t="shared" si="4"/>
        <v>4.8861999999999996E-2</v>
      </c>
      <c r="H36">
        <f t="shared" si="17"/>
        <v>1.3722659999999998</v>
      </c>
      <c r="I36">
        <f t="shared" si="5"/>
        <v>-11.929286678609207</v>
      </c>
      <c r="J36">
        <f t="shared" si="6"/>
        <v>-12.222043145582848</v>
      </c>
      <c r="K36">
        <f t="shared" si="7"/>
        <v>-12.075664912096027</v>
      </c>
      <c r="L36">
        <f t="shared" si="8"/>
        <v>2.9957478917527189</v>
      </c>
      <c r="M36">
        <f t="shared" si="9"/>
        <v>5.2581733818781284</v>
      </c>
      <c r="N36">
        <f t="shared" si="10"/>
        <v>4.1269606368154239</v>
      </c>
      <c r="O36">
        <f t="shared" si="11"/>
        <v>0</v>
      </c>
      <c r="P36">
        <f t="shared" si="12"/>
        <v>0</v>
      </c>
      <c r="Q36">
        <f t="shared" si="13"/>
        <v>-40</v>
      </c>
      <c r="R36">
        <f t="shared" si="14"/>
        <v>-40</v>
      </c>
      <c r="S36">
        <f t="shared" si="15"/>
        <v>-2.8182620428823229E-3</v>
      </c>
      <c r="Y36">
        <f t="shared" si="16"/>
        <v>0</v>
      </c>
    </row>
    <row r="37" spans="1:25" x14ac:dyDescent="0.25">
      <c r="A37">
        <v>3.9999999999999998E-6</v>
      </c>
      <c r="B37">
        <f>DAVE_data!CF36</f>
        <v>12403</v>
      </c>
      <c r="C37">
        <f t="shared" si="0"/>
        <v>24434</v>
      </c>
      <c r="D37">
        <f t="shared" si="1"/>
        <v>64.287317950188125</v>
      </c>
      <c r="E37">
        <f t="shared" si="2"/>
        <v>65.458317893760295</v>
      </c>
      <c r="F37">
        <f t="shared" si="3"/>
        <v>64.872817921974217</v>
      </c>
      <c r="G37">
        <f t="shared" si="4"/>
        <v>4.9307999999999998E-2</v>
      </c>
      <c r="H37">
        <f t="shared" si="17"/>
        <v>1.4215739999999997</v>
      </c>
      <c r="I37">
        <f t="shared" si="5"/>
        <v>-11.874340305550374</v>
      </c>
      <c r="J37">
        <f t="shared" si="6"/>
        <v>-12.075664912096027</v>
      </c>
      <c r="K37">
        <f t="shared" si="7"/>
        <v>-11.9750026088232</v>
      </c>
      <c r="L37">
        <f t="shared" si="8"/>
        <v>2.0415004314274987</v>
      </c>
      <c r="M37">
        <f t="shared" si="9"/>
        <v>4.1269606368154239</v>
      </c>
      <c r="N37">
        <f t="shared" si="10"/>
        <v>3.0842305341214615</v>
      </c>
      <c r="O37">
        <f t="shared" si="11"/>
        <v>0</v>
      </c>
      <c r="P37">
        <f t="shared" si="12"/>
        <v>0</v>
      </c>
      <c r="Q37">
        <f t="shared" si="13"/>
        <v>-40</v>
      </c>
      <c r="R37">
        <f t="shared" si="14"/>
        <v>-40</v>
      </c>
      <c r="S37">
        <f t="shared" si="15"/>
        <v>-2.8454443125768944E-3</v>
      </c>
      <c r="Y37">
        <f t="shared" si="16"/>
        <v>0</v>
      </c>
    </row>
    <row r="38" spans="1:25" x14ac:dyDescent="0.25">
      <c r="A38">
        <v>3.9999999999999998E-6</v>
      </c>
      <c r="B38">
        <f>DAVE_data!CF37</f>
        <v>12470</v>
      </c>
      <c r="C38">
        <f t="shared" si="0"/>
        <v>24652</v>
      </c>
      <c r="D38">
        <f t="shared" si="1"/>
        <v>63.718819032731481</v>
      </c>
      <c r="E38">
        <f t="shared" si="2"/>
        <v>64.872817921974217</v>
      </c>
      <c r="F38">
        <f t="shared" si="3"/>
        <v>64.295818477352853</v>
      </c>
      <c r="G38">
        <f t="shared" si="4"/>
        <v>4.9745999999999999E-2</v>
      </c>
      <c r="H38">
        <f t="shared" si="17"/>
        <v>1.4713199999999997</v>
      </c>
      <c r="I38">
        <f t="shared" si="5"/>
        <v>-11.598911362146996</v>
      </c>
      <c r="J38">
        <f t="shared" si="6"/>
        <v>-11.9750026088232</v>
      </c>
      <c r="K38">
        <f t="shared" si="7"/>
        <v>-11.786956985485098</v>
      </c>
      <c r="L38">
        <f t="shared" si="8"/>
        <v>3.7801154532646208</v>
      </c>
      <c r="M38">
        <f t="shared" si="9"/>
        <v>3.0842305341214615</v>
      </c>
      <c r="N38">
        <f t="shared" si="10"/>
        <v>3.4321729936930412</v>
      </c>
      <c r="O38">
        <f t="shared" si="11"/>
        <v>0</v>
      </c>
      <c r="P38">
        <f t="shared" si="12"/>
        <v>0</v>
      </c>
      <c r="Q38">
        <f t="shared" si="13"/>
        <v>-40</v>
      </c>
      <c r="R38">
        <f t="shared" si="14"/>
        <v>-40</v>
      </c>
      <c r="S38">
        <f t="shared" si="15"/>
        <v>-2.8512561841971301E-3</v>
      </c>
      <c r="Y38">
        <f t="shared" si="16"/>
        <v>0</v>
      </c>
    </row>
    <row r="39" spans="1:25" x14ac:dyDescent="0.25">
      <c r="A39">
        <v>3.9999999999999998E-6</v>
      </c>
      <c r="B39">
        <f>DAVE_data!CF38</f>
        <v>12626</v>
      </c>
      <c r="C39">
        <f t="shared" si="0"/>
        <v>24875</v>
      </c>
      <c r="D39">
        <f t="shared" si="1"/>
        <v>63.14759102693052</v>
      </c>
      <c r="E39">
        <f t="shared" si="2"/>
        <v>64.295818477352853</v>
      </c>
      <c r="F39">
        <f t="shared" si="3"/>
        <v>63.72170475214169</v>
      </c>
      <c r="G39">
        <f t="shared" si="4"/>
        <v>5.0192000000000001E-2</v>
      </c>
      <c r="H39">
        <f t="shared" si="17"/>
        <v>1.5215119999999998</v>
      </c>
      <c r="I39">
        <f t="shared" si="5"/>
        <v>-11.438351235479017</v>
      </c>
      <c r="J39">
        <f t="shared" si="6"/>
        <v>-11.786956985485098</v>
      </c>
      <c r="K39">
        <f t="shared" si="7"/>
        <v>-11.612654110482058</v>
      </c>
      <c r="L39">
        <f t="shared" si="8"/>
        <v>3.4727222466337215</v>
      </c>
      <c r="M39">
        <f t="shared" si="9"/>
        <v>3.4321729936930412</v>
      </c>
      <c r="N39">
        <f t="shared" si="10"/>
        <v>3.4524476201633814</v>
      </c>
      <c r="O39">
        <f t="shared" si="11"/>
        <v>0</v>
      </c>
      <c r="P39">
        <f t="shared" si="12"/>
        <v>0</v>
      </c>
      <c r="Q39">
        <f t="shared" si="13"/>
        <v>-40</v>
      </c>
      <c r="R39">
        <f t="shared" si="14"/>
        <v>-40</v>
      </c>
      <c r="S39">
        <f t="shared" si="15"/>
        <v>-2.8599386602924191E-3</v>
      </c>
      <c r="Y39">
        <f t="shared" si="16"/>
        <v>0</v>
      </c>
    </row>
    <row r="40" spans="1:25" x14ac:dyDescent="0.25">
      <c r="A40">
        <v>3.9999999999999998E-6</v>
      </c>
      <c r="B40">
        <f>DAVE_data!CF39</f>
        <v>12697</v>
      </c>
      <c r="C40">
        <f t="shared" si="0"/>
        <v>25098</v>
      </c>
      <c r="D40">
        <f t="shared" si="1"/>
        <v>62.586513937162188</v>
      </c>
      <c r="E40">
        <f t="shared" si="2"/>
        <v>63.72170475214169</v>
      </c>
      <c r="F40">
        <f t="shared" si="3"/>
        <v>63.154109344651943</v>
      </c>
      <c r="G40">
        <f t="shared" si="4"/>
        <v>5.0645999999999997E-2</v>
      </c>
      <c r="H40">
        <f t="shared" si="17"/>
        <v>1.5721579999999997</v>
      </c>
      <c r="I40">
        <f t="shared" si="5"/>
        <v>-11.207112259403459</v>
      </c>
      <c r="J40">
        <f t="shared" si="6"/>
        <v>-11.612654110482058</v>
      </c>
      <c r="K40">
        <f t="shared" si="7"/>
        <v>-11.409883184942759</v>
      </c>
      <c r="L40">
        <f t="shared" si="8"/>
        <v>4.0036908253228205</v>
      </c>
      <c r="M40">
        <f t="shared" si="9"/>
        <v>3.4524476201633814</v>
      </c>
      <c r="N40">
        <f t="shared" si="10"/>
        <v>3.7280692227431009</v>
      </c>
      <c r="O40">
        <f t="shared" si="11"/>
        <v>0</v>
      </c>
      <c r="P40">
        <f t="shared" si="12"/>
        <v>0</v>
      </c>
      <c r="Q40">
        <f t="shared" si="13"/>
        <v>-40</v>
      </c>
      <c r="R40">
        <f t="shared" si="14"/>
        <v>-40</v>
      </c>
      <c r="S40">
        <f t="shared" si="15"/>
        <v>-2.8607372346743164E-3</v>
      </c>
      <c r="Y40">
        <f t="shared" si="16"/>
        <v>0</v>
      </c>
    </row>
    <row r="41" spans="1:25" x14ac:dyDescent="0.25">
      <c r="A41">
        <v>3.9999999999999998E-6</v>
      </c>
      <c r="B41">
        <f>DAVE_data!CF40</f>
        <v>12845</v>
      </c>
      <c r="C41">
        <f t="shared" si="0"/>
        <v>25319</v>
      </c>
      <c r="D41">
        <f t="shared" si="1"/>
        <v>62.040219866301854</v>
      </c>
      <c r="E41">
        <f t="shared" si="2"/>
        <v>63.154109344651943</v>
      </c>
      <c r="F41">
        <f t="shared" si="3"/>
        <v>62.597164605476898</v>
      </c>
      <c r="G41">
        <f t="shared" si="4"/>
        <v>5.1083999999999997E-2</v>
      </c>
      <c r="H41">
        <f t="shared" si="17"/>
        <v>1.6232419999999996</v>
      </c>
      <c r="I41">
        <f t="shared" si="5"/>
        <v>-10.902527976960387</v>
      </c>
      <c r="J41">
        <f t="shared" si="6"/>
        <v>-11.409883184942759</v>
      </c>
      <c r="K41">
        <f t="shared" si="7"/>
        <v>-11.156205580951573</v>
      </c>
      <c r="L41">
        <f t="shared" si="8"/>
        <v>4.9658915509980757</v>
      </c>
      <c r="M41">
        <f t="shared" si="9"/>
        <v>3.7280692227431009</v>
      </c>
      <c r="N41">
        <f t="shared" si="10"/>
        <v>4.3469803868705883</v>
      </c>
      <c r="O41">
        <f t="shared" si="11"/>
        <v>0</v>
      </c>
      <c r="P41">
        <f t="shared" si="12"/>
        <v>0</v>
      </c>
      <c r="Q41">
        <f t="shared" si="13"/>
        <v>-40</v>
      </c>
      <c r="R41">
        <f t="shared" si="14"/>
        <v>-40</v>
      </c>
      <c r="S41">
        <f t="shared" si="15"/>
        <v>-2.8471292614113712E-3</v>
      </c>
      <c r="Y41">
        <f t="shared" si="16"/>
        <v>0</v>
      </c>
    </row>
    <row r="42" spans="1:25" x14ac:dyDescent="0.25">
      <c r="A42">
        <v>3.9999999999999998E-6</v>
      </c>
      <c r="B42">
        <f>DAVE_data!CF41</f>
        <v>12927</v>
      </c>
      <c r="C42">
        <f t="shared" si="0"/>
        <v>25547.5</v>
      </c>
      <c r="D42">
        <f t="shared" si="1"/>
        <v>61.485324465990672</v>
      </c>
      <c r="E42">
        <f t="shared" si="2"/>
        <v>62.597164605476898</v>
      </c>
      <c r="F42">
        <f t="shared" si="3"/>
        <v>62.041244535733782</v>
      </c>
      <c r="G42">
        <f t="shared" si="4"/>
        <v>5.1544E-2</v>
      </c>
      <c r="H42">
        <f t="shared" si="17"/>
        <v>1.6747859999999997</v>
      </c>
      <c r="I42">
        <f t="shared" si="5"/>
        <v>-10.785349793246869</v>
      </c>
      <c r="J42">
        <f t="shared" si="6"/>
        <v>-11.156205580951573</v>
      </c>
      <c r="K42">
        <f t="shared" si="7"/>
        <v>-10.970777687099222</v>
      </c>
      <c r="L42">
        <f t="shared" si="8"/>
        <v>3.597468063253745</v>
      </c>
      <c r="M42">
        <f t="shared" si="9"/>
        <v>4.3469803868705883</v>
      </c>
      <c r="N42">
        <f t="shared" si="10"/>
        <v>3.9722242250621669</v>
      </c>
      <c r="O42">
        <f t="shared" si="11"/>
        <v>0</v>
      </c>
      <c r="P42">
        <f t="shared" si="12"/>
        <v>0</v>
      </c>
      <c r="Q42">
        <f t="shared" si="13"/>
        <v>-40</v>
      </c>
      <c r="R42">
        <f t="shared" si="14"/>
        <v>-40</v>
      </c>
      <c r="S42">
        <f t="shared" si="15"/>
        <v>-2.8502070657256376E-3</v>
      </c>
      <c r="Y42">
        <f t="shared" si="16"/>
        <v>0</v>
      </c>
    </row>
    <row r="43" spans="1:25" x14ac:dyDescent="0.25">
      <c r="A43">
        <v>3.9999999999999998E-6</v>
      </c>
      <c r="B43">
        <f>DAVE_data!CF42</f>
        <v>13079</v>
      </c>
      <c r="C43">
        <f t="shared" si="0"/>
        <v>25774</v>
      </c>
      <c r="D43">
        <f t="shared" si="1"/>
        <v>60.944995995766924</v>
      </c>
      <c r="E43">
        <f t="shared" si="2"/>
        <v>62.041244535733782</v>
      </c>
      <c r="F43">
        <f t="shared" si="3"/>
        <v>61.493120265750349</v>
      </c>
      <c r="G43">
        <f t="shared" si="4"/>
        <v>5.2011999999999996E-2</v>
      </c>
      <c r="H43">
        <f t="shared" si="17"/>
        <v>1.7267979999999996</v>
      </c>
      <c r="I43">
        <f t="shared" si="5"/>
        <v>-10.538419402896112</v>
      </c>
      <c r="J43">
        <f t="shared" si="6"/>
        <v>-10.970777687099222</v>
      </c>
      <c r="K43">
        <f t="shared" si="7"/>
        <v>-10.754598544997666</v>
      </c>
      <c r="L43">
        <f t="shared" si="8"/>
        <v>4.1563320407128312</v>
      </c>
      <c r="M43">
        <f t="shared" si="9"/>
        <v>3.9722242250621669</v>
      </c>
      <c r="N43">
        <f t="shared" si="10"/>
        <v>4.0642781328874991</v>
      </c>
      <c r="O43">
        <f t="shared" si="11"/>
        <v>0</v>
      </c>
      <c r="P43">
        <f t="shared" si="12"/>
        <v>0</v>
      </c>
      <c r="Q43">
        <f t="shared" si="13"/>
        <v>-40</v>
      </c>
      <c r="R43">
        <f t="shared" si="14"/>
        <v>-40</v>
      </c>
      <c r="S43">
        <f t="shared" si="15"/>
        <v>-2.8440756396297439E-3</v>
      </c>
      <c r="Y43">
        <f t="shared" si="16"/>
        <v>0</v>
      </c>
    </row>
    <row r="44" spans="1:25" x14ac:dyDescent="0.25">
      <c r="A44">
        <v>3.9999999999999998E-6</v>
      </c>
      <c r="B44">
        <f>DAVE_data!CF43</f>
        <v>13022</v>
      </c>
      <c r="C44">
        <f t="shared" si="0"/>
        <v>25936.5</v>
      </c>
      <c r="D44">
        <f t="shared" si="1"/>
        <v>60.563157202972519</v>
      </c>
      <c r="E44">
        <f t="shared" si="2"/>
        <v>61.493120265750349</v>
      </c>
      <c r="F44">
        <f t="shared" si="3"/>
        <v>61.028138734361434</v>
      </c>
      <c r="G44">
        <f t="shared" si="4"/>
        <v>5.2201999999999998E-2</v>
      </c>
      <c r="H44">
        <f t="shared" si="17"/>
        <v>1.7789999999999997</v>
      </c>
      <c r="I44">
        <f t="shared" si="5"/>
        <v>-8.9073508943893902</v>
      </c>
      <c r="J44">
        <f t="shared" si="6"/>
        <v>-10.754598544997666</v>
      </c>
      <c r="K44">
        <f t="shared" si="7"/>
        <v>-9.8309747196935291</v>
      </c>
      <c r="L44">
        <f t="shared" si="8"/>
        <v>17.693265110611417</v>
      </c>
      <c r="M44">
        <f t="shared" si="9"/>
        <v>4.0642781328874991</v>
      </c>
      <c r="N44">
        <f t="shared" si="10"/>
        <v>10.878771621749458</v>
      </c>
      <c r="O44">
        <f t="shared" si="11"/>
        <v>0</v>
      </c>
      <c r="P44">
        <f t="shared" si="12"/>
        <v>0</v>
      </c>
      <c r="Q44">
        <f t="shared" si="13"/>
        <v>-40</v>
      </c>
      <c r="R44">
        <f t="shared" si="14"/>
        <v>-40</v>
      </c>
      <c r="S44">
        <f t="shared" si="15"/>
        <v>-2.6395891203047162E-3</v>
      </c>
      <c r="Y44">
        <f t="shared" si="16"/>
        <v>0</v>
      </c>
    </row>
    <row r="45" spans="1:25" x14ac:dyDescent="0.25">
      <c r="A45">
        <v>3.9999999999999998E-6</v>
      </c>
      <c r="B45">
        <f>DAVE_data!CF44</f>
        <v>12689</v>
      </c>
      <c r="C45">
        <f t="shared" si="0"/>
        <v>25858.5</v>
      </c>
      <c r="D45">
        <f t="shared" si="1"/>
        <v>60.745840895446243</v>
      </c>
      <c r="E45">
        <f t="shared" si="2"/>
        <v>61.028138734361434</v>
      </c>
      <c r="F45">
        <f t="shared" si="3"/>
        <v>60.886989814903842</v>
      </c>
      <c r="G45">
        <f t="shared" si="4"/>
        <v>5.1421999999999995E-2</v>
      </c>
      <c r="H45">
        <f t="shared" si="17"/>
        <v>1.8304219999999998</v>
      </c>
      <c r="I45">
        <f t="shared" si="5"/>
        <v>-2.7449130616777278</v>
      </c>
      <c r="J45">
        <f t="shared" si="6"/>
        <v>-9.8309747196935291</v>
      </c>
      <c r="K45">
        <f t="shared" si="7"/>
        <v>-6.2879438906856286</v>
      </c>
      <c r="L45">
        <f t="shared" si="8"/>
        <v>68.901070145227735</v>
      </c>
      <c r="M45">
        <f t="shared" si="9"/>
        <v>10.878771621749458</v>
      </c>
      <c r="N45">
        <f t="shared" si="10"/>
        <v>39.8899208834886</v>
      </c>
      <c r="O45">
        <f t="shared" si="11"/>
        <v>1</v>
      </c>
      <c r="P45">
        <f t="shared" si="12"/>
        <v>0</v>
      </c>
      <c r="Q45">
        <f t="shared" si="13"/>
        <v>40</v>
      </c>
      <c r="R45">
        <f t="shared" si="14"/>
        <v>-40</v>
      </c>
      <c r="S45" t="str">
        <f t="shared" si="15"/>
        <v/>
      </c>
      <c r="Y45">
        <f t="shared" si="16"/>
        <v>2.0500270747672982</v>
      </c>
    </row>
    <row r="46" spans="1:25" x14ac:dyDescent="0.25">
      <c r="A46">
        <v>3.9999999999999998E-6</v>
      </c>
      <c r="B46">
        <f>DAVE_data!CF45</f>
        <v>12182</v>
      </c>
      <c r="C46">
        <f t="shared" si="0"/>
        <v>25486</v>
      </c>
      <c r="D46">
        <f t="shared" si="1"/>
        <v>61.6336940592834</v>
      </c>
      <c r="E46">
        <f t="shared" si="2"/>
        <v>60.886989814903842</v>
      </c>
      <c r="F46">
        <f t="shared" si="3"/>
        <v>61.260341937093621</v>
      </c>
      <c r="G46">
        <f t="shared" si="4"/>
        <v>4.9741999999999995E-2</v>
      </c>
      <c r="H46">
        <f t="shared" si="17"/>
        <v>1.8801639999999997</v>
      </c>
      <c r="I46">
        <f t="shared" si="5"/>
        <v>7.5057722284946102</v>
      </c>
      <c r="J46">
        <f t="shared" si="6"/>
        <v>-6.2879438906856286</v>
      </c>
      <c r="K46">
        <f t="shared" si="7"/>
        <v>0.60891416890449079</v>
      </c>
      <c r="L46">
        <f t="shared" si="8"/>
        <v>138.65260865244903</v>
      </c>
      <c r="M46">
        <f t="shared" si="9"/>
        <v>39.8899208834886</v>
      </c>
      <c r="N46">
        <f t="shared" si="10"/>
        <v>89.271264767968816</v>
      </c>
      <c r="O46">
        <f t="shared" si="11"/>
        <v>1</v>
      </c>
      <c r="P46">
        <f t="shared" si="12"/>
        <v>1</v>
      </c>
      <c r="Q46">
        <f t="shared" si="13"/>
        <v>40</v>
      </c>
      <c r="R46">
        <f t="shared" si="14"/>
        <v>40</v>
      </c>
      <c r="S46" t="str">
        <f t="shared" si="15"/>
        <v/>
      </c>
      <c r="Y46">
        <f t="shared" si="16"/>
        <v>5.4200572098927493</v>
      </c>
    </row>
    <row r="47" spans="1:25" x14ac:dyDescent="0.25">
      <c r="A47">
        <v>3.9999999999999998E-6</v>
      </c>
      <c r="B47">
        <f>DAVE_data!CF46</f>
        <v>11626</v>
      </c>
      <c r="C47">
        <f t="shared" si="0"/>
        <v>24759.5</v>
      </c>
      <c r="D47">
        <f t="shared" si="1"/>
        <v>63.442166715599932</v>
      </c>
      <c r="E47">
        <f t="shared" si="2"/>
        <v>61.260341937093621</v>
      </c>
      <c r="F47">
        <f t="shared" si="3"/>
        <v>62.351254326346776</v>
      </c>
      <c r="G47">
        <f t="shared" si="4"/>
        <v>4.7615999999999999E-2</v>
      </c>
      <c r="H47">
        <f t="shared" si="17"/>
        <v>1.9277799999999998</v>
      </c>
      <c r="I47">
        <f t="shared" si="5"/>
        <v>22.910626454409346</v>
      </c>
      <c r="J47">
        <f t="shared" si="6"/>
        <v>0.60891416890449079</v>
      </c>
      <c r="K47">
        <f t="shared" si="7"/>
        <v>11.759770311656919</v>
      </c>
      <c r="L47">
        <f t="shared" si="8"/>
        <v>234.18296670767029</v>
      </c>
      <c r="M47">
        <f t="shared" si="9"/>
        <v>89.271264767968816</v>
      </c>
      <c r="N47">
        <f t="shared" si="10"/>
        <v>161.72711573781956</v>
      </c>
      <c r="O47">
        <f t="shared" si="11"/>
        <v>1</v>
      </c>
      <c r="P47">
        <f t="shared" si="12"/>
        <v>1</v>
      </c>
      <c r="Q47">
        <f t="shared" si="13"/>
        <v>40</v>
      </c>
      <c r="R47">
        <f t="shared" si="14"/>
        <v>40</v>
      </c>
      <c r="S47" t="str">
        <f t="shared" si="15"/>
        <v/>
      </c>
      <c r="Y47">
        <f t="shared" si="16"/>
        <v>10.75711011924643</v>
      </c>
    </row>
    <row r="48" spans="1:25" x14ac:dyDescent="0.25">
      <c r="A48">
        <v>3.9999999999999998E-6</v>
      </c>
      <c r="B48">
        <f>DAVE_data!CF47</f>
        <v>11047</v>
      </c>
      <c r="C48">
        <f t="shared" si="0"/>
        <v>23772</v>
      </c>
      <c r="D48">
        <f t="shared" si="1"/>
        <v>66.077583997766141</v>
      </c>
      <c r="E48">
        <f t="shared" si="2"/>
        <v>62.351254326346776</v>
      </c>
      <c r="F48">
        <f t="shared" si="3"/>
        <v>64.214419162056458</v>
      </c>
      <c r="G48">
        <f t="shared" si="4"/>
        <v>4.5345999999999997E-2</v>
      </c>
      <c r="H48">
        <f t="shared" si="17"/>
        <v>1.9731259999999997</v>
      </c>
      <c r="I48">
        <f t="shared" si="5"/>
        <v>41.087743918089409</v>
      </c>
      <c r="J48">
        <f t="shared" si="6"/>
        <v>11.759770311656919</v>
      </c>
      <c r="K48">
        <f t="shared" si="7"/>
        <v>26.423757114873162</v>
      </c>
      <c r="L48">
        <f t="shared" si="8"/>
        <v>323.37994096979321</v>
      </c>
      <c r="M48">
        <f t="shared" si="9"/>
        <v>161.72711573781956</v>
      </c>
      <c r="N48">
        <f t="shared" si="10"/>
        <v>242.55352835380637</v>
      </c>
      <c r="O48">
        <f t="shared" si="11"/>
        <v>1</v>
      </c>
      <c r="P48">
        <f t="shared" si="12"/>
        <v>1</v>
      </c>
      <c r="Q48">
        <f t="shared" si="13"/>
        <v>40</v>
      </c>
      <c r="R48">
        <f t="shared" si="14"/>
        <v>40</v>
      </c>
      <c r="S48" t="str">
        <f t="shared" si="15"/>
        <v/>
      </c>
      <c r="Y48">
        <f t="shared" si="16"/>
        <v>17.689957449583982</v>
      </c>
    </row>
    <row r="49" spans="1:25" x14ac:dyDescent="0.25">
      <c r="A49">
        <v>3.9999999999999998E-6</v>
      </c>
      <c r="B49">
        <f>DAVE_data!CF48</f>
        <v>10640</v>
      </c>
      <c r="C49">
        <f t="shared" si="0"/>
        <v>22747.5</v>
      </c>
      <c r="D49">
        <f t="shared" si="1"/>
        <v>69.053580692159429</v>
      </c>
      <c r="E49">
        <f t="shared" si="2"/>
        <v>64.214419162056458</v>
      </c>
      <c r="F49">
        <f t="shared" si="3"/>
        <v>66.633999927107936</v>
      </c>
      <c r="G49">
        <f t="shared" si="4"/>
        <v>4.3373999999999996E-2</v>
      </c>
      <c r="H49">
        <f t="shared" si="17"/>
        <v>2.0164999999999997</v>
      </c>
      <c r="I49">
        <f t="shared" si="5"/>
        <v>55.784127934972062</v>
      </c>
      <c r="J49">
        <f t="shared" si="6"/>
        <v>26.423757114873162</v>
      </c>
      <c r="K49">
        <f t="shared" si="7"/>
        <v>41.103942524922616</v>
      </c>
      <c r="L49">
        <f t="shared" si="8"/>
        <v>338.45588163529891</v>
      </c>
      <c r="M49">
        <f t="shared" si="9"/>
        <v>242.55352835380637</v>
      </c>
      <c r="N49">
        <f t="shared" si="10"/>
        <v>290.50470499455264</v>
      </c>
      <c r="O49">
        <f t="shared" si="11"/>
        <v>1</v>
      </c>
      <c r="P49">
        <f t="shared" si="12"/>
        <v>1</v>
      </c>
      <c r="Q49">
        <f t="shared" si="13"/>
        <v>40</v>
      </c>
      <c r="R49">
        <f t="shared" si="14"/>
        <v>40</v>
      </c>
      <c r="S49" t="str">
        <f t="shared" si="15"/>
        <v/>
      </c>
      <c r="Y49">
        <f t="shared" si="16"/>
        <v>24.756704785100666</v>
      </c>
    </row>
    <row r="50" spans="1:25" x14ac:dyDescent="0.25">
      <c r="A50">
        <v>3.9999999999999998E-6</v>
      </c>
      <c r="B50">
        <f>DAVE_data!CF49</f>
        <v>10234</v>
      </c>
      <c r="C50">
        <f t="shared" si="0"/>
        <v>21773.5</v>
      </c>
      <c r="D50">
        <f t="shared" si="1"/>
        <v>72.142573623666237</v>
      </c>
      <c r="E50">
        <f t="shared" si="2"/>
        <v>66.633999927107936</v>
      </c>
      <c r="F50">
        <f t="shared" si="3"/>
        <v>69.388286775387087</v>
      </c>
      <c r="G50">
        <f t="shared" si="4"/>
        <v>4.1748E-2</v>
      </c>
      <c r="H50">
        <f t="shared" si="17"/>
        <v>2.0582479999999999</v>
      </c>
      <c r="I50">
        <f t="shared" si="5"/>
        <v>65.974102909819649</v>
      </c>
      <c r="J50">
        <f t="shared" si="6"/>
        <v>41.103942524922616</v>
      </c>
      <c r="K50">
        <f t="shared" si="7"/>
        <v>53.539022717371132</v>
      </c>
      <c r="L50">
        <f t="shared" si="8"/>
        <v>297.86050092096667</v>
      </c>
      <c r="M50">
        <f t="shared" si="9"/>
        <v>290.50470499455264</v>
      </c>
      <c r="N50">
        <f t="shared" si="10"/>
        <v>294.18260295775963</v>
      </c>
      <c r="O50">
        <f t="shared" si="11"/>
        <v>1</v>
      </c>
      <c r="P50">
        <f t="shared" si="12"/>
        <v>1</v>
      </c>
      <c r="Q50">
        <f t="shared" si="13"/>
        <v>40</v>
      </c>
      <c r="R50">
        <f t="shared" si="14"/>
        <v>40</v>
      </c>
      <c r="S50" t="str">
        <f t="shared" si="15"/>
        <v/>
      </c>
      <c r="Y50">
        <f t="shared" si="16"/>
        <v>31.06333303105616</v>
      </c>
    </row>
    <row r="51" spans="1:25" x14ac:dyDescent="0.25">
      <c r="A51">
        <v>3.9999999999999998E-6</v>
      </c>
      <c r="B51">
        <f>DAVE_data!CF50</f>
        <v>10005</v>
      </c>
      <c r="C51">
        <f t="shared" si="0"/>
        <v>20963</v>
      </c>
      <c r="D51">
        <f t="shared" si="1"/>
        <v>74.931847865043011</v>
      </c>
      <c r="E51">
        <f t="shared" si="2"/>
        <v>69.388286775387087</v>
      </c>
      <c r="F51">
        <f t="shared" si="3"/>
        <v>72.160067320215049</v>
      </c>
      <c r="G51">
        <f t="shared" si="4"/>
        <v>4.0478E-2</v>
      </c>
      <c r="H51">
        <f t="shared" si="17"/>
        <v>2.0987259999999996</v>
      </c>
      <c r="I51">
        <f t="shared" si="5"/>
        <v>68.476222758732206</v>
      </c>
      <c r="J51">
        <f t="shared" si="6"/>
        <v>53.539022717371132</v>
      </c>
      <c r="K51">
        <f t="shared" si="7"/>
        <v>61.007622738051666</v>
      </c>
      <c r="L51">
        <f t="shared" si="8"/>
        <v>184.51010476507074</v>
      </c>
      <c r="M51">
        <f t="shared" si="9"/>
        <v>294.18260295775963</v>
      </c>
      <c r="N51">
        <f t="shared" si="10"/>
        <v>239.3463538614152</v>
      </c>
      <c r="O51">
        <f t="shared" si="11"/>
        <v>1</v>
      </c>
      <c r="P51">
        <f t="shared" si="12"/>
        <v>1</v>
      </c>
      <c r="Q51">
        <f t="shared" si="13"/>
        <v>40</v>
      </c>
      <c r="R51">
        <f t="shared" si="14"/>
        <v>40</v>
      </c>
      <c r="S51" t="str">
        <f t="shared" si="15"/>
        <v/>
      </c>
      <c r="Y51">
        <f t="shared" si="16"/>
        <v>35.325275587762164</v>
      </c>
    </row>
    <row r="52" spans="1:25" x14ac:dyDescent="0.25">
      <c r="A52">
        <v>3.9999999999999998E-6</v>
      </c>
      <c r="B52">
        <f>DAVE_data!CF51</f>
        <v>9788</v>
      </c>
      <c r="C52">
        <f t="shared" si="0"/>
        <v>20333.5</v>
      </c>
      <c r="D52">
        <f t="shared" si="1"/>
        <v>77.251645156755927</v>
      </c>
      <c r="E52">
        <f t="shared" si="2"/>
        <v>72.160067320215049</v>
      </c>
      <c r="F52">
        <f t="shared" si="3"/>
        <v>74.705856238485495</v>
      </c>
      <c r="G52">
        <f t="shared" si="4"/>
        <v>3.9585999999999996E-2</v>
      </c>
      <c r="H52">
        <f t="shared" si="17"/>
        <v>2.1383119999999995</v>
      </c>
      <c r="I52">
        <f t="shared" si="5"/>
        <v>64.310334923216459</v>
      </c>
      <c r="J52">
        <f t="shared" si="6"/>
        <v>61.007622738051666</v>
      </c>
      <c r="K52">
        <f t="shared" si="7"/>
        <v>62.658978830634062</v>
      </c>
      <c r="L52">
        <f t="shared" si="8"/>
        <v>41.715659389238539</v>
      </c>
      <c r="M52">
        <f t="shared" si="9"/>
        <v>239.3463538614152</v>
      </c>
      <c r="N52">
        <f t="shared" si="10"/>
        <v>140.53100662532688</v>
      </c>
      <c r="O52">
        <f t="shared" si="11"/>
        <v>1</v>
      </c>
      <c r="P52">
        <f t="shared" si="12"/>
        <v>1</v>
      </c>
      <c r="Q52">
        <f t="shared" si="13"/>
        <v>40</v>
      </c>
      <c r="R52">
        <f t="shared" si="14"/>
        <v>40</v>
      </c>
      <c r="S52" t="str">
        <f t="shared" si="15"/>
        <v/>
      </c>
      <c r="Y52">
        <f t="shared" si="16"/>
        <v>37.04235443751233</v>
      </c>
    </row>
    <row r="53" spans="1:25" x14ac:dyDescent="0.25">
      <c r="A53">
        <v>3.9999999999999998E-6</v>
      </c>
      <c r="B53">
        <f>DAVE_data!CF52</f>
        <v>9677</v>
      </c>
      <c r="C53">
        <f t="shared" si="0"/>
        <v>19852</v>
      </c>
      <c r="D53">
        <f t="shared" si="1"/>
        <v>79.125343884490064</v>
      </c>
      <c r="E53">
        <f t="shared" si="2"/>
        <v>74.705856238485495</v>
      </c>
      <c r="F53">
        <f t="shared" si="3"/>
        <v>76.91560006148778</v>
      </c>
      <c r="G53">
        <f t="shared" si="4"/>
        <v>3.8929999999999999E-2</v>
      </c>
      <c r="H53">
        <f t="shared" si="17"/>
        <v>2.1772419999999997</v>
      </c>
      <c r="I53">
        <f t="shared" si="5"/>
        <v>56.761978499930251</v>
      </c>
      <c r="J53">
        <f t="shared" si="6"/>
        <v>62.658978830634062</v>
      </c>
      <c r="K53">
        <f t="shared" si="7"/>
        <v>59.710478665282153</v>
      </c>
      <c r="L53">
        <f t="shared" si="8"/>
        <v>-75.738509256406601</v>
      </c>
      <c r="M53">
        <f t="shared" si="9"/>
        <v>140.53100662532688</v>
      </c>
      <c r="N53">
        <f t="shared" si="10"/>
        <v>32.39624868446014</v>
      </c>
      <c r="O53">
        <f t="shared" si="11"/>
        <v>1</v>
      </c>
      <c r="P53">
        <f t="shared" si="12"/>
        <v>1</v>
      </c>
      <c r="Q53">
        <f t="shared" si="13"/>
        <v>40</v>
      </c>
      <c r="R53">
        <f t="shared" si="14"/>
        <v>40</v>
      </c>
      <c r="S53" t="str">
        <f t="shared" si="15"/>
        <v/>
      </c>
      <c r="Y53">
        <f t="shared" si="16"/>
        <v>36.542880178190757</v>
      </c>
    </row>
    <row r="54" spans="1:25" x14ac:dyDescent="0.25">
      <c r="A54">
        <v>3.9999999999999998E-6</v>
      </c>
      <c r="B54">
        <f>DAVE_data!CF53</f>
        <v>9588</v>
      </c>
      <c r="C54">
        <f t="shared" si="0"/>
        <v>19529</v>
      </c>
      <c r="D54">
        <f t="shared" si="1"/>
        <v>80.434037933068609</v>
      </c>
      <c r="E54">
        <f t="shared" si="2"/>
        <v>76.91560006148778</v>
      </c>
      <c r="F54">
        <f t="shared" si="3"/>
        <v>78.674818997278194</v>
      </c>
      <c r="G54">
        <f t="shared" si="4"/>
        <v>3.8529999999999995E-2</v>
      </c>
      <c r="H54">
        <f t="shared" si="17"/>
        <v>2.2157719999999999</v>
      </c>
      <c r="I54">
        <f t="shared" si="5"/>
        <v>45.658420342341422</v>
      </c>
      <c r="J54">
        <f t="shared" si="6"/>
        <v>59.710478665282153</v>
      </c>
      <c r="K54">
        <f t="shared" si="7"/>
        <v>52.684449503811791</v>
      </c>
      <c r="L54">
        <f t="shared" si="8"/>
        <v>-182.35217133325622</v>
      </c>
      <c r="M54">
        <f t="shared" si="9"/>
        <v>32.39624868446014</v>
      </c>
      <c r="N54">
        <f t="shared" si="10"/>
        <v>-74.977961324398038</v>
      </c>
      <c r="O54">
        <f t="shared" si="11"/>
        <v>1</v>
      </c>
      <c r="P54">
        <f t="shared" si="12"/>
        <v>1</v>
      </c>
      <c r="Q54">
        <f t="shared" si="13"/>
        <v>40</v>
      </c>
      <c r="R54">
        <f t="shared" si="14"/>
        <v>40</v>
      </c>
      <c r="S54" t="str">
        <f t="shared" si="15"/>
        <v/>
      </c>
      <c r="Y54">
        <f t="shared" si="16"/>
        <v>33.958624389874487</v>
      </c>
    </row>
    <row r="55" spans="1:25" x14ac:dyDescent="0.25">
      <c r="A55">
        <v>3.9999999999999998E-6</v>
      </c>
      <c r="B55">
        <f>DAVE_data!CF54</f>
        <v>9644</v>
      </c>
      <c r="C55">
        <f t="shared" si="0"/>
        <v>19348.5</v>
      </c>
      <c r="D55">
        <f t="shared" si="1"/>
        <v>81.184398108116739</v>
      </c>
      <c r="E55">
        <f t="shared" si="2"/>
        <v>78.674818997278194</v>
      </c>
      <c r="F55">
        <f t="shared" si="3"/>
        <v>79.929608552697459</v>
      </c>
      <c r="G55">
        <f t="shared" si="4"/>
        <v>3.8463999999999998E-2</v>
      </c>
      <c r="H55">
        <f t="shared" si="17"/>
        <v>2.2542359999999997</v>
      </c>
      <c r="I55">
        <f t="shared" si="5"/>
        <v>32.622440604702192</v>
      </c>
      <c r="J55">
        <f t="shared" si="6"/>
        <v>52.684449503811791</v>
      </c>
      <c r="K55">
        <f t="shared" si="7"/>
        <v>42.653445054256991</v>
      </c>
      <c r="L55">
        <f t="shared" si="8"/>
        <v>-260.78942516521425</v>
      </c>
      <c r="M55">
        <f t="shared" si="9"/>
        <v>-74.977961324398038</v>
      </c>
      <c r="N55">
        <f t="shared" si="10"/>
        <v>-167.88369324480615</v>
      </c>
      <c r="O55">
        <f t="shared" si="11"/>
        <v>1</v>
      </c>
      <c r="P55">
        <f t="shared" si="12"/>
        <v>1</v>
      </c>
      <c r="Q55">
        <f t="shared" si="13"/>
        <v>40</v>
      </c>
      <c r="R55">
        <f t="shared" si="14"/>
        <v>40</v>
      </c>
      <c r="S55" t="str">
        <f t="shared" si="15"/>
        <v/>
      </c>
      <c r="Y55">
        <f t="shared" si="16"/>
        <v>29.780935095763517</v>
      </c>
    </row>
    <row r="56" spans="1:25" x14ac:dyDescent="0.25">
      <c r="A56">
        <v>3.9999999999999998E-6</v>
      </c>
      <c r="B56">
        <f>DAVE_data!CF55</f>
        <v>9675</v>
      </c>
      <c r="C56">
        <f t="shared" si="0"/>
        <v>19292</v>
      </c>
      <c r="D56">
        <f t="shared" si="1"/>
        <v>81.422160833241577</v>
      </c>
      <c r="E56">
        <f t="shared" si="2"/>
        <v>79.929608552697459</v>
      </c>
      <c r="F56">
        <f t="shared" si="3"/>
        <v>80.675884692969518</v>
      </c>
      <c r="G56">
        <f t="shared" si="4"/>
        <v>3.8637999999999999E-2</v>
      </c>
      <c r="H56">
        <f t="shared" si="17"/>
        <v>2.2928739999999999</v>
      </c>
      <c r="I56">
        <f t="shared" si="5"/>
        <v>19.314564425489383</v>
      </c>
      <c r="J56">
        <f t="shared" si="6"/>
        <v>42.653445054256991</v>
      </c>
      <c r="K56">
        <f t="shared" si="7"/>
        <v>30.984004739873185</v>
      </c>
      <c r="L56">
        <f t="shared" si="8"/>
        <v>-302.0197814168385</v>
      </c>
      <c r="M56">
        <f t="shared" si="9"/>
        <v>-167.88369324480615</v>
      </c>
      <c r="N56">
        <f t="shared" si="10"/>
        <v>-234.95173733082231</v>
      </c>
      <c r="O56">
        <f t="shared" si="11"/>
        <v>1</v>
      </c>
      <c r="P56">
        <f t="shared" si="12"/>
        <v>1</v>
      </c>
      <c r="Q56">
        <f t="shared" si="13"/>
        <v>40</v>
      </c>
      <c r="R56">
        <f t="shared" si="14"/>
        <v>40</v>
      </c>
      <c r="S56" t="str">
        <f t="shared" si="15"/>
        <v/>
      </c>
      <c r="Y56">
        <f t="shared" si="16"/>
        <v>24.542272790412262</v>
      </c>
    </row>
    <row r="57" spans="1:25" x14ac:dyDescent="0.25">
      <c r="A57">
        <v>3.9999999999999998E-6</v>
      </c>
      <c r="B57">
        <f>DAVE_data!CF56</f>
        <v>9796</v>
      </c>
      <c r="C57">
        <f t="shared" si="0"/>
        <v>19351.5</v>
      </c>
      <c r="D57">
        <f t="shared" si="1"/>
        <v>81.171812355367621</v>
      </c>
      <c r="E57">
        <f t="shared" si="2"/>
        <v>80.675884692969518</v>
      </c>
      <c r="F57">
        <f t="shared" si="3"/>
        <v>80.923848524168562</v>
      </c>
      <c r="G57">
        <f t="shared" si="4"/>
        <v>3.8941999999999997E-2</v>
      </c>
      <c r="H57">
        <f t="shared" si="17"/>
        <v>2.3318159999999999</v>
      </c>
      <c r="I57">
        <f t="shared" si="5"/>
        <v>6.3675165938843463</v>
      </c>
      <c r="J57">
        <f t="shared" si="6"/>
        <v>30.984004739873185</v>
      </c>
      <c r="K57">
        <f t="shared" si="7"/>
        <v>18.675760666878766</v>
      </c>
      <c r="L57">
        <f t="shared" si="8"/>
        <v>-316.06604881604488</v>
      </c>
      <c r="M57">
        <f t="shared" si="9"/>
        <v>-234.95173733082231</v>
      </c>
      <c r="N57">
        <f t="shared" si="10"/>
        <v>-275.50889307343357</v>
      </c>
      <c r="O57">
        <f t="shared" si="11"/>
        <v>1</v>
      </c>
      <c r="P57">
        <f t="shared" si="12"/>
        <v>1</v>
      </c>
      <c r="Q57">
        <f t="shared" si="13"/>
        <v>40</v>
      </c>
      <c r="R57">
        <f t="shared" si="14"/>
        <v>40</v>
      </c>
      <c r="S57" t="str">
        <f t="shared" si="15"/>
        <v/>
      </c>
      <c r="Y57">
        <f t="shared" si="16"/>
        <v>18.661980143892382</v>
      </c>
    </row>
    <row r="58" spans="1:25" x14ac:dyDescent="0.25">
      <c r="A58">
        <v>3.9999999999999998E-6</v>
      </c>
      <c r="B58">
        <f>DAVE_data!CF57</f>
        <v>9856</v>
      </c>
      <c r="C58">
        <f t="shared" si="0"/>
        <v>19485.5</v>
      </c>
      <c r="D58">
        <f t="shared" si="1"/>
        <v>80.613601231423189</v>
      </c>
      <c r="E58">
        <f t="shared" si="2"/>
        <v>80.923848524168562</v>
      </c>
      <c r="F58">
        <f t="shared" si="3"/>
        <v>80.768724877795876</v>
      </c>
      <c r="G58">
        <f t="shared" si="4"/>
        <v>3.9303999999999999E-2</v>
      </c>
      <c r="H58">
        <f t="shared" si="17"/>
        <v>2.3711199999999999</v>
      </c>
      <c r="I58">
        <f t="shared" si="5"/>
        <v>-3.9467648680207259</v>
      </c>
      <c r="J58">
        <f t="shared" si="6"/>
        <v>18.675760666878766</v>
      </c>
      <c r="K58">
        <f t="shared" si="7"/>
        <v>7.3644978994290202</v>
      </c>
      <c r="L58">
        <f t="shared" si="8"/>
        <v>-287.78909951785431</v>
      </c>
      <c r="M58">
        <f t="shared" si="9"/>
        <v>-275.50889307343357</v>
      </c>
      <c r="N58">
        <f t="shared" si="10"/>
        <v>-281.64899629564394</v>
      </c>
      <c r="O58">
        <f t="shared" si="11"/>
        <v>1</v>
      </c>
      <c r="P58">
        <f t="shared" si="12"/>
        <v>0</v>
      </c>
      <c r="Q58">
        <f t="shared" si="13"/>
        <v>40</v>
      </c>
      <c r="R58">
        <f t="shared" si="14"/>
        <v>40</v>
      </c>
      <c r="S58" t="str">
        <f t="shared" si="15"/>
        <v/>
      </c>
      <c r="Y58">
        <f t="shared" si="16"/>
        <v>13.018403799077808</v>
      </c>
    </row>
    <row r="59" spans="1:25" x14ac:dyDescent="0.25">
      <c r="A59">
        <v>3.9999999999999998E-6</v>
      </c>
      <c r="B59">
        <f>DAVE_data!CF58</f>
        <v>9966</v>
      </c>
      <c r="C59">
        <f t="shared" si="0"/>
        <v>19646.5</v>
      </c>
      <c r="D59">
        <f t="shared" si="1"/>
        <v>79.952985355910542</v>
      </c>
      <c r="E59">
        <f t="shared" si="2"/>
        <v>80.768724877795876</v>
      </c>
      <c r="F59">
        <f t="shared" si="3"/>
        <v>80.360855116853202</v>
      </c>
      <c r="G59">
        <f t="shared" si="4"/>
        <v>3.9643999999999999E-2</v>
      </c>
      <c r="H59">
        <f t="shared" si="17"/>
        <v>2.4107639999999999</v>
      </c>
      <c r="I59">
        <f t="shared" si="5"/>
        <v>-10.288309982410302</v>
      </c>
      <c r="J59">
        <f t="shared" si="6"/>
        <v>7.3644978994290202</v>
      </c>
      <c r="K59">
        <f t="shared" si="7"/>
        <v>-1.4619060414906411</v>
      </c>
      <c r="L59">
        <f t="shared" si="8"/>
        <v>-222.64160884168251</v>
      </c>
      <c r="M59">
        <f t="shared" si="9"/>
        <v>-281.64899629564394</v>
      </c>
      <c r="N59">
        <f t="shared" si="10"/>
        <v>-252.14530256866323</v>
      </c>
      <c r="O59">
        <f t="shared" si="11"/>
        <v>1</v>
      </c>
      <c r="P59">
        <f t="shared" si="12"/>
        <v>0</v>
      </c>
      <c r="Q59">
        <f t="shared" si="13"/>
        <v>40</v>
      </c>
      <c r="R59">
        <f t="shared" si="14"/>
        <v>40</v>
      </c>
      <c r="S59" t="str">
        <f t="shared" si="15"/>
        <v/>
      </c>
      <c r="Y59">
        <f t="shared" si="16"/>
        <v>8.4718098208694297</v>
      </c>
    </row>
    <row r="60" spans="1:25" x14ac:dyDescent="0.25">
      <c r="A60">
        <v>3.9999999999999998E-6</v>
      </c>
      <c r="B60">
        <f>DAVE_data!CF59</f>
        <v>10038</v>
      </c>
      <c r="C60">
        <f t="shared" si="0"/>
        <v>19828</v>
      </c>
      <c r="D60">
        <f t="shared" si="1"/>
        <v>79.221117954150529</v>
      </c>
      <c r="E60">
        <f t="shared" si="2"/>
        <v>80.360855116853202</v>
      </c>
      <c r="F60">
        <f t="shared" si="3"/>
        <v>79.790986535501872</v>
      </c>
      <c r="G60">
        <f t="shared" si="4"/>
        <v>4.0007999999999995E-2</v>
      </c>
      <c r="H60">
        <f t="shared" si="17"/>
        <v>2.4507719999999997</v>
      </c>
      <c r="I60">
        <f t="shared" si="5"/>
        <v>-14.24386576063111</v>
      </c>
      <c r="J60">
        <f t="shared" si="6"/>
        <v>-1.4619060414906411</v>
      </c>
      <c r="K60">
        <f t="shared" si="7"/>
        <v>-7.8528859010608754</v>
      </c>
      <c r="L60">
        <f t="shared" si="8"/>
        <v>-159.74254797965995</v>
      </c>
      <c r="M60">
        <f t="shared" si="9"/>
        <v>-252.14530256866323</v>
      </c>
      <c r="N60">
        <f t="shared" si="10"/>
        <v>-205.94392527416159</v>
      </c>
      <c r="O60">
        <f t="shared" si="11"/>
        <v>1</v>
      </c>
      <c r="P60">
        <f t="shared" si="12"/>
        <v>0</v>
      </c>
      <c r="Q60">
        <f t="shared" si="13"/>
        <v>40</v>
      </c>
      <c r="R60">
        <f t="shared" si="14"/>
        <v>40</v>
      </c>
      <c r="S60" t="str">
        <f t="shared" si="15"/>
        <v/>
      </c>
      <c r="Y60">
        <f t="shared" si="16"/>
        <v>5.0941594588821975</v>
      </c>
    </row>
    <row r="61" spans="1:25" x14ac:dyDescent="0.25">
      <c r="A61">
        <v>3.9999999999999998E-6</v>
      </c>
      <c r="B61">
        <f>DAVE_data!CF60</f>
        <v>10149</v>
      </c>
      <c r="C61">
        <f t="shared" si="0"/>
        <v>20004.5</v>
      </c>
      <c r="D61">
        <f t="shared" si="1"/>
        <v>78.522148856252173</v>
      </c>
      <c r="E61">
        <f t="shared" si="2"/>
        <v>79.790986535501872</v>
      </c>
      <c r="F61">
        <f t="shared" si="3"/>
        <v>79.156567695877015</v>
      </c>
      <c r="G61">
        <f t="shared" si="4"/>
        <v>4.0374E-2</v>
      </c>
      <c r="H61">
        <f t="shared" si="17"/>
        <v>2.4911459999999996</v>
      </c>
      <c r="I61">
        <f t="shared" si="5"/>
        <v>-15.713549304623196</v>
      </c>
      <c r="J61">
        <f t="shared" si="6"/>
        <v>-7.8528859010608754</v>
      </c>
      <c r="K61">
        <f t="shared" si="7"/>
        <v>-11.783217602842036</v>
      </c>
      <c r="L61">
        <f t="shared" si="8"/>
        <v>-97.348087922454084</v>
      </c>
      <c r="M61">
        <f t="shared" si="9"/>
        <v>-205.94392527416159</v>
      </c>
      <c r="N61">
        <f t="shared" si="10"/>
        <v>-151.64600659830785</v>
      </c>
      <c r="O61">
        <f t="shared" si="11"/>
        <v>1</v>
      </c>
      <c r="P61">
        <f t="shared" si="12"/>
        <v>0</v>
      </c>
      <c r="Q61">
        <f t="shared" si="13"/>
        <v>40</v>
      </c>
      <c r="R61">
        <f t="shared" si="14"/>
        <v>40</v>
      </c>
      <c r="S61" t="str">
        <f t="shared" si="15"/>
        <v/>
      </c>
      <c r="Y61">
        <f t="shared" si="16"/>
        <v>2.9457799552933412</v>
      </c>
    </row>
    <row r="62" spans="1:25" x14ac:dyDescent="0.25">
      <c r="A62">
        <v>3.9999999999999998E-6</v>
      </c>
      <c r="B62">
        <f>DAVE_data!CF61</f>
        <v>10210</v>
      </c>
      <c r="C62">
        <f t="shared" si="0"/>
        <v>20181.5</v>
      </c>
      <c r="D62">
        <f t="shared" si="1"/>
        <v>77.833477531149654</v>
      </c>
      <c r="E62">
        <f t="shared" si="2"/>
        <v>79.156567695877015</v>
      </c>
      <c r="F62">
        <f t="shared" si="3"/>
        <v>78.495022613513328</v>
      </c>
      <c r="G62">
        <f t="shared" si="4"/>
        <v>4.0717999999999997E-2</v>
      </c>
      <c r="H62">
        <f t="shared" si="17"/>
        <v>2.5318639999999997</v>
      </c>
      <c r="I62">
        <f t="shared" si="5"/>
        <v>-16.246993525312828</v>
      </c>
      <c r="J62">
        <f t="shared" si="6"/>
        <v>-11.783217602842036</v>
      </c>
      <c r="K62">
        <f t="shared" si="7"/>
        <v>-14.015105564077432</v>
      </c>
      <c r="L62">
        <f t="shared" si="8"/>
        <v>-54.813300290667414</v>
      </c>
      <c r="M62">
        <f t="shared" si="9"/>
        <v>-151.64600659830785</v>
      </c>
      <c r="N62">
        <f t="shared" si="10"/>
        <v>-103.22965344448764</v>
      </c>
      <c r="O62">
        <f t="shared" si="11"/>
        <v>1</v>
      </c>
      <c r="P62">
        <f t="shared" si="12"/>
        <v>0</v>
      </c>
      <c r="Q62">
        <f t="shared" si="13"/>
        <v>40</v>
      </c>
      <c r="R62">
        <f t="shared" si="14"/>
        <v>40</v>
      </c>
      <c r="S62" t="str">
        <f t="shared" si="15"/>
        <v/>
      </c>
      <c r="Y62">
        <f t="shared" si="16"/>
        <v>1.6553586550057795</v>
      </c>
    </row>
    <row r="63" spans="1:25" x14ac:dyDescent="0.25">
      <c r="A63">
        <v>3.9999999999999998E-6</v>
      </c>
      <c r="B63">
        <f>DAVE_data!CF62</f>
        <v>10337</v>
      </c>
      <c r="C63">
        <f t="shared" si="0"/>
        <v>20367</v>
      </c>
      <c r="D63">
        <f t="shared" si="1"/>
        <v>77.124580291397677</v>
      </c>
      <c r="E63">
        <f t="shared" si="2"/>
        <v>78.495022613513328</v>
      </c>
      <c r="F63">
        <f t="shared" si="3"/>
        <v>77.809801452455503</v>
      </c>
      <c r="G63">
        <f t="shared" si="4"/>
        <v>4.1093999999999999E-2</v>
      </c>
      <c r="H63">
        <f t="shared" si="17"/>
        <v>2.5729579999999999</v>
      </c>
      <c r="I63">
        <f t="shared" si="5"/>
        <v>-16.674481945243226</v>
      </c>
      <c r="J63">
        <f t="shared" si="6"/>
        <v>-14.015105564077432</v>
      </c>
      <c r="K63">
        <f t="shared" si="7"/>
        <v>-15.34479375466033</v>
      </c>
      <c r="L63">
        <f t="shared" si="8"/>
        <v>-32.357234403633086</v>
      </c>
      <c r="M63">
        <f t="shared" si="9"/>
        <v>-103.22965344448764</v>
      </c>
      <c r="N63">
        <f t="shared" si="10"/>
        <v>-67.793443924060369</v>
      </c>
      <c r="O63">
        <f t="shared" si="11"/>
        <v>1</v>
      </c>
      <c r="P63">
        <f t="shared" si="12"/>
        <v>0</v>
      </c>
      <c r="Q63">
        <f t="shared" si="13"/>
        <v>40</v>
      </c>
      <c r="R63">
        <f t="shared" si="14"/>
        <v>40</v>
      </c>
      <c r="S63" t="str">
        <f t="shared" si="15"/>
        <v/>
      </c>
      <c r="Y63">
        <f t="shared" si="16"/>
        <v>0.82236468987995615</v>
      </c>
    </row>
    <row r="64" spans="1:25" x14ac:dyDescent="0.25">
      <c r="A64">
        <v>3.9999999999999998E-6</v>
      </c>
      <c r="B64">
        <f>DAVE_data!CF63</f>
        <v>10387</v>
      </c>
      <c r="C64">
        <f t="shared" si="0"/>
        <v>20541.5</v>
      </c>
      <c r="D64">
        <f t="shared" si="1"/>
        <v>76.469407141391642</v>
      </c>
      <c r="E64">
        <f t="shared" si="2"/>
        <v>77.809801452455503</v>
      </c>
      <c r="F64">
        <f t="shared" si="3"/>
        <v>77.139604296923579</v>
      </c>
      <c r="G64">
        <f t="shared" si="4"/>
        <v>4.1447999999999999E-2</v>
      </c>
      <c r="H64">
        <f t="shared" si="17"/>
        <v>2.6144059999999998</v>
      </c>
      <c r="I64">
        <f t="shared" si="5"/>
        <v>-16.169589739720212</v>
      </c>
      <c r="J64">
        <f t="shared" si="6"/>
        <v>-15.34479375466033</v>
      </c>
      <c r="K64">
        <f t="shared" si="7"/>
        <v>-15.757191747190271</v>
      </c>
      <c r="L64">
        <f t="shared" si="8"/>
        <v>-9.9497682042545179</v>
      </c>
      <c r="M64">
        <f t="shared" si="9"/>
        <v>-67.793443924060369</v>
      </c>
      <c r="N64">
        <f t="shared" si="10"/>
        <v>-38.871606064157447</v>
      </c>
      <c r="O64">
        <f t="shared" si="11"/>
        <v>0</v>
      </c>
      <c r="P64">
        <f t="shared" si="12"/>
        <v>0</v>
      </c>
      <c r="Q64">
        <f t="shared" si="13"/>
        <v>-40</v>
      </c>
      <c r="R64">
        <f t="shared" si="14"/>
        <v>40</v>
      </c>
      <c r="S64">
        <f t="shared" si="15"/>
        <v>-2.6480367403130998E-3</v>
      </c>
      <c r="Y64">
        <f t="shared" si="16"/>
        <v>0</v>
      </c>
    </row>
    <row r="65" spans="1:25" x14ac:dyDescent="0.25">
      <c r="A65">
        <v>3.9999999999999998E-6</v>
      </c>
      <c r="B65">
        <f>DAVE_data!CF64</f>
        <v>10525</v>
      </c>
      <c r="C65">
        <f t="shared" si="0"/>
        <v>20729.5</v>
      </c>
      <c r="D65">
        <f t="shared" si="1"/>
        <v>75.775890725531085</v>
      </c>
      <c r="E65">
        <f t="shared" si="2"/>
        <v>77.139604296923579</v>
      </c>
      <c r="F65">
        <f t="shared" si="3"/>
        <v>76.457747511227325</v>
      </c>
      <c r="G65">
        <f t="shared" si="4"/>
        <v>4.1824E-2</v>
      </c>
      <c r="H65">
        <f t="shared" si="17"/>
        <v>2.6562299999999999</v>
      </c>
      <c r="I65">
        <f t="shared" si="5"/>
        <v>-16.30300271844526</v>
      </c>
      <c r="J65">
        <f t="shared" si="6"/>
        <v>-15.757191747190271</v>
      </c>
      <c r="K65">
        <f t="shared" si="7"/>
        <v>-16.030097232817766</v>
      </c>
      <c r="L65">
        <f t="shared" si="8"/>
        <v>-6.5250929042534258</v>
      </c>
      <c r="M65">
        <f t="shared" si="9"/>
        <v>-38.871606064157447</v>
      </c>
      <c r="N65">
        <f t="shared" si="10"/>
        <v>-22.698349484205437</v>
      </c>
      <c r="O65">
        <f t="shared" si="11"/>
        <v>0</v>
      </c>
      <c r="P65">
        <f t="shared" si="12"/>
        <v>0</v>
      </c>
      <c r="Q65">
        <f t="shared" si="13"/>
        <v>-40</v>
      </c>
      <c r="R65">
        <f t="shared" si="14"/>
        <v>-40</v>
      </c>
      <c r="S65">
        <f t="shared" si="15"/>
        <v>-2.7421623143606662E-3</v>
      </c>
      <c r="Y65">
        <f t="shared" si="16"/>
        <v>0</v>
      </c>
    </row>
    <row r="66" spans="1:25" x14ac:dyDescent="0.25">
      <c r="A66">
        <v>3.9999999999999998E-6</v>
      </c>
      <c r="B66">
        <f>DAVE_data!CF65</f>
        <v>10577</v>
      </c>
      <c r="C66">
        <f t="shared" si="0"/>
        <v>20913</v>
      </c>
      <c r="D66">
        <f t="shared" si="1"/>
        <v>75.110999225118192</v>
      </c>
      <c r="E66">
        <f t="shared" si="2"/>
        <v>76.457747511227325</v>
      </c>
      <c r="F66">
        <f t="shared" si="3"/>
        <v>75.784373368172766</v>
      </c>
      <c r="G66">
        <f t="shared" si="4"/>
        <v>4.2203999999999998E-2</v>
      </c>
      <c r="H66">
        <f t="shared" si="17"/>
        <v>2.6984339999999998</v>
      </c>
      <c r="I66">
        <f t="shared" si="5"/>
        <v>-15.955220904524673</v>
      </c>
      <c r="J66">
        <f t="shared" si="6"/>
        <v>-16.030097232817766</v>
      </c>
      <c r="K66">
        <f t="shared" si="7"/>
        <v>-15.99265906867122</v>
      </c>
      <c r="L66">
        <f t="shared" si="8"/>
        <v>0.88707620478027871</v>
      </c>
      <c r="M66">
        <f t="shared" si="9"/>
        <v>-22.698349484205437</v>
      </c>
      <c r="N66">
        <f t="shared" si="10"/>
        <v>-10.905636639712579</v>
      </c>
      <c r="O66">
        <f t="shared" si="11"/>
        <v>0</v>
      </c>
      <c r="P66">
        <f t="shared" si="12"/>
        <v>0</v>
      </c>
      <c r="Q66">
        <f t="shared" si="13"/>
        <v>-40</v>
      </c>
      <c r="R66">
        <f t="shared" si="14"/>
        <v>-40</v>
      </c>
      <c r="S66">
        <f t="shared" si="15"/>
        <v>-2.7845905898251791E-3</v>
      </c>
      <c r="Y66">
        <f t="shared" si="16"/>
        <v>0</v>
      </c>
    </row>
    <row r="67" spans="1:25" x14ac:dyDescent="0.25">
      <c r="A67">
        <v>3.9999999999999998E-6</v>
      </c>
      <c r="B67">
        <f>DAVE_data!CF66</f>
        <v>10706</v>
      </c>
      <c r="C67">
        <f t="shared" si="0"/>
        <v>21097.5</v>
      </c>
      <c r="D67">
        <f t="shared" si="1"/>
        <v>74.454145125957893</v>
      </c>
      <c r="E67">
        <f t="shared" si="2"/>
        <v>75.784373368172766</v>
      </c>
      <c r="F67">
        <f t="shared" si="3"/>
        <v>75.11925924706533</v>
      </c>
      <c r="G67">
        <f t="shared" si="4"/>
        <v>4.2566E-2</v>
      </c>
      <c r="H67">
        <f t="shared" si="17"/>
        <v>2.7409999999999997</v>
      </c>
      <c r="I67">
        <f t="shared" si="5"/>
        <v>-15.625478576973078</v>
      </c>
      <c r="J67">
        <f t="shared" si="6"/>
        <v>-15.99265906867122</v>
      </c>
      <c r="K67">
        <f t="shared" si="7"/>
        <v>-15.809068822822148</v>
      </c>
      <c r="L67">
        <f t="shared" si="8"/>
        <v>4.3130725426178511</v>
      </c>
      <c r="M67">
        <f t="shared" si="9"/>
        <v>-10.905636639712579</v>
      </c>
      <c r="N67">
        <f t="shared" si="10"/>
        <v>-3.2962820485473641</v>
      </c>
      <c r="O67">
        <f t="shared" si="11"/>
        <v>0</v>
      </c>
      <c r="P67">
        <f t="shared" si="12"/>
        <v>0</v>
      </c>
      <c r="Q67">
        <f t="shared" si="13"/>
        <v>-40</v>
      </c>
      <c r="R67">
        <f t="shared" si="14"/>
        <v>-40</v>
      </c>
      <c r="S67">
        <f t="shared" si="15"/>
        <v>-2.8015843113252661E-3</v>
      </c>
      <c r="Y67">
        <f t="shared" si="16"/>
        <v>0</v>
      </c>
    </row>
    <row r="68" spans="1:25" x14ac:dyDescent="0.25">
      <c r="A68">
        <v>3.9999999999999998E-6</v>
      </c>
      <c r="B68">
        <f>DAVE_data!CF67</f>
        <v>10776</v>
      </c>
      <c r="C68">
        <f t="shared" si="0"/>
        <v>21292</v>
      </c>
      <c r="D68">
        <f t="shared" si="1"/>
        <v>73.774014972520035</v>
      </c>
      <c r="E68">
        <f t="shared" si="2"/>
        <v>75.11925924706533</v>
      </c>
      <c r="F68">
        <f t="shared" si="3"/>
        <v>74.446637109792675</v>
      </c>
      <c r="G68">
        <f t="shared" si="4"/>
        <v>4.2963999999999995E-2</v>
      </c>
      <c r="H68">
        <f t="shared" si="17"/>
        <v>2.7839639999999997</v>
      </c>
      <c r="I68">
        <f t="shared" si="5"/>
        <v>-15.655482200741417</v>
      </c>
      <c r="J68">
        <f t="shared" si="6"/>
        <v>-15.809068822822148</v>
      </c>
      <c r="K68">
        <f t="shared" si="7"/>
        <v>-15.732275511781783</v>
      </c>
      <c r="L68">
        <f t="shared" si="8"/>
        <v>1.7873873717615996</v>
      </c>
      <c r="M68">
        <f t="shared" si="9"/>
        <v>-3.2962820485473641</v>
      </c>
      <c r="N68">
        <f t="shared" si="10"/>
        <v>-0.75444733839288225</v>
      </c>
      <c r="O68">
        <f t="shared" si="11"/>
        <v>0</v>
      </c>
      <c r="P68">
        <f t="shared" si="12"/>
        <v>0</v>
      </c>
      <c r="Q68">
        <f t="shared" si="13"/>
        <v>-40</v>
      </c>
      <c r="R68">
        <f t="shared" si="14"/>
        <v>-40</v>
      </c>
      <c r="S68">
        <f t="shared" si="15"/>
        <v>-2.8385815397477566E-3</v>
      </c>
      <c r="Y68">
        <f t="shared" si="16"/>
        <v>0</v>
      </c>
    </row>
    <row r="69" spans="1:25" x14ac:dyDescent="0.25">
      <c r="A69">
        <v>3.9999999999999998E-6</v>
      </c>
      <c r="B69">
        <f>DAVE_data!CF68</f>
        <v>10892</v>
      </c>
      <c r="C69">
        <f t="shared" si="0"/>
        <v>21475.5</v>
      </c>
      <c r="D69">
        <f t="shared" si="1"/>
        <v>73.143644003394414</v>
      </c>
      <c r="E69">
        <f t="shared" si="2"/>
        <v>74.446637109792675</v>
      </c>
      <c r="F69">
        <f t="shared" si="3"/>
        <v>73.795140556593537</v>
      </c>
      <c r="G69">
        <f t="shared" si="4"/>
        <v>4.3336E-2</v>
      </c>
      <c r="H69">
        <f t="shared" si="17"/>
        <v>2.8272999999999997</v>
      </c>
      <c r="I69">
        <f t="shared" si="5"/>
        <v>-15.033610697783319</v>
      </c>
      <c r="J69">
        <f t="shared" si="6"/>
        <v>-15.732275511781783</v>
      </c>
      <c r="K69">
        <f t="shared" si="7"/>
        <v>-15.382943104782552</v>
      </c>
      <c r="L69">
        <f t="shared" si="8"/>
        <v>8.0610210217655336</v>
      </c>
      <c r="M69">
        <f t="shared" si="9"/>
        <v>-0.75444733839288225</v>
      </c>
      <c r="N69">
        <f t="shared" si="10"/>
        <v>3.6532868416863256</v>
      </c>
      <c r="O69">
        <f t="shared" si="11"/>
        <v>0</v>
      </c>
      <c r="P69">
        <f t="shared" si="12"/>
        <v>0</v>
      </c>
      <c r="Q69">
        <f t="shared" si="13"/>
        <v>-40</v>
      </c>
      <c r="R69">
        <f t="shared" si="14"/>
        <v>-40</v>
      </c>
      <c r="S69">
        <f t="shared" si="15"/>
        <v>-2.8247752878980295E-3</v>
      </c>
      <c r="Y69">
        <f t="shared" si="16"/>
        <v>0</v>
      </c>
    </row>
    <row r="70" spans="1:25" x14ac:dyDescent="0.25">
      <c r="A70">
        <v>3.9999999999999998E-6</v>
      </c>
      <c r="B70">
        <f>DAVE_data!CF69</f>
        <v>10975</v>
      </c>
      <c r="C70">
        <f t="shared" ref="C70:C133" si="18">(B70+B69)/2+(B68+B67)/2</f>
        <v>21674.5</v>
      </c>
      <c r="D70">
        <f t="shared" ref="D70:D133" si="19">2*PI()/(C70*0.000004)</f>
        <v>72.472090557793564</v>
      </c>
      <c r="E70">
        <f t="shared" ref="E70:E133" si="20">F69</f>
        <v>73.795140556593537</v>
      </c>
      <c r="F70">
        <f t="shared" ref="F70:F133" si="21">0.5*(D70+E70)</f>
        <v>73.133615557193551</v>
      </c>
      <c r="G70">
        <f t="shared" ref="G70:G133" si="22">0.5*(B70+B69)*0.000004</f>
        <v>4.3733999999999995E-2</v>
      </c>
      <c r="H70">
        <f t="shared" si="17"/>
        <v>2.8710339999999999</v>
      </c>
      <c r="I70">
        <f t="shared" ref="I70:I133" si="23">(F70-E70)/G70</f>
        <v>-15.126103246901422</v>
      </c>
      <c r="J70">
        <f t="shared" ref="J70:J133" si="24">K69</f>
        <v>-15.382943104782552</v>
      </c>
      <c r="K70">
        <f t="shared" ref="K70:K133" si="25">(I70+J70)/2</f>
        <v>-15.254523175841987</v>
      </c>
      <c r="L70">
        <f t="shared" ref="L70:L133" si="26">(K70-J70)/G70</f>
        <v>2.9363865400046771</v>
      </c>
      <c r="M70">
        <f t="shared" ref="M70:M133" si="27">N69</f>
        <v>3.6532868416863256</v>
      </c>
      <c r="N70">
        <f t="shared" ref="N70:N133" si="28">0.5*(L70+M70)</f>
        <v>3.2948366908455013</v>
      </c>
      <c r="O70">
        <f t="shared" ref="O70:O133" si="29">IF(AND((L70&gt;$O$3), (L70&lt;$O$4)),0,1)</f>
        <v>0</v>
      </c>
      <c r="P70">
        <f t="shared" ref="P70:P133" si="30">IF(I70&gt;$P$3,1,0)</f>
        <v>0</v>
      </c>
      <c r="Q70">
        <f t="shared" ref="Q70:Q133" si="31">IF(OR(O70=1, AND((P70=1),(Q69=$Q$3))),$Q$3,$Q$2)</f>
        <v>-40</v>
      </c>
      <c r="R70">
        <f t="shared" ref="R70:R133" si="32">IF(OR(O70=1, AND((P70=1),(Q69=1))),Q69,Q69)</f>
        <v>-40</v>
      </c>
      <c r="S70">
        <f t="shared" ref="S70:S133" si="33">IF(Q70=-40,K70/F70^2, "")</f>
        <v>-2.8520986832050932E-3</v>
      </c>
      <c r="Y70">
        <f t="shared" ref="Y70:Y133" si="34">IF(Q70=$Q$3, ($Y$1*K70*F70-$Y$3*F70^3)*G70,0)</f>
        <v>0</v>
      </c>
    </row>
    <row r="71" spans="1:25" x14ac:dyDescent="0.25">
      <c r="A71">
        <v>3.9999999999999998E-6</v>
      </c>
      <c r="B71">
        <f>DAVE_data!CF70</f>
        <v>11101</v>
      </c>
      <c r="C71">
        <f t="shared" si="18"/>
        <v>21872</v>
      </c>
      <c r="D71">
        <f t="shared" si="19"/>
        <v>71.817681364068065</v>
      </c>
      <c r="E71">
        <f t="shared" si="20"/>
        <v>73.133615557193551</v>
      </c>
      <c r="F71">
        <f t="shared" si="21"/>
        <v>72.475648460630808</v>
      </c>
      <c r="G71">
        <f t="shared" si="22"/>
        <v>4.4151999999999997E-2</v>
      </c>
      <c r="H71">
        <f t="shared" ref="H71:H134" si="35">H70+G71</f>
        <v>2.9151859999999998</v>
      </c>
      <c r="I71">
        <f t="shared" si="23"/>
        <v>-14.902316917982038</v>
      </c>
      <c r="J71">
        <f t="shared" si="24"/>
        <v>-15.254523175841987</v>
      </c>
      <c r="K71">
        <f t="shared" si="25"/>
        <v>-15.078420046912012</v>
      </c>
      <c r="L71">
        <f t="shared" si="26"/>
        <v>3.9885651596751108</v>
      </c>
      <c r="M71">
        <f t="shared" si="27"/>
        <v>3.2948366908455013</v>
      </c>
      <c r="N71">
        <f t="shared" si="28"/>
        <v>3.6417009252603059</v>
      </c>
      <c r="O71">
        <f t="shared" si="29"/>
        <v>0</v>
      </c>
      <c r="P71">
        <f t="shared" si="30"/>
        <v>0</v>
      </c>
      <c r="Q71">
        <f t="shared" si="31"/>
        <v>-40</v>
      </c>
      <c r="R71">
        <f t="shared" si="32"/>
        <v>-40</v>
      </c>
      <c r="S71">
        <f t="shared" si="33"/>
        <v>-2.8705929762757616E-3</v>
      </c>
      <c r="Y71">
        <f t="shared" si="34"/>
        <v>0</v>
      </c>
    </row>
    <row r="72" spans="1:25" x14ac:dyDescent="0.25">
      <c r="A72">
        <v>3.9999999999999998E-6</v>
      </c>
      <c r="B72">
        <f>DAVE_data!CF71</f>
        <v>11157</v>
      </c>
      <c r="C72">
        <f t="shared" si="18"/>
        <v>22062.5</v>
      </c>
      <c r="D72">
        <f t="shared" si="19"/>
        <v>71.197567220165283</v>
      </c>
      <c r="E72">
        <f t="shared" si="20"/>
        <v>72.475648460630808</v>
      </c>
      <c r="F72">
        <f t="shared" si="21"/>
        <v>71.836607840398045</v>
      </c>
      <c r="G72">
        <f t="shared" si="22"/>
        <v>4.4516E-2</v>
      </c>
      <c r="H72">
        <f t="shared" si="35"/>
        <v>2.9597020000000001</v>
      </c>
      <c r="I72">
        <f t="shared" si="23"/>
        <v>-14.35530191914733</v>
      </c>
      <c r="J72">
        <f t="shared" si="24"/>
        <v>-15.078420046912012</v>
      </c>
      <c r="K72">
        <f t="shared" si="25"/>
        <v>-14.716860983029671</v>
      </c>
      <c r="L72">
        <f t="shared" si="26"/>
        <v>8.1220025133062475</v>
      </c>
      <c r="M72">
        <f t="shared" si="27"/>
        <v>3.6417009252603059</v>
      </c>
      <c r="N72">
        <f t="shared" si="28"/>
        <v>5.8818517192832767</v>
      </c>
      <c r="O72">
        <f t="shared" si="29"/>
        <v>0</v>
      </c>
      <c r="P72">
        <f t="shared" si="30"/>
        <v>0</v>
      </c>
      <c r="Q72">
        <f t="shared" si="31"/>
        <v>-40</v>
      </c>
      <c r="R72">
        <f t="shared" si="32"/>
        <v>-40</v>
      </c>
      <c r="S72">
        <f t="shared" si="33"/>
        <v>-2.8518294820525144E-3</v>
      </c>
      <c r="Y72">
        <f t="shared" si="34"/>
        <v>0</v>
      </c>
    </row>
    <row r="73" spans="1:25" x14ac:dyDescent="0.25">
      <c r="A73">
        <v>3.9999999999999998E-6</v>
      </c>
      <c r="B73">
        <f>DAVE_data!CF72</f>
        <v>11306</v>
      </c>
      <c r="C73">
        <f t="shared" si="18"/>
        <v>22269.5</v>
      </c>
      <c r="D73">
        <f t="shared" si="19"/>
        <v>70.535769855402989</v>
      </c>
      <c r="E73">
        <f t="shared" si="20"/>
        <v>71.836607840398045</v>
      </c>
      <c r="F73">
        <f t="shared" si="21"/>
        <v>71.186188847900524</v>
      </c>
      <c r="G73">
        <f t="shared" si="22"/>
        <v>4.4926000000000001E-2</v>
      </c>
      <c r="H73">
        <f t="shared" si="35"/>
        <v>3.0046279999999999</v>
      </c>
      <c r="I73">
        <f t="shared" si="23"/>
        <v>-14.477562936774268</v>
      </c>
      <c r="J73">
        <f t="shared" si="24"/>
        <v>-14.716860983029671</v>
      </c>
      <c r="K73">
        <f t="shared" si="25"/>
        <v>-14.597211959901969</v>
      </c>
      <c r="L73">
        <f t="shared" si="26"/>
        <v>2.6632467419245298</v>
      </c>
      <c r="M73">
        <f t="shared" si="27"/>
        <v>5.8818517192832767</v>
      </c>
      <c r="N73">
        <f t="shared" si="28"/>
        <v>4.2725492306039037</v>
      </c>
      <c r="O73">
        <f t="shared" si="29"/>
        <v>0</v>
      </c>
      <c r="P73">
        <f t="shared" si="30"/>
        <v>0</v>
      </c>
      <c r="Q73">
        <f t="shared" si="31"/>
        <v>-40</v>
      </c>
      <c r="R73">
        <f t="shared" si="32"/>
        <v>-40</v>
      </c>
      <c r="S73">
        <f t="shared" si="33"/>
        <v>-2.8805699743210574E-3</v>
      </c>
      <c r="Y73">
        <f t="shared" si="34"/>
        <v>0</v>
      </c>
    </row>
    <row r="74" spans="1:25" x14ac:dyDescent="0.25">
      <c r="A74">
        <v>3.9999999999999998E-6</v>
      </c>
      <c r="B74">
        <f>DAVE_data!CF73</f>
        <v>11374</v>
      </c>
      <c r="C74">
        <f t="shared" si="18"/>
        <v>22469</v>
      </c>
      <c r="D74">
        <f t="shared" si="19"/>
        <v>69.90948982130476</v>
      </c>
      <c r="E74">
        <f t="shared" si="20"/>
        <v>71.186188847900524</v>
      </c>
      <c r="F74">
        <f t="shared" si="21"/>
        <v>70.547839334602642</v>
      </c>
      <c r="G74">
        <f t="shared" si="22"/>
        <v>4.5359999999999998E-2</v>
      </c>
      <c r="H74">
        <f t="shared" si="35"/>
        <v>3.0499879999999999</v>
      </c>
      <c r="I74">
        <f t="shared" si="23"/>
        <v>-14.072961051540615</v>
      </c>
      <c r="J74">
        <f t="shared" si="24"/>
        <v>-14.597211959901969</v>
      </c>
      <c r="K74">
        <f t="shared" si="25"/>
        <v>-14.335086505721293</v>
      </c>
      <c r="L74">
        <f t="shared" si="26"/>
        <v>5.778779854071348</v>
      </c>
      <c r="M74">
        <f t="shared" si="27"/>
        <v>4.2725492306039037</v>
      </c>
      <c r="N74">
        <f t="shared" si="28"/>
        <v>5.0256645423376263</v>
      </c>
      <c r="O74">
        <f t="shared" si="29"/>
        <v>0</v>
      </c>
      <c r="P74">
        <f t="shared" si="30"/>
        <v>0</v>
      </c>
      <c r="Q74">
        <f t="shared" si="31"/>
        <v>-40</v>
      </c>
      <c r="R74">
        <f t="shared" si="32"/>
        <v>-40</v>
      </c>
      <c r="S74">
        <f t="shared" si="33"/>
        <v>-2.8802678959585918E-3</v>
      </c>
      <c r="Y74">
        <f t="shared" si="34"/>
        <v>0</v>
      </c>
    </row>
    <row r="75" spans="1:25" x14ac:dyDescent="0.25">
      <c r="A75">
        <v>3.9999999999999998E-6</v>
      </c>
      <c r="B75">
        <f>DAVE_data!CF74</f>
        <v>11493</v>
      </c>
      <c r="C75">
        <f t="shared" si="18"/>
        <v>22665</v>
      </c>
      <c r="D75">
        <f t="shared" si="19"/>
        <v>69.304933897855577</v>
      </c>
      <c r="E75">
        <f t="shared" si="20"/>
        <v>70.547839334602642</v>
      </c>
      <c r="F75">
        <f t="shared" si="21"/>
        <v>69.926386616229109</v>
      </c>
      <c r="G75">
        <f t="shared" si="22"/>
        <v>4.5733999999999997E-2</v>
      </c>
      <c r="H75">
        <f t="shared" si="35"/>
        <v>3.0957219999999999</v>
      </c>
      <c r="I75">
        <f t="shared" si="23"/>
        <v>-13.588418209068371</v>
      </c>
      <c r="J75">
        <f t="shared" si="24"/>
        <v>-14.335086505721293</v>
      </c>
      <c r="K75">
        <f t="shared" si="25"/>
        <v>-13.961752357394833</v>
      </c>
      <c r="L75">
        <f t="shared" si="26"/>
        <v>8.1631641301102089</v>
      </c>
      <c r="M75">
        <f t="shared" si="27"/>
        <v>5.0256645423376263</v>
      </c>
      <c r="N75">
        <f t="shared" si="28"/>
        <v>6.5944143362239176</v>
      </c>
      <c r="O75">
        <f t="shared" si="29"/>
        <v>0</v>
      </c>
      <c r="P75">
        <f t="shared" si="30"/>
        <v>0</v>
      </c>
      <c r="Q75">
        <f t="shared" si="31"/>
        <v>-40</v>
      </c>
      <c r="R75">
        <f t="shared" si="32"/>
        <v>-40</v>
      </c>
      <c r="S75">
        <f t="shared" si="33"/>
        <v>-2.8553395210333043E-3</v>
      </c>
      <c r="Y75">
        <f t="shared" si="34"/>
        <v>0</v>
      </c>
    </row>
    <row r="76" spans="1:25" x14ac:dyDescent="0.25">
      <c r="A76">
        <v>3.9999999999999998E-6</v>
      </c>
      <c r="B76">
        <f>DAVE_data!CF75</f>
        <v>11569</v>
      </c>
      <c r="C76">
        <f t="shared" si="18"/>
        <v>22871</v>
      </c>
      <c r="D76">
        <f t="shared" si="19"/>
        <v>68.680701621918445</v>
      </c>
      <c r="E76">
        <f t="shared" si="20"/>
        <v>69.926386616229109</v>
      </c>
      <c r="F76">
        <f t="shared" si="21"/>
        <v>69.303544119073777</v>
      </c>
      <c r="G76">
        <f t="shared" si="22"/>
        <v>4.6123999999999998E-2</v>
      </c>
      <c r="H76">
        <f t="shared" si="35"/>
        <v>3.1418459999999997</v>
      </c>
      <c r="I76">
        <f t="shared" si="23"/>
        <v>-13.503653134058894</v>
      </c>
      <c r="J76">
        <f t="shared" si="24"/>
        <v>-13.961752357394833</v>
      </c>
      <c r="K76">
        <f t="shared" si="25"/>
        <v>-13.732702745726863</v>
      </c>
      <c r="L76">
        <f t="shared" si="26"/>
        <v>4.9659529023495246</v>
      </c>
      <c r="M76">
        <f t="shared" si="27"/>
        <v>6.5944143362239176</v>
      </c>
      <c r="N76">
        <f t="shared" si="28"/>
        <v>5.7801836192867206</v>
      </c>
      <c r="O76">
        <f t="shared" si="29"/>
        <v>0</v>
      </c>
      <c r="P76">
        <f t="shared" si="30"/>
        <v>0</v>
      </c>
      <c r="Q76">
        <f t="shared" si="31"/>
        <v>-40</v>
      </c>
      <c r="R76">
        <f t="shared" si="32"/>
        <v>-40</v>
      </c>
      <c r="S76">
        <f t="shared" si="33"/>
        <v>-2.8592039184331028E-3</v>
      </c>
      <c r="Y76">
        <f t="shared" si="34"/>
        <v>0</v>
      </c>
    </row>
    <row r="77" spans="1:25" x14ac:dyDescent="0.25">
      <c r="A77">
        <v>3.9999999999999998E-6</v>
      </c>
      <c r="B77">
        <f>DAVE_data!CF76</f>
        <v>11718</v>
      </c>
      <c r="C77">
        <f t="shared" si="18"/>
        <v>23077</v>
      </c>
      <c r="D77">
        <f t="shared" si="19"/>
        <v>68.067613935732396</v>
      </c>
      <c r="E77">
        <f t="shared" si="20"/>
        <v>69.303544119073777</v>
      </c>
      <c r="F77">
        <f t="shared" si="21"/>
        <v>68.685579027403094</v>
      </c>
      <c r="G77">
        <f t="shared" si="22"/>
        <v>4.6573999999999997E-2</v>
      </c>
      <c r="H77">
        <f t="shared" si="35"/>
        <v>3.1884199999999998</v>
      </c>
      <c r="I77">
        <f t="shared" si="23"/>
        <v>-13.26845647079236</v>
      </c>
      <c r="J77">
        <f t="shared" si="24"/>
        <v>-13.732702745726863</v>
      </c>
      <c r="K77">
        <f t="shared" si="25"/>
        <v>-13.500579608259612</v>
      </c>
      <c r="L77">
        <f t="shared" si="26"/>
        <v>4.9839639598757133</v>
      </c>
      <c r="M77">
        <f t="shared" si="27"/>
        <v>5.7801836192867206</v>
      </c>
      <c r="N77">
        <f t="shared" si="28"/>
        <v>5.3820737895812165</v>
      </c>
      <c r="O77">
        <f t="shared" si="29"/>
        <v>0</v>
      </c>
      <c r="P77">
        <f t="shared" si="30"/>
        <v>0</v>
      </c>
      <c r="Q77">
        <f t="shared" si="31"/>
        <v>-40</v>
      </c>
      <c r="R77">
        <f t="shared" si="32"/>
        <v>-40</v>
      </c>
      <c r="S77">
        <f t="shared" si="33"/>
        <v>-2.8616814383739552E-3</v>
      </c>
      <c r="Y77">
        <f t="shared" si="34"/>
        <v>0</v>
      </c>
    </row>
    <row r="78" spans="1:25" x14ac:dyDescent="0.25">
      <c r="A78">
        <v>3.9999999999999998E-6</v>
      </c>
      <c r="B78">
        <f>DAVE_data!CF77</f>
        <v>11789</v>
      </c>
      <c r="C78">
        <f t="shared" si="18"/>
        <v>23284.5</v>
      </c>
      <c r="D78">
        <f t="shared" si="19"/>
        <v>67.461028873065629</v>
      </c>
      <c r="E78">
        <f t="shared" si="20"/>
        <v>68.685579027403094</v>
      </c>
      <c r="F78">
        <f t="shared" si="21"/>
        <v>68.073303950234362</v>
      </c>
      <c r="G78">
        <f t="shared" si="22"/>
        <v>4.7014E-2</v>
      </c>
      <c r="H78">
        <f t="shared" si="35"/>
        <v>3.2354339999999997</v>
      </c>
      <c r="I78">
        <f t="shared" si="23"/>
        <v>-13.023250035494367</v>
      </c>
      <c r="J78">
        <f t="shared" si="24"/>
        <v>-13.500579608259612</v>
      </c>
      <c r="K78">
        <f t="shared" si="25"/>
        <v>-13.261914821876989</v>
      </c>
      <c r="L78">
        <f t="shared" si="26"/>
        <v>5.0764620407245289</v>
      </c>
      <c r="M78">
        <f t="shared" si="27"/>
        <v>5.3820737895812165</v>
      </c>
      <c r="N78">
        <f t="shared" si="28"/>
        <v>5.2292679151528727</v>
      </c>
      <c r="O78">
        <f t="shared" si="29"/>
        <v>0</v>
      </c>
      <c r="P78">
        <f t="shared" si="30"/>
        <v>0</v>
      </c>
      <c r="Q78">
        <f t="shared" si="31"/>
        <v>-40</v>
      </c>
      <c r="R78">
        <f t="shared" si="32"/>
        <v>-40</v>
      </c>
      <c r="S78">
        <f t="shared" si="33"/>
        <v>-2.861887612647507E-3</v>
      </c>
      <c r="Y78">
        <f t="shared" si="34"/>
        <v>0</v>
      </c>
    </row>
    <row r="79" spans="1:25" x14ac:dyDescent="0.25">
      <c r="A79">
        <v>3.9999999999999998E-6</v>
      </c>
      <c r="B79">
        <f>DAVE_data!CF78</f>
        <v>11922</v>
      </c>
      <c r="C79">
        <f t="shared" si="18"/>
        <v>23499</v>
      </c>
      <c r="D79">
        <f t="shared" si="19"/>
        <v>66.845241363245094</v>
      </c>
      <c r="E79">
        <f t="shared" si="20"/>
        <v>68.073303950234362</v>
      </c>
      <c r="F79">
        <f t="shared" si="21"/>
        <v>67.459272656739728</v>
      </c>
      <c r="G79">
        <f t="shared" si="22"/>
        <v>4.7421999999999999E-2</v>
      </c>
      <c r="H79">
        <f t="shared" si="35"/>
        <v>3.2828559999999998</v>
      </c>
      <c r="I79">
        <f t="shared" si="23"/>
        <v>-12.94823696796073</v>
      </c>
      <c r="J79">
        <f t="shared" si="24"/>
        <v>-13.261914821876989</v>
      </c>
      <c r="K79">
        <f t="shared" si="25"/>
        <v>-13.105075894918858</v>
      </c>
      <c r="L79">
        <f t="shared" si="26"/>
        <v>3.3073030862918116</v>
      </c>
      <c r="M79">
        <f t="shared" si="27"/>
        <v>5.2292679151528727</v>
      </c>
      <c r="N79">
        <f t="shared" si="28"/>
        <v>4.2682855007223424</v>
      </c>
      <c r="O79">
        <f t="shared" si="29"/>
        <v>0</v>
      </c>
      <c r="P79">
        <f t="shared" si="30"/>
        <v>0</v>
      </c>
      <c r="Q79">
        <f t="shared" si="31"/>
        <v>-40</v>
      </c>
      <c r="R79">
        <f t="shared" si="32"/>
        <v>-40</v>
      </c>
      <c r="S79">
        <f t="shared" si="33"/>
        <v>-2.879759580224928E-3</v>
      </c>
      <c r="Y79">
        <f t="shared" si="34"/>
        <v>0</v>
      </c>
    </row>
    <row r="80" spans="1:25" x14ac:dyDescent="0.25">
      <c r="A80">
        <v>3.9999999999999998E-6</v>
      </c>
      <c r="B80">
        <f>DAVE_data!CF79</f>
        <v>11996</v>
      </c>
      <c r="C80">
        <f t="shared" si="18"/>
        <v>23712.5</v>
      </c>
      <c r="D80">
        <f t="shared" si="19"/>
        <v>66.243387529568651</v>
      </c>
      <c r="E80">
        <f t="shared" si="20"/>
        <v>67.459272656739728</v>
      </c>
      <c r="F80">
        <f t="shared" si="21"/>
        <v>66.851330093154189</v>
      </c>
      <c r="G80">
        <f t="shared" si="22"/>
        <v>4.7835999999999997E-2</v>
      </c>
      <c r="H80">
        <f t="shared" si="35"/>
        <v>3.330692</v>
      </c>
      <c r="I80">
        <f t="shared" si="23"/>
        <v>-12.708892122784905</v>
      </c>
      <c r="J80">
        <f t="shared" si="24"/>
        <v>-13.105075894918858</v>
      </c>
      <c r="K80">
        <f t="shared" si="25"/>
        <v>-12.906984008851882</v>
      </c>
      <c r="L80">
        <f t="shared" si="26"/>
        <v>4.1410629247214663</v>
      </c>
      <c r="M80">
        <f t="shared" si="27"/>
        <v>4.2682855007223424</v>
      </c>
      <c r="N80">
        <f t="shared" si="28"/>
        <v>4.2046742127219048</v>
      </c>
      <c r="O80">
        <f t="shared" si="29"/>
        <v>0</v>
      </c>
      <c r="P80">
        <f t="shared" si="30"/>
        <v>0</v>
      </c>
      <c r="Q80">
        <f t="shared" si="31"/>
        <v>-40</v>
      </c>
      <c r="R80">
        <f t="shared" si="32"/>
        <v>-40</v>
      </c>
      <c r="S80">
        <f t="shared" si="33"/>
        <v>-2.8880497282917578E-3</v>
      </c>
      <c r="Y80">
        <f t="shared" si="34"/>
        <v>0</v>
      </c>
    </row>
    <row r="81" spans="1:25" x14ac:dyDescent="0.25">
      <c r="A81">
        <v>3.9999999999999998E-6</v>
      </c>
      <c r="B81">
        <f>DAVE_data!CF80</f>
        <v>12134</v>
      </c>
      <c r="C81">
        <f t="shared" si="18"/>
        <v>23920.5</v>
      </c>
      <c r="D81">
        <f t="shared" si="19"/>
        <v>65.667370113287632</v>
      </c>
      <c r="E81">
        <f t="shared" si="20"/>
        <v>66.851330093154189</v>
      </c>
      <c r="F81">
        <f t="shared" si="21"/>
        <v>66.25935010322091</v>
      </c>
      <c r="G81">
        <f t="shared" si="22"/>
        <v>4.8259999999999997E-2</v>
      </c>
      <c r="H81">
        <f t="shared" si="35"/>
        <v>3.378952</v>
      </c>
      <c r="I81">
        <f t="shared" si="23"/>
        <v>-12.266473061195168</v>
      </c>
      <c r="J81">
        <f t="shared" si="24"/>
        <v>-12.906984008851882</v>
      </c>
      <c r="K81">
        <f t="shared" si="25"/>
        <v>-12.586728535023525</v>
      </c>
      <c r="L81">
        <f t="shared" si="26"/>
        <v>6.6360438008362497</v>
      </c>
      <c r="M81">
        <f t="shared" si="27"/>
        <v>4.2046742127219048</v>
      </c>
      <c r="N81">
        <f t="shared" si="28"/>
        <v>5.4203590067790772</v>
      </c>
      <c r="O81">
        <f t="shared" si="29"/>
        <v>0</v>
      </c>
      <c r="P81">
        <f t="shared" si="30"/>
        <v>0</v>
      </c>
      <c r="Q81">
        <f t="shared" si="31"/>
        <v>-40</v>
      </c>
      <c r="R81">
        <f t="shared" si="32"/>
        <v>-40</v>
      </c>
      <c r="S81">
        <f t="shared" si="33"/>
        <v>-2.8669394581533718E-3</v>
      </c>
      <c r="Y81">
        <f t="shared" si="34"/>
        <v>0</v>
      </c>
    </row>
    <row r="82" spans="1:25" x14ac:dyDescent="0.25">
      <c r="A82">
        <v>3.9999999999999998E-6</v>
      </c>
      <c r="B82">
        <f>DAVE_data!CF81</f>
        <v>12209</v>
      </c>
      <c r="C82">
        <f t="shared" si="18"/>
        <v>24130.5</v>
      </c>
      <c r="D82">
        <f t="shared" si="19"/>
        <v>65.095888058469427</v>
      </c>
      <c r="E82">
        <f t="shared" si="20"/>
        <v>66.25935010322091</v>
      </c>
      <c r="F82">
        <f t="shared" si="21"/>
        <v>65.677619080845176</v>
      </c>
      <c r="G82">
        <f t="shared" si="22"/>
        <v>4.8686E-2</v>
      </c>
      <c r="H82">
        <f t="shared" si="35"/>
        <v>3.427638</v>
      </c>
      <c r="I82">
        <f t="shared" si="23"/>
        <v>-11.948630455895628</v>
      </c>
      <c r="J82">
        <f t="shared" si="24"/>
        <v>-12.586728535023525</v>
      </c>
      <c r="K82">
        <f t="shared" si="25"/>
        <v>-12.267679495459577</v>
      </c>
      <c r="L82">
        <f t="shared" si="26"/>
        <v>6.5531988572474278</v>
      </c>
      <c r="M82">
        <f t="shared" si="27"/>
        <v>5.4203590067790772</v>
      </c>
      <c r="N82">
        <f t="shared" si="28"/>
        <v>5.9867789320132525</v>
      </c>
      <c r="O82">
        <f t="shared" si="29"/>
        <v>0</v>
      </c>
      <c r="P82">
        <f t="shared" si="30"/>
        <v>0</v>
      </c>
      <c r="Q82">
        <f t="shared" si="31"/>
        <v>-40</v>
      </c>
      <c r="R82">
        <f t="shared" si="32"/>
        <v>-40</v>
      </c>
      <c r="S82">
        <f t="shared" si="33"/>
        <v>-2.8439870863157489E-3</v>
      </c>
      <c r="Y82">
        <f t="shared" si="34"/>
        <v>0</v>
      </c>
    </row>
    <row r="83" spans="1:25" x14ac:dyDescent="0.25">
      <c r="A83">
        <v>3.9999999999999998E-6</v>
      </c>
      <c r="B83">
        <f>DAVE_data!CF82</f>
        <v>12358</v>
      </c>
      <c r="C83">
        <f t="shared" si="18"/>
        <v>24348.5</v>
      </c>
      <c r="D83">
        <f t="shared" si="19"/>
        <v>64.513063506782615</v>
      </c>
      <c r="E83">
        <f t="shared" si="20"/>
        <v>65.677619080845176</v>
      </c>
      <c r="F83">
        <f t="shared" si="21"/>
        <v>65.095341293813902</v>
      </c>
      <c r="G83">
        <f t="shared" si="22"/>
        <v>4.9133999999999997E-2</v>
      </c>
      <c r="H83">
        <f t="shared" si="35"/>
        <v>3.476772</v>
      </c>
      <c r="I83">
        <f t="shared" si="23"/>
        <v>-11.85081180101912</v>
      </c>
      <c r="J83">
        <f t="shared" si="24"/>
        <v>-12.267679495459577</v>
      </c>
      <c r="K83">
        <f t="shared" si="25"/>
        <v>-12.059245648239347</v>
      </c>
      <c r="L83">
        <f t="shared" si="26"/>
        <v>4.2421509997197342</v>
      </c>
      <c r="M83">
        <f t="shared" si="27"/>
        <v>5.9867789320132525</v>
      </c>
      <c r="N83">
        <f t="shared" si="28"/>
        <v>5.1144649658664934</v>
      </c>
      <c r="O83">
        <f t="shared" si="29"/>
        <v>0</v>
      </c>
      <c r="P83">
        <f t="shared" si="30"/>
        <v>0</v>
      </c>
      <c r="Q83">
        <f t="shared" si="31"/>
        <v>-40</v>
      </c>
      <c r="R83">
        <f t="shared" si="32"/>
        <v>-40</v>
      </c>
      <c r="S83">
        <f t="shared" si="33"/>
        <v>-2.8459045184904769E-3</v>
      </c>
      <c r="Y83">
        <f t="shared" si="34"/>
        <v>0</v>
      </c>
    </row>
    <row r="84" spans="1:25" x14ac:dyDescent="0.25">
      <c r="A84">
        <v>3.9999999999999998E-6</v>
      </c>
      <c r="B84">
        <f>DAVE_data!CF83</f>
        <v>12431</v>
      </c>
      <c r="C84">
        <f t="shared" si="18"/>
        <v>24566</v>
      </c>
      <c r="D84">
        <f t="shared" si="19"/>
        <v>63.941884181181173</v>
      </c>
      <c r="E84">
        <f t="shared" si="20"/>
        <v>65.095341293813902</v>
      </c>
      <c r="F84">
        <f t="shared" si="21"/>
        <v>64.518612737497534</v>
      </c>
      <c r="G84">
        <f t="shared" si="22"/>
        <v>4.9577999999999997E-2</v>
      </c>
      <c r="H84">
        <f t="shared" si="35"/>
        <v>3.5263499999999999</v>
      </c>
      <c r="I84">
        <f t="shared" si="23"/>
        <v>-11.632751549404338</v>
      </c>
      <c r="J84">
        <f t="shared" si="24"/>
        <v>-12.059245648239347</v>
      </c>
      <c r="K84">
        <f t="shared" si="25"/>
        <v>-11.845998598821843</v>
      </c>
      <c r="L84">
        <f t="shared" si="26"/>
        <v>4.3012434833495474</v>
      </c>
      <c r="M84">
        <f t="shared" si="27"/>
        <v>5.1144649658664934</v>
      </c>
      <c r="N84">
        <f t="shared" si="28"/>
        <v>4.7078542246080204</v>
      </c>
      <c r="O84">
        <f t="shared" si="29"/>
        <v>0</v>
      </c>
      <c r="P84">
        <f t="shared" si="30"/>
        <v>0</v>
      </c>
      <c r="Q84">
        <f t="shared" si="31"/>
        <v>-40</v>
      </c>
      <c r="R84">
        <f t="shared" si="32"/>
        <v>-40</v>
      </c>
      <c r="S84">
        <f t="shared" si="33"/>
        <v>-2.845782048552035E-3</v>
      </c>
      <c r="Y84">
        <f t="shared" si="34"/>
        <v>0</v>
      </c>
    </row>
    <row r="85" spans="1:25" x14ac:dyDescent="0.25">
      <c r="A85">
        <v>3.9999999999999998E-6</v>
      </c>
      <c r="B85">
        <f>DAVE_data!CF84</f>
        <v>12576</v>
      </c>
      <c r="C85">
        <f t="shared" si="18"/>
        <v>24787</v>
      </c>
      <c r="D85">
        <f t="shared" si="19"/>
        <v>63.371780642873141</v>
      </c>
      <c r="E85">
        <f t="shared" si="20"/>
        <v>64.518612737497534</v>
      </c>
      <c r="F85">
        <f t="shared" si="21"/>
        <v>63.945196690185341</v>
      </c>
      <c r="G85">
        <f t="shared" si="22"/>
        <v>5.0013999999999996E-2</v>
      </c>
      <c r="H85">
        <f t="shared" si="35"/>
        <v>3.5763639999999999</v>
      </c>
      <c r="I85">
        <f t="shared" si="23"/>
        <v>-11.465110715243597</v>
      </c>
      <c r="J85">
        <f t="shared" si="24"/>
        <v>-11.845998598821843</v>
      </c>
      <c r="K85">
        <f t="shared" si="25"/>
        <v>-11.65555465703272</v>
      </c>
      <c r="L85">
        <f t="shared" si="26"/>
        <v>3.8078126482409584</v>
      </c>
      <c r="M85">
        <f t="shared" si="27"/>
        <v>4.7078542246080204</v>
      </c>
      <c r="N85">
        <f t="shared" si="28"/>
        <v>4.2578334364244892</v>
      </c>
      <c r="O85">
        <f t="shared" si="29"/>
        <v>0</v>
      </c>
      <c r="P85">
        <f t="shared" si="30"/>
        <v>0</v>
      </c>
      <c r="Q85">
        <f t="shared" si="31"/>
        <v>-40</v>
      </c>
      <c r="R85">
        <f t="shared" si="32"/>
        <v>-40</v>
      </c>
      <c r="S85">
        <f t="shared" si="33"/>
        <v>-2.8504740401952794E-3</v>
      </c>
      <c r="Y85">
        <f t="shared" si="34"/>
        <v>0</v>
      </c>
    </row>
    <row r="86" spans="1:25" x14ac:dyDescent="0.25">
      <c r="A86">
        <v>3.9999999999999998E-6</v>
      </c>
      <c r="B86">
        <f>DAVE_data!CF85</f>
        <v>12660</v>
      </c>
      <c r="C86">
        <f t="shared" si="18"/>
        <v>25012.5</v>
      </c>
      <c r="D86">
        <f t="shared" si="19"/>
        <v>62.800452845373172</v>
      </c>
      <c r="E86">
        <f t="shared" si="20"/>
        <v>63.945196690185341</v>
      </c>
      <c r="F86">
        <f t="shared" si="21"/>
        <v>63.372824767779257</v>
      </c>
      <c r="G86">
        <f t="shared" si="22"/>
        <v>5.0471999999999996E-2</v>
      </c>
      <c r="H86">
        <f t="shared" si="35"/>
        <v>3.6268359999999999</v>
      </c>
      <c r="I86">
        <f t="shared" si="23"/>
        <v>-11.340385211723023</v>
      </c>
      <c r="J86">
        <f t="shared" si="24"/>
        <v>-11.65555465703272</v>
      </c>
      <c r="K86">
        <f t="shared" si="25"/>
        <v>-11.497969934377871</v>
      </c>
      <c r="L86">
        <f t="shared" si="26"/>
        <v>3.1222206897854194</v>
      </c>
      <c r="M86">
        <f t="shared" si="27"/>
        <v>4.2578334364244892</v>
      </c>
      <c r="N86">
        <f t="shared" si="28"/>
        <v>3.6900270631049543</v>
      </c>
      <c r="O86">
        <f t="shared" si="29"/>
        <v>0</v>
      </c>
      <c r="P86">
        <f t="shared" si="30"/>
        <v>0</v>
      </c>
      <c r="Q86">
        <f t="shared" si="31"/>
        <v>-40</v>
      </c>
      <c r="R86">
        <f t="shared" si="32"/>
        <v>-40</v>
      </c>
      <c r="S86">
        <f t="shared" si="33"/>
        <v>-2.8629583978897677E-3</v>
      </c>
      <c r="Y86">
        <f t="shared" si="34"/>
        <v>0</v>
      </c>
    </row>
    <row r="87" spans="1:25" x14ac:dyDescent="0.25">
      <c r="A87">
        <v>3.9999999999999998E-6</v>
      </c>
      <c r="B87">
        <f>DAVE_data!CF86</f>
        <v>12810</v>
      </c>
      <c r="C87">
        <f t="shared" si="18"/>
        <v>25238.5</v>
      </c>
      <c r="D87">
        <f t="shared" si="19"/>
        <v>62.238101582696935</v>
      </c>
      <c r="E87">
        <f t="shared" si="20"/>
        <v>63.372824767779257</v>
      </c>
      <c r="F87">
        <f t="shared" si="21"/>
        <v>62.805463175238096</v>
      </c>
      <c r="G87">
        <f t="shared" si="22"/>
        <v>5.0939999999999999E-2</v>
      </c>
      <c r="H87">
        <f t="shared" si="35"/>
        <v>3.6777760000000002</v>
      </c>
      <c r="I87">
        <f t="shared" si="23"/>
        <v>-11.137840450356519</v>
      </c>
      <c r="J87">
        <f t="shared" si="24"/>
        <v>-11.497969934377871</v>
      </c>
      <c r="K87">
        <f t="shared" si="25"/>
        <v>-11.317905192367196</v>
      </c>
      <c r="L87">
        <f t="shared" si="26"/>
        <v>3.5348398510144268</v>
      </c>
      <c r="M87">
        <f t="shared" si="27"/>
        <v>3.6900270631049543</v>
      </c>
      <c r="N87">
        <f t="shared" si="28"/>
        <v>3.6124334570596908</v>
      </c>
      <c r="O87">
        <f t="shared" si="29"/>
        <v>0</v>
      </c>
      <c r="P87">
        <f t="shared" si="30"/>
        <v>0</v>
      </c>
      <c r="Q87">
        <f t="shared" si="31"/>
        <v>-40</v>
      </c>
      <c r="R87">
        <f t="shared" si="32"/>
        <v>-40</v>
      </c>
      <c r="S87">
        <f t="shared" si="33"/>
        <v>-2.8692686029078321E-3</v>
      </c>
      <c r="Y87">
        <f t="shared" si="34"/>
        <v>0</v>
      </c>
    </row>
    <row r="88" spans="1:25" x14ac:dyDescent="0.25">
      <c r="A88">
        <v>3.9999999999999998E-6</v>
      </c>
      <c r="B88">
        <f>DAVE_data!CF87</f>
        <v>12887</v>
      </c>
      <c r="C88">
        <f t="shared" si="18"/>
        <v>25466.5</v>
      </c>
      <c r="D88">
        <f t="shared" si="19"/>
        <v>61.680887707179885</v>
      </c>
      <c r="E88">
        <f t="shared" si="20"/>
        <v>62.805463175238096</v>
      </c>
      <c r="F88">
        <f t="shared" si="21"/>
        <v>62.24317544120899</v>
      </c>
      <c r="G88">
        <f t="shared" si="22"/>
        <v>5.1393999999999995E-2</v>
      </c>
      <c r="H88">
        <f t="shared" si="35"/>
        <v>3.7291700000000003</v>
      </c>
      <c r="I88">
        <f t="shared" si="23"/>
        <v>-10.940727206076692</v>
      </c>
      <c r="J88">
        <f t="shared" si="24"/>
        <v>-11.317905192367196</v>
      </c>
      <c r="K88">
        <f t="shared" si="25"/>
        <v>-11.129316199221943</v>
      </c>
      <c r="L88">
        <f t="shared" si="26"/>
        <v>3.6694749026200038</v>
      </c>
      <c r="M88">
        <f t="shared" si="27"/>
        <v>3.6124334570596908</v>
      </c>
      <c r="N88">
        <f t="shared" si="28"/>
        <v>3.6409541798398473</v>
      </c>
      <c r="O88">
        <f t="shared" si="29"/>
        <v>0</v>
      </c>
      <c r="P88">
        <f t="shared" si="30"/>
        <v>0</v>
      </c>
      <c r="Q88">
        <f t="shared" si="31"/>
        <v>-40</v>
      </c>
      <c r="R88">
        <f t="shared" si="32"/>
        <v>-40</v>
      </c>
      <c r="S88">
        <f t="shared" si="33"/>
        <v>-2.8726651111007722E-3</v>
      </c>
      <c r="Y88">
        <f t="shared" si="34"/>
        <v>0</v>
      </c>
    </row>
    <row r="89" spans="1:25" x14ac:dyDescent="0.25">
      <c r="A89">
        <v>3.9999999999999998E-6</v>
      </c>
      <c r="B89">
        <f>DAVE_data!CF88</f>
        <v>13034</v>
      </c>
      <c r="C89">
        <f t="shared" si="18"/>
        <v>25695.5</v>
      </c>
      <c r="D89">
        <f t="shared" si="19"/>
        <v>61.131183545558429</v>
      </c>
      <c r="E89">
        <f t="shared" si="20"/>
        <v>62.24317544120899</v>
      </c>
      <c r="F89">
        <f t="shared" si="21"/>
        <v>61.687179493383709</v>
      </c>
      <c r="G89">
        <f t="shared" si="22"/>
        <v>5.1841999999999999E-2</v>
      </c>
      <c r="H89">
        <f t="shared" si="35"/>
        <v>3.7810120000000005</v>
      </c>
      <c r="I89">
        <f t="shared" si="23"/>
        <v>-10.724816708947971</v>
      </c>
      <c r="J89">
        <f t="shared" si="24"/>
        <v>-11.129316199221943</v>
      </c>
      <c r="K89">
        <f t="shared" si="25"/>
        <v>-10.927066454084958</v>
      </c>
      <c r="L89">
        <f t="shared" si="26"/>
        <v>3.9012720407581716</v>
      </c>
      <c r="M89">
        <f t="shared" si="27"/>
        <v>3.6409541798398473</v>
      </c>
      <c r="N89">
        <f t="shared" si="28"/>
        <v>3.7711131102990096</v>
      </c>
      <c r="O89">
        <f t="shared" si="29"/>
        <v>0</v>
      </c>
      <c r="P89">
        <f t="shared" si="30"/>
        <v>0</v>
      </c>
      <c r="Q89">
        <f t="shared" si="31"/>
        <v>-40</v>
      </c>
      <c r="R89">
        <f t="shared" si="32"/>
        <v>-40</v>
      </c>
      <c r="S89">
        <f t="shared" si="33"/>
        <v>-2.871532639976583E-3</v>
      </c>
      <c r="Y89">
        <f t="shared" si="34"/>
        <v>0</v>
      </c>
    </row>
    <row r="90" spans="1:25" x14ac:dyDescent="0.25">
      <c r="A90">
        <v>3.9999999999999998E-6</v>
      </c>
      <c r="B90">
        <f>DAVE_data!CF89</f>
        <v>13110</v>
      </c>
      <c r="C90">
        <f t="shared" si="18"/>
        <v>25920.5</v>
      </c>
      <c r="D90">
        <f t="shared" si="19"/>
        <v>60.600541146771732</v>
      </c>
      <c r="E90">
        <f t="shared" si="20"/>
        <v>61.687179493383709</v>
      </c>
      <c r="F90">
        <f t="shared" si="21"/>
        <v>61.143860320077721</v>
      </c>
      <c r="G90">
        <f t="shared" si="22"/>
        <v>5.2287999999999994E-2</v>
      </c>
      <c r="H90">
        <f t="shared" si="35"/>
        <v>3.8333000000000004</v>
      </c>
      <c r="I90">
        <f t="shared" si="23"/>
        <v>-10.390896062308533</v>
      </c>
      <c r="J90">
        <f t="shared" si="24"/>
        <v>-10.927066454084958</v>
      </c>
      <c r="K90">
        <f t="shared" si="25"/>
        <v>-10.658981258196746</v>
      </c>
      <c r="L90">
        <f t="shared" si="26"/>
        <v>5.1270883546552097</v>
      </c>
      <c r="M90">
        <f t="shared" si="27"/>
        <v>3.7711131102990096</v>
      </c>
      <c r="N90">
        <f t="shared" si="28"/>
        <v>4.4491007324771097</v>
      </c>
      <c r="O90">
        <f t="shared" si="29"/>
        <v>0</v>
      </c>
      <c r="P90">
        <f t="shared" si="30"/>
        <v>0</v>
      </c>
      <c r="Q90">
        <f t="shared" si="31"/>
        <v>-40</v>
      </c>
      <c r="R90">
        <f t="shared" si="32"/>
        <v>-40</v>
      </c>
      <c r="S90">
        <f t="shared" si="33"/>
        <v>-2.8510838475956858E-3</v>
      </c>
      <c r="Y90">
        <f t="shared" si="34"/>
        <v>0</v>
      </c>
    </row>
    <row r="91" spans="1:25" x14ac:dyDescent="0.25">
      <c r="A91">
        <v>3.9999999999999998E-6</v>
      </c>
      <c r="B91">
        <f>DAVE_data!CF90</f>
        <v>13197</v>
      </c>
      <c r="C91">
        <f t="shared" si="18"/>
        <v>26114</v>
      </c>
      <c r="D91">
        <f t="shared" si="19"/>
        <v>60.151502136589443</v>
      </c>
      <c r="E91">
        <f t="shared" si="20"/>
        <v>61.143860320077721</v>
      </c>
      <c r="F91">
        <f t="shared" si="21"/>
        <v>60.647681228333582</v>
      </c>
      <c r="G91">
        <f t="shared" si="22"/>
        <v>5.2614000000000001E-2</v>
      </c>
      <c r="H91">
        <f t="shared" si="35"/>
        <v>3.8859140000000005</v>
      </c>
      <c r="I91">
        <f t="shared" si="23"/>
        <v>-9.4305525476895706</v>
      </c>
      <c r="J91">
        <f t="shared" si="24"/>
        <v>-10.658981258196746</v>
      </c>
      <c r="K91">
        <f t="shared" si="25"/>
        <v>-10.044766902943159</v>
      </c>
      <c r="L91">
        <f t="shared" si="26"/>
        <v>11.673971856418197</v>
      </c>
      <c r="M91">
        <f t="shared" si="27"/>
        <v>4.4491007324771097</v>
      </c>
      <c r="N91">
        <f t="shared" si="28"/>
        <v>8.0615362944476523</v>
      </c>
      <c r="O91">
        <f t="shared" si="29"/>
        <v>0</v>
      </c>
      <c r="P91">
        <f t="shared" si="30"/>
        <v>0</v>
      </c>
      <c r="Q91">
        <f t="shared" si="31"/>
        <v>-40</v>
      </c>
      <c r="R91">
        <f t="shared" si="32"/>
        <v>-40</v>
      </c>
      <c r="S91">
        <f t="shared" si="33"/>
        <v>-2.7309356144748936E-3</v>
      </c>
      <c r="Y91">
        <f t="shared" si="34"/>
        <v>0</v>
      </c>
    </row>
    <row r="92" spans="1:25" x14ac:dyDescent="0.25">
      <c r="A92">
        <v>3.9999999999999998E-6</v>
      </c>
      <c r="B92">
        <f>DAVE_data!CF91</f>
        <v>12887</v>
      </c>
      <c r="C92">
        <f t="shared" si="18"/>
        <v>26114</v>
      </c>
      <c r="D92">
        <f t="shared" si="19"/>
        <v>60.151502136589443</v>
      </c>
      <c r="E92">
        <f t="shared" si="20"/>
        <v>60.647681228333582</v>
      </c>
      <c r="F92">
        <f t="shared" si="21"/>
        <v>60.399591682461512</v>
      </c>
      <c r="G92">
        <f t="shared" si="22"/>
        <v>5.2167999999999999E-2</v>
      </c>
      <c r="H92">
        <f t="shared" si="35"/>
        <v>3.9380820000000005</v>
      </c>
      <c r="I92">
        <f t="shared" si="23"/>
        <v>-4.7555885959222044</v>
      </c>
      <c r="J92">
        <f t="shared" si="24"/>
        <v>-10.044766902943159</v>
      </c>
      <c r="K92">
        <f t="shared" si="25"/>
        <v>-7.4001777494326824</v>
      </c>
      <c r="L92">
        <f t="shared" si="26"/>
        <v>50.693704062077849</v>
      </c>
      <c r="M92">
        <f t="shared" si="27"/>
        <v>8.0615362944476523</v>
      </c>
      <c r="N92">
        <f t="shared" si="28"/>
        <v>29.377620178262752</v>
      </c>
      <c r="O92">
        <f t="shared" si="29"/>
        <v>1</v>
      </c>
      <c r="P92">
        <f t="shared" si="30"/>
        <v>0</v>
      </c>
      <c r="Q92">
        <f t="shared" si="31"/>
        <v>40</v>
      </c>
      <c r="R92">
        <f t="shared" si="32"/>
        <v>-40</v>
      </c>
      <c r="S92" t="str">
        <f t="shared" si="33"/>
        <v/>
      </c>
      <c r="Y92">
        <f t="shared" si="34"/>
        <v>1.418941154971836</v>
      </c>
    </row>
    <row r="93" spans="1:25" x14ac:dyDescent="0.25">
      <c r="A93">
        <v>3.9999999999999998E-6</v>
      </c>
      <c r="B93">
        <f>DAVE_data!CF92</f>
        <v>12369</v>
      </c>
      <c r="C93">
        <f t="shared" si="18"/>
        <v>25781.5</v>
      </c>
      <c r="D93">
        <f t="shared" si="19"/>
        <v>60.92726671430664</v>
      </c>
      <c r="E93">
        <f t="shared" si="20"/>
        <v>60.399591682461512</v>
      </c>
      <c r="F93">
        <f t="shared" si="21"/>
        <v>60.66342919838408</v>
      </c>
      <c r="G93">
        <f t="shared" si="22"/>
        <v>5.0511999999999994E-2</v>
      </c>
      <c r="H93">
        <f t="shared" si="35"/>
        <v>3.9885940000000004</v>
      </c>
      <c r="I93">
        <f t="shared" si="23"/>
        <v>5.2232640941274839</v>
      </c>
      <c r="J93">
        <f t="shared" si="24"/>
        <v>-7.4001777494326824</v>
      </c>
      <c r="K93">
        <f t="shared" si="25"/>
        <v>-1.0884568276525992</v>
      </c>
      <c r="L93">
        <f t="shared" si="26"/>
        <v>124.95488045969439</v>
      </c>
      <c r="M93">
        <f t="shared" si="27"/>
        <v>29.377620178262752</v>
      </c>
      <c r="N93">
        <f t="shared" si="28"/>
        <v>77.16625031897857</v>
      </c>
      <c r="O93">
        <f t="shared" si="29"/>
        <v>1</v>
      </c>
      <c r="P93">
        <f t="shared" si="30"/>
        <v>1</v>
      </c>
      <c r="Q93">
        <f t="shared" si="31"/>
        <v>40</v>
      </c>
      <c r="R93">
        <f t="shared" si="32"/>
        <v>40</v>
      </c>
      <c r="S93" t="str">
        <f t="shared" si="33"/>
        <v/>
      </c>
      <c r="Y93">
        <f t="shared" si="34"/>
        <v>4.5182395843513428</v>
      </c>
    </row>
    <row r="94" spans="1:25" x14ac:dyDescent="0.25">
      <c r="A94">
        <v>3.9999999999999998E-6</v>
      </c>
      <c r="B94">
        <f>DAVE_data!CF93</f>
        <v>11674</v>
      </c>
      <c r="C94">
        <f t="shared" si="18"/>
        <v>25063.5</v>
      </c>
      <c r="D94">
        <f t="shared" si="19"/>
        <v>62.672664503955815</v>
      </c>
      <c r="E94">
        <f t="shared" si="20"/>
        <v>60.66342919838408</v>
      </c>
      <c r="F94">
        <f t="shared" si="21"/>
        <v>61.668046851169947</v>
      </c>
      <c r="G94">
        <f t="shared" si="22"/>
        <v>4.8085999999999997E-2</v>
      </c>
      <c r="H94">
        <f t="shared" si="35"/>
        <v>4.0366800000000005</v>
      </c>
      <c r="I94">
        <f t="shared" si="23"/>
        <v>20.892102748947046</v>
      </c>
      <c r="J94">
        <f t="shared" si="24"/>
        <v>-1.0884568276525992</v>
      </c>
      <c r="K94">
        <f t="shared" si="25"/>
        <v>9.9018229606472232</v>
      </c>
      <c r="L94">
        <f t="shared" si="26"/>
        <v>228.5546684752282</v>
      </c>
      <c r="M94">
        <f t="shared" si="27"/>
        <v>77.16625031897857</v>
      </c>
      <c r="N94">
        <f t="shared" si="28"/>
        <v>152.8604593971034</v>
      </c>
      <c r="O94">
        <f t="shared" si="29"/>
        <v>1</v>
      </c>
      <c r="P94">
        <f t="shared" si="30"/>
        <v>1</v>
      </c>
      <c r="Q94">
        <f t="shared" si="31"/>
        <v>40</v>
      </c>
      <c r="R94">
        <f t="shared" si="32"/>
        <v>40</v>
      </c>
      <c r="S94" t="str">
        <f t="shared" si="33"/>
        <v/>
      </c>
      <c r="Y94">
        <f t="shared" si="34"/>
        <v>9.7501722842171166</v>
      </c>
    </row>
    <row r="95" spans="1:25" x14ac:dyDescent="0.25">
      <c r="A95">
        <v>3.9999999999999998E-6</v>
      </c>
      <c r="B95">
        <f>DAVE_data!CF94</f>
        <v>11082</v>
      </c>
      <c r="C95">
        <f t="shared" si="18"/>
        <v>24006</v>
      </c>
      <c r="D95">
        <f t="shared" si="19"/>
        <v>65.433488577642947</v>
      </c>
      <c r="E95">
        <f t="shared" si="20"/>
        <v>61.668046851169947</v>
      </c>
      <c r="F95">
        <f t="shared" si="21"/>
        <v>63.550767714406447</v>
      </c>
      <c r="G95">
        <f t="shared" si="22"/>
        <v>4.5511999999999997E-2</v>
      </c>
      <c r="H95">
        <f t="shared" si="35"/>
        <v>4.0821920000000009</v>
      </c>
      <c r="I95">
        <f t="shared" si="23"/>
        <v>41.367570382239855</v>
      </c>
      <c r="J95">
        <f t="shared" si="24"/>
        <v>9.9018229606472232</v>
      </c>
      <c r="K95">
        <f t="shared" si="25"/>
        <v>25.634696671443539</v>
      </c>
      <c r="L95">
        <f t="shared" si="26"/>
        <v>345.68627418694666</v>
      </c>
      <c r="M95">
        <f t="shared" si="27"/>
        <v>152.8604593971034</v>
      </c>
      <c r="N95">
        <f t="shared" si="28"/>
        <v>249.27336679202503</v>
      </c>
      <c r="O95">
        <f t="shared" si="29"/>
        <v>1</v>
      </c>
      <c r="P95">
        <f t="shared" si="30"/>
        <v>1</v>
      </c>
      <c r="Q95">
        <f t="shared" si="31"/>
        <v>40</v>
      </c>
      <c r="R95">
        <f t="shared" si="32"/>
        <v>40</v>
      </c>
      <c r="S95" t="str">
        <f t="shared" si="33"/>
        <v/>
      </c>
      <c r="Y95">
        <f t="shared" si="34"/>
        <v>17.096197782349879</v>
      </c>
    </row>
    <row r="96" spans="1:25" x14ac:dyDescent="0.25">
      <c r="A96">
        <v>3.9999999999999998E-6</v>
      </c>
      <c r="B96">
        <f>DAVE_data!CF95</f>
        <v>10538</v>
      </c>
      <c r="C96">
        <f t="shared" si="18"/>
        <v>22831.5</v>
      </c>
      <c r="D96">
        <f t="shared" si="19"/>
        <v>68.799523762998348</v>
      </c>
      <c r="E96">
        <f t="shared" si="20"/>
        <v>63.550767714406447</v>
      </c>
      <c r="F96">
        <f t="shared" si="21"/>
        <v>66.175145738702398</v>
      </c>
      <c r="G96">
        <f t="shared" si="22"/>
        <v>4.3240000000000001E-2</v>
      </c>
      <c r="H96">
        <f t="shared" si="35"/>
        <v>4.1254320000000009</v>
      </c>
      <c r="I96">
        <f t="shared" si="23"/>
        <v>60.693293808879517</v>
      </c>
      <c r="J96">
        <f t="shared" si="24"/>
        <v>25.634696671443539</v>
      </c>
      <c r="K96">
        <f t="shared" si="25"/>
        <v>43.163995240161526</v>
      </c>
      <c r="L96">
        <f t="shared" si="26"/>
        <v>405.39543405915788</v>
      </c>
      <c r="M96">
        <f t="shared" si="27"/>
        <v>249.27336679202503</v>
      </c>
      <c r="N96">
        <f t="shared" si="28"/>
        <v>327.33440042559147</v>
      </c>
      <c r="O96">
        <f t="shared" si="29"/>
        <v>1</v>
      </c>
      <c r="P96">
        <f t="shared" si="30"/>
        <v>1</v>
      </c>
      <c r="Q96">
        <f t="shared" si="31"/>
        <v>40</v>
      </c>
      <c r="R96">
        <f t="shared" si="32"/>
        <v>40</v>
      </c>
      <c r="S96" t="str">
        <f t="shared" si="33"/>
        <v/>
      </c>
      <c r="Y96">
        <f t="shared" si="34"/>
        <v>25.375294722028535</v>
      </c>
    </row>
    <row r="97" spans="1:25" x14ac:dyDescent="0.25">
      <c r="A97">
        <v>3.9999999999999998E-6</v>
      </c>
      <c r="B97">
        <f>DAVE_data!CF96</f>
        <v>10180</v>
      </c>
      <c r="C97">
        <f t="shared" si="18"/>
        <v>21737</v>
      </c>
      <c r="D97">
        <f t="shared" si="19"/>
        <v>72.263712876427135</v>
      </c>
      <c r="E97">
        <f t="shared" si="20"/>
        <v>66.175145738702398</v>
      </c>
      <c r="F97">
        <f t="shared" si="21"/>
        <v>69.219429307564766</v>
      </c>
      <c r="G97">
        <f t="shared" si="22"/>
        <v>4.1436000000000001E-2</v>
      </c>
      <c r="H97">
        <f t="shared" si="35"/>
        <v>4.1668680000000009</v>
      </c>
      <c r="I97">
        <f t="shared" si="23"/>
        <v>73.469532987314622</v>
      </c>
      <c r="J97">
        <f t="shared" si="24"/>
        <v>43.163995240161526</v>
      </c>
      <c r="K97">
        <f t="shared" si="25"/>
        <v>58.316764113738074</v>
      </c>
      <c r="L97">
        <f t="shared" si="26"/>
        <v>365.69091788726104</v>
      </c>
      <c r="M97">
        <f t="shared" si="27"/>
        <v>327.33440042559147</v>
      </c>
      <c r="N97">
        <f t="shared" si="28"/>
        <v>346.51265915642625</v>
      </c>
      <c r="O97">
        <f t="shared" si="29"/>
        <v>1</v>
      </c>
      <c r="P97">
        <f t="shared" si="30"/>
        <v>1</v>
      </c>
      <c r="Q97">
        <f t="shared" si="31"/>
        <v>40</v>
      </c>
      <c r="R97">
        <f t="shared" si="32"/>
        <v>40</v>
      </c>
      <c r="S97" t="str">
        <f t="shared" si="33"/>
        <v/>
      </c>
      <c r="Y97">
        <f t="shared" si="34"/>
        <v>32.918626484236285</v>
      </c>
    </row>
    <row r="98" spans="1:25" x14ac:dyDescent="0.25">
      <c r="A98">
        <v>3.9999999999999998E-6</v>
      </c>
      <c r="B98">
        <f>DAVE_data!CF97</f>
        <v>9847</v>
      </c>
      <c r="C98">
        <f t="shared" si="18"/>
        <v>20823.5</v>
      </c>
      <c r="D98">
        <f t="shared" si="19"/>
        <v>75.433828453184944</v>
      </c>
      <c r="E98">
        <f t="shared" si="20"/>
        <v>69.219429307564766</v>
      </c>
      <c r="F98">
        <f t="shared" si="21"/>
        <v>72.326628880374855</v>
      </c>
      <c r="G98">
        <f t="shared" si="22"/>
        <v>4.0053999999999999E-2</v>
      </c>
      <c r="H98">
        <f t="shared" si="35"/>
        <v>4.2069220000000005</v>
      </c>
      <c r="I98">
        <f t="shared" si="23"/>
        <v>77.575262715586177</v>
      </c>
      <c r="J98">
        <f t="shared" si="24"/>
        <v>58.316764113738074</v>
      </c>
      <c r="K98">
        <f t="shared" si="25"/>
        <v>67.946013414662133</v>
      </c>
      <c r="L98">
        <f t="shared" si="26"/>
        <v>240.40668350037598</v>
      </c>
      <c r="M98">
        <f t="shared" si="27"/>
        <v>346.51265915642625</v>
      </c>
      <c r="N98">
        <f t="shared" si="28"/>
        <v>293.4596713284011</v>
      </c>
      <c r="O98">
        <f t="shared" si="29"/>
        <v>1</v>
      </c>
      <c r="P98">
        <f t="shared" si="30"/>
        <v>1</v>
      </c>
      <c r="Q98">
        <f t="shared" si="31"/>
        <v>40</v>
      </c>
      <c r="R98">
        <f t="shared" si="32"/>
        <v>40</v>
      </c>
      <c r="S98" t="str">
        <f t="shared" si="33"/>
        <v/>
      </c>
      <c r="Y98">
        <f t="shared" si="34"/>
        <v>38.283218224223873</v>
      </c>
    </row>
    <row r="99" spans="1:25" x14ac:dyDescent="0.25">
      <c r="A99">
        <v>3.9999999999999998E-6</v>
      </c>
      <c r="B99">
        <f>DAVE_data!CF98</f>
        <v>9638</v>
      </c>
      <c r="C99">
        <f t="shared" si="18"/>
        <v>20101.5</v>
      </c>
      <c r="D99">
        <f t="shared" si="19"/>
        <v>78.1432393997909</v>
      </c>
      <c r="E99">
        <f t="shared" si="20"/>
        <v>72.326628880374855</v>
      </c>
      <c r="F99">
        <f t="shared" si="21"/>
        <v>75.234934140082885</v>
      </c>
      <c r="G99">
        <f t="shared" si="22"/>
        <v>3.8969999999999998E-2</v>
      </c>
      <c r="H99">
        <f t="shared" si="35"/>
        <v>4.2458920000000004</v>
      </c>
      <c r="I99">
        <f t="shared" si="23"/>
        <v>74.629336918348216</v>
      </c>
      <c r="J99">
        <f t="shared" si="24"/>
        <v>67.946013414662133</v>
      </c>
      <c r="K99">
        <f t="shared" si="25"/>
        <v>71.287675166505181</v>
      </c>
      <c r="L99">
        <f t="shared" si="26"/>
        <v>85.749595890250163</v>
      </c>
      <c r="M99">
        <f t="shared" si="27"/>
        <v>293.4596713284011</v>
      </c>
      <c r="N99">
        <f t="shared" si="28"/>
        <v>189.60463360932562</v>
      </c>
      <c r="O99">
        <f t="shared" si="29"/>
        <v>1</v>
      </c>
      <c r="P99">
        <f t="shared" si="30"/>
        <v>1</v>
      </c>
      <c r="Q99">
        <f t="shared" si="31"/>
        <v>40</v>
      </c>
      <c r="R99">
        <f t="shared" si="32"/>
        <v>40</v>
      </c>
      <c r="S99" t="str">
        <f t="shared" si="33"/>
        <v/>
      </c>
      <c r="Y99">
        <f t="shared" si="34"/>
        <v>40.876156712091586</v>
      </c>
    </row>
    <row r="100" spans="1:25" x14ac:dyDescent="0.25">
      <c r="A100">
        <v>3.9999999999999998E-6</v>
      </c>
      <c r="B100">
        <f>DAVE_data!CF99</f>
        <v>9456</v>
      </c>
      <c r="C100">
        <f t="shared" si="18"/>
        <v>19560.5</v>
      </c>
      <c r="D100">
        <f t="shared" si="19"/>
        <v>80.304507900866369</v>
      </c>
      <c r="E100">
        <f t="shared" si="20"/>
        <v>75.234934140082885</v>
      </c>
      <c r="F100">
        <f t="shared" si="21"/>
        <v>77.769721020474634</v>
      </c>
      <c r="G100">
        <f t="shared" si="22"/>
        <v>3.8188E-2</v>
      </c>
      <c r="H100">
        <f t="shared" si="35"/>
        <v>4.2840800000000003</v>
      </c>
      <c r="I100">
        <f t="shared" si="23"/>
        <v>66.376528762746133</v>
      </c>
      <c r="J100">
        <f t="shared" si="24"/>
        <v>71.287675166505181</v>
      </c>
      <c r="K100">
        <f t="shared" si="25"/>
        <v>68.83210196462565</v>
      </c>
      <c r="L100">
        <f t="shared" si="26"/>
        <v>-64.302220642074246</v>
      </c>
      <c r="M100">
        <f t="shared" si="27"/>
        <v>189.60463360932562</v>
      </c>
      <c r="N100">
        <f t="shared" si="28"/>
        <v>62.651206483625685</v>
      </c>
      <c r="O100">
        <f t="shared" si="29"/>
        <v>1</v>
      </c>
      <c r="P100">
        <f t="shared" si="30"/>
        <v>1</v>
      </c>
      <c r="Q100">
        <f t="shared" si="31"/>
        <v>40</v>
      </c>
      <c r="R100">
        <f t="shared" si="32"/>
        <v>40</v>
      </c>
      <c r="S100" t="str">
        <f t="shared" si="33"/>
        <v/>
      </c>
      <c r="Y100">
        <f t="shared" si="34"/>
        <v>40.754631559575181</v>
      </c>
    </row>
    <row r="101" spans="1:25" x14ac:dyDescent="0.25">
      <c r="A101">
        <v>3.9999999999999998E-6</v>
      </c>
      <c r="B101">
        <f>DAVE_data!CF100</f>
        <v>9405</v>
      </c>
      <c r="C101">
        <f t="shared" si="18"/>
        <v>19173</v>
      </c>
      <c r="D101">
        <f t="shared" si="19"/>
        <v>81.927519261195258</v>
      </c>
      <c r="E101">
        <f t="shared" si="20"/>
        <v>77.769721020474634</v>
      </c>
      <c r="F101">
        <f t="shared" si="21"/>
        <v>79.848620140834953</v>
      </c>
      <c r="G101">
        <f t="shared" si="22"/>
        <v>3.7721999999999999E-2</v>
      </c>
      <c r="H101">
        <f t="shared" si="35"/>
        <v>4.3218019999999999</v>
      </c>
      <c r="I101">
        <f t="shared" si="23"/>
        <v>55.111052445796062</v>
      </c>
      <c r="J101">
        <f t="shared" si="24"/>
        <v>68.83210196462565</v>
      </c>
      <c r="K101">
        <f t="shared" si="25"/>
        <v>61.971577205210856</v>
      </c>
      <c r="L101">
        <f t="shared" si="26"/>
        <v>-181.87065265401608</v>
      </c>
      <c r="M101">
        <f t="shared" si="27"/>
        <v>62.651206483625685</v>
      </c>
      <c r="N101">
        <f t="shared" si="28"/>
        <v>-59.609723085195199</v>
      </c>
      <c r="O101">
        <f t="shared" si="29"/>
        <v>1</v>
      </c>
      <c r="P101">
        <f t="shared" si="30"/>
        <v>1</v>
      </c>
      <c r="Q101">
        <f t="shared" si="31"/>
        <v>40</v>
      </c>
      <c r="R101">
        <f t="shared" si="32"/>
        <v>40</v>
      </c>
      <c r="S101" t="str">
        <f t="shared" si="33"/>
        <v/>
      </c>
      <c r="Y101">
        <f t="shared" si="34"/>
        <v>38.469330980108523</v>
      </c>
    </row>
    <row r="102" spans="1:25" x14ac:dyDescent="0.25">
      <c r="A102">
        <v>3.9999999999999998E-6</v>
      </c>
      <c r="B102">
        <f>DAVE_data!CF101</f>
        <v>9331</v>
      </c>
      <c r="C102">
        <f t="shared" si="18"/>
        <v>18915</v>
      </c>
      <c r="D102">
        <f t="shared" si="19"/>
        <v>83.045008025106881</v>
      </c>
      <c r="E102">
        <f t="shared" si="20"/>
        <v>79.848620140834953</v>
      </c>
      <c r="F102">
        <f t="shared" si="21"/>
        <v>81.446814082970917</v>
      </c>
      <c r="G102">
        <f t="shared" si="22"/>
        <v>3.7471999999999998E-2</v>
      </c>
      <c r="H102">
        <f t="shared" si="35"/>
        <v>4.3592740000000001</v>
      </c>
      <c r="I102">
        <f t="shared" si="23"/>
        <v>42.650350718829102</v>
      </c>
      <c r="J102">
        <f t="shared" si="24"/>
        <v>61.971577205210856</v>
      </c>
      <c r="K102">
        <f t="shared" si="25"/>
        <v>52.310963962019983</v>
      </c>
      <c r="L102">
        <f t="shared" si="26"/>
        <v>-257.80885042674191</v>
      </c>
      <c r="M102">
        <f t="shared" si="27"/>
        <v>-59.609723085195199</v>
      </c>
      <c r="N102">
        <f t="shared" si="28"/>
        <v>-158.70928675596855</v>
      </c>
      <c r="O102">
        <f t="shared" si="29"/>
        <v>1</v>
      </c>
      <c r="P102">
        <f t="shared" si="30"/>
        <v>1</v>
      </c>
      <c r="Q102">
        <f t="shared" si="31"/>
        <v>40</v>
      </c>
      <c r="R102">
        <f t="shared" si="32"/>
        <v>40</v>
      </c>
      <c r="S102" t="str">
        <f t="shared" si="33"/>
        <v/>
      </c>
      <c r="Y102">
        <f t="shared" si="34"/>
        <v>34.614278796740585</v>
      </c>
    </row>
    <row r="103" spans="1:25" x14ac:dyDescent="0.25">
      <c r="A103">
        <v>3.9999999999999998E-6</v>
      </c>
      <c r="B103">
        <f>DAVE_data!CF102</f>
        <v>9404</v>
      </c>
      <c r="C103">
        <f t="shared" si="18"/>
        <v>18798</v>
      </c>
      <c r="D103">
        <f t="shared" si="19"/>
        <v>83.561885668416679</v>
      </c>
      <c r="E103">
        <f t="shared" si="20"/>
        <v>81.446814082970917</v>
      </c>
      <c r="F103">
        <f t="shared" si="21"/>
        <v>82.504349875693805</v>
      </c>
      <c r="G103">
        <f t="shared" si="22"/>
        <v>3.7469999999999996E-2</v>
      </c>
      <c r="H103">
        <f t="shared" si="35"/>
        <v>4.396744</v>
      </c>
      <c r="I103">
        <f t="shared" si="23"/>
        <v>28.223533299249745</v>
      </c>
      <c r="J103">
        <f t="shared" si="24"/>
        <v>52.310963962019983</v>
      </c>
      <c r="K103">
        <f t="shared" si="25"/>
        <v>40.267248630634867</v>
      </c>
      <c r="L103">
        <f t="shared" si="26"/>
        <v>-321.4228804746495</v>
      </c>
      <c r="M103">
        <f t="shared" si="27"/>
        <v>-158.70928675596855</v>
      </c>
      <c r="N103">
        <f t="shared" si="28"/>
        <v>-240.06608361530903</v>
      </c>
      <c r="O103">
        <f t="shared" si="29"/>
        <v>1</v>
      </c>
      <c r="P103">
        <f t="shared" si="30"/>
        <v>1</v>
      </c>
      <c r="Q103">
        <f t="shared" si="31"/>
        <v>40</v>
      </c>
      <c r="R103">
        <f t="shared" si="32"/>
        <v>40</v>
      </c>
      <c r="S103" t="str">
        <f t="shared" si="33"/>
        <v/>
      </c>
      <c r="Y103">
        <f t="shared" si="34"/>
        <v>29.344799120601486</v>
      </c>
    </row>
    <row r="104" spans="1:25" x14ac:dyDescent="0.25">
      <c r="A104">
        <v>3.9999999999999998E-6</v>
      </c>
      <c r="B104">
        <f>DAVE_data!CF103</f>
        <v>9466</v>
      </c>
      <c r="C104">
        <f t="shared" si="18"/>
        <v>18803</v>
      </c>
      <c r="D104">
        <f t="shared" si="19"/>
        <v>83.539665308455909</v>
      </c>
      <c r="E104">
        <f t="shared" si="20"/>
        <v>82.504349875693805</v>
      </c>
      <c r="F104">
        <f t="shared" si="21"/>
        <v>83.022007592074857</v>
      </c>
      <c r="G104">
        <f t="shared" si="22"/>
        <v>3.7739999999999996E-2</v>
      </c>
      <c r="H104">
        <f t="shared" si="35"/>
        <v>4.4344840000000003</v>
      </c>
      <c r="I104">
        <f t="shared" si="23"/>
        <v>13.71642067782332</v>
      </c>
      <c r="J104">
        <f t="shared" si="24"/>
        <v>40.267248630634867</v>
      </c>
      <c r="K104">
        <f t="shared" si="25"/>
        <v>26.991834654229095</v>
      </c>
      <c r="L104">
        <f t="shared" si="26"/>
        <v>-351.75977679930509</v>
      </c>
      <c r="M104">
        <f t="shared" si="27"/>
        <v>-240.06608361530903</v>
      </c>
      <c r="N104">
        <f t="shared" si="28"/>
        <v>-295.91293020730706</v>
      </c>
      <c r="O104">
        <f t="shared" si="29"/>
        <v>1</v>
      </c>
      <c r="P104">
        <f t="shared" si="30"/>
        <v>1</v>
      </c>
      <c r="Q104">
        <f t="shared" si="31"/>
        <v>40</v>
      </c>
      <c r="R104">
        <f t="shared" si="32"/>
        <v>40</v>
      </c>
      <c r="S104" t="str">
        <f t="shared" si="33"/>
        <v/>
      </c>
      <c r="Y104">
        <f t="shared" si="34"/>
        <v>23.206741235588922</v>
      </c>
    </row>
    <row r="105" spans="1:25" x14ac:dyDescent="0.25">
      <c r="A105">
        <v>3.9999999999999998E-6</v>
      </c>
      <c r="B105">
        <f>DAVE_data!CF104</f>
        <v>9583</v>
      </c>
      <c r="C105">
        <f t="shared" si="18"/>
        <v>18892</v>
      </c>
      <c r="D105">
        <f t="shared" si="19"/>
        <v>83.146110882643271</v>
      </c>
      <c r="E105">
        <f t="shared" si="20"/>
        <v>83.022007592074857</v>
      </c>
      <c r="F105">
        <f t="shared" si="21"/>
        <v>83.084059237359071</v>
      </c>
      <c r="G105">
        <f t="shared" si="22"/>
        <v>3.8098E-2</v>
      </c>
      <c r="H105">
        <f t="shared" si="35"/>
        <v>4.4725820000000001</v>
      </c>
      <c r="I105">
        <f t="shared" si="23"/>
        <v>1.6287376052342359</v>
      </c>
      <c r="J105">
        <f t="shared" si="24"/>
        <v>26.991834654229095</v>
      </c>
      <c r="K105">
        <f t="shared" si="25"/>
        <v>14.310286129731665</v>
      </c>
      <c r="L105">
        <f t="shared" si="26"/>
        <v>-332.86651594565149</v>
      </c>
      <c r="M105">
        <f t="shared" si="27"/>
        <v>-295.91293020730706</v>
      </c>
      <c r="N105">
        <f t="shared" si="28"/>
        <v>-314.3897230764793</v>
      </c>
      <c r="O105">
        <f t="shared" si="29"/>
        <v>1</v>
      </c>
      <c r="P105">
        <f t="shared" si="30"/>
        <v>1</v>
      </c>
      <c r="Q105">
        <f t="shared" si="31"/>
        <v>40</v>
      </c>
      <c r="R105">
        <f t="shared" si="32"/>
        <v>40</v>
      </c>
      <c r="S105" t="str">
        <f t="shared" si="33"/>
        <v/>
      </c>
      <c r="Y105">
        <f t="shared" si="34"/>
        <v>17.036386255332822</v>
      </c>
    </row>
    <row r="106" spans="1:25" x14ac:dyDescent="0.25">
      <c r="A106">
        <v>3.9999999999999998E-6</v>
      </c>
      <c r="B106">
        <f>DAVE_data!CF105</f>
        <v>9623</v>
      </c>
      <c r="C106">
        <f t="shared" si="18"/>
        <v>19038</v>
      </c>
      <c r="D106">
        <f t="shared" si="19"/>
        <v>82.508473936069791</v>
      </c>
      <c r="E106">
        <f t="shared" si="20"/>
        <v>83.084059237359071</v>
      </c>
      <c r="F106">
        <f t="shared" si="21"/>
        <v>82.796266586714438</v>
      </c>
      <c r="G106">
        <f t="shared" si="22"/>
        <v>3.8412000000000002E-2</v>
      </c>
      <c r="H106">
        <f t="shared" si="35"/>
        <v>4.5109940000000002</v>
      </c>
      <c r="I106">
        <f t="shared" si="23"/>
        <v>-7.4922589462832674</v>
      </c>
      <c r="J106">
        <f t="shared" si="24"/>
        <v>14.310286129731665</v>
      </c>
      <c r="K106">
        <f t="shared" si="25"/>
        <v>3.4090135917241988</v>
      </c>
      <c r="L106">
        <f t="shared" si="26"/>
        <v>-283.79861860896244</v>
      </c>
      <c r="M106">
        <f t="shared" si="27"/>
        <v>-314.3897230764793</v>
      </c>
      <c r="N106">
        <f t="shared" si="28"/>
        <v>-299.09417084272087</v>
      </c>
      <c r="O106">
        <f t="shared" si="29"/>
        <v>1</v>
      </c>
      <c r="P106">
        <f t="shared" si="30"/>
        <v>0</v>
      </c>
      <c r="Q106">
        <f t="shared" si="31"/>
        <v>40</v>
      </c>
      <c r="R106">
        <f t="shared" si="32"/>
        <v>40</v>
      </c>
      <c r="S106" t="str">
        <f t="shared" si="33"/>
        <v/>
      </c>
      <c r="Y106">
        <f t="shared" si="34"/>
        <v>11.502068074643901</v>
      </c>
    </row>
    <row r="107" spans="1:25" x14ac:dyDescent="0.25">
      <c r="A107">
        <v>3.9999999999999998E-6</v>
      </c>
      <c r="B107">
        <f>DAVE_data!CF106</f>
        <v>9743</v>
      </c>
      <c r="C107">
        <f t="shared" si="18"/>
        <v>19207.5</v>
      </c>
      <c r="D107">
        <f t="shared" si="19"/>
        <v>81.780363232846369</v>
      </c>
      <c r="E107">
        <f t="shared" si="20"/>
        <v>82.796266586714438</v>
      </c>
      <c r="F107">
        <f t="shared" si="21"/>
        <v>82.288314909780411</v>
      </c>
      <c r="G107">
        <f t="shared" si="22"/>
        <v>3.8731999999999996E-2</v>
      </c>
      <c r="H107">
        <f t="shared" si="35"/>
        <v>4.5497260000000006</v>
      </c>
      <c r="I107">
        <f t="shared" si="23"/>
        <v>-13.114522279614462</v>
      </c>
      <c r="J107">
        <f t="shared" si="24"/>
        <v>3.4090135917241988</v>
      </c>
      <c r="K107">
        <f t="shared" si="25"/>
        <v>-4.8527543439451319</v>
      </c>
      <c r="L107">
        <f t="shared" si="26"/>
        <v>-213.30599854562976</v>
      </c>
      <c r="M107">
        <f t="shared" si="27"/>
        <v>-299.09417084272087</v>
      </c>
      <c r="N107">
        <f t="shared" si="28"/>
        <v>-256.2000846941753</v>
      </c>
      <c r="O107">
        <f t="shared" si="29"/>
        <v>1</v>
      </c>
      <c r="P107">
        <f t="shared" si="30"/>
        <v>0</v>
      </c>
      <c r="Q107">
        <f t="shared" si="31"/>
        <v>40</v>
      </c>
      <c r="R107">
        <f t="shared" si="32"/>
        <v>40</v>
      </c>
      <c r="S107" t="str">
        <f t="shared" si="33"/>
        <v/>
      </c>
      <c r="Y107">
        <f t="shared" si="34"/>
        <v>7.1939096090009178</v>
      </c>
    </row>
    <row r="108" spans="1:25" x14ac:dyDescent="0.25">
      <c r="A108">
        <v>3.9999999999999998E-6</v>
      </c>
      <c r="B108">
        <f>DAVE_data!CF107</f>
        <v>9809</v>
      </c>
      <c r="C108">
        <f t="shared" si="18"/>
        <v>19379</v>
      </c>
      <c r="D108">
        <f t="shared" si="19"/>
        <v>81.056624531446232</v>
      </c>
      <c r="E108">
        <f t="shared" si="20"/>
        <v>82.288314909780411</v>
      </c>
      <c r="F108">
        <f t="shared" si="21"/>
        <v>81.672469720613321</v>
      </c>
      <c r="G108">
        <f t="shared" si="22"/>
        <v>3.9104E-2</v>
      </c>
      <c r="H108">
        <f t="shared" si="35"/>
        <v>4.5888300000000006</v>
      </c>
      <c r="I108">
        <f t="shared" si="23"/>
        <v>-15.748905205786858</v>
      </c>
      <c r="J108">
        <f t="shared" si="24"/>
        <v>-4.8527543439451319</v>
      </c>
      <c r="K108">
        <f t="shared" si="25"/>
        <v>-10.300829774865996</v>
      </c>
      <c r="L108">
        <f t="shared" si="26"/>
        <v>-139.32271457960474</v>
      </c>
      <c r="M108">
        <f t="shared" si="27"/>
        <v>-256.2000846941753</v>
      </c>
      <c r="N108">
        <f t="shared" si="28"/>
        <v>-197.76139963689002</v>
      </c>
      <c r="O108">
        <f t="shared" si="29"/>
        <v>1</v>
      </c>
      <c r="P108">
        <f t="shared" si="30"/>
        <v>0</v>
      </c>
      <c r="Q108">
        <f t="shared" si="31"/>
        <v>40</v>
      </c>
      <c r="R108">
        <f t="shared" si="32"/>
        <v>40</v>
      </c>
      <c r="S108" t="str">
        <f t="shared" si="33"/>
        <v/>
      </c>
      <c r="Y108">
        <f t="shared" si="34"/>
        <v>4.2802334395116652</v>
      </c>
    </row>
    <row r="109" spans="1:25" x14ac:dyDescent="0.25">
      <c r="A109">
        <v>3.9999999999999998E-6</v>
      </c>
      <c r="B109">
        <f>DAVE_data!CF108</f>
        <v>9907</v>
      </c>
      <c r="C109">
        <f t="shared" si="18"/>
        <v>19541</v>
      </c>
      <c r="D109">
        <f t="shared" si="19"/>
        <v>80.384643917655012</v>
      </c>
      <c r="E109">
        <f t="shared" si="20"/>
        <v>81.672469720613321</v>
      </c>
      <c r="F109">
        <f t="shared" si="21"/>
        <v>81.028556819134167</v>
      </c>
      <c r="G109">
        <f t="shared" si="22"/>
        <v>3.9431999999999995E-2</v>
      </c>
      <c r="H109">
        <f t="shared" si="35"/>
        <v>4.6282620000000003</v>
      </c>
      <c r="I109">
        <f t="shared" si="23"/>
        <v>-16.329704338586801</v>
      </c>
      <c r="J109">
        <f t="shared" si="24"/>
        <v>-10.300829774865996</v>
      </c>
      <c r="K109">
        <f t="shared" si="25"/>
        <v>-13.315267056726398</v>
      </c>
      <c r="L109">
        <f t="shared" si="26"/>
        <v>-76.44647194817415</v>
      </c>
      <c r="M109">
        <f t="shared" si="27"/>
        <v>-197.76139963689002</v>
      </c>
      <c r="N109">
        <f t="shared" si="28"/>
        <v>-137.10393579253207</v>
      </c>
      <c r="O109">
        <f t="shared" si="29"/>
        <v>1</v>
      </c>
      <c r="P109">
        <f t="shared" si="30"/>
        <v>0</v>
      </c>
      <c r="Q109">
        <f t="shared" si="31"/>
        <v>40</v>
      </c>
      <c r="R109">
        <f t="shared" si="32"/>
        <v>40</v>
      </c>
      <c r="S109" t="str">
        <f t="shared" si="33"/>
        <v/>
      </c>
      <c r="Y109">
        <f t="shared" si="34"/>
        <v>2.5911071078566517</v>
      </c>
    </row>
    <row r="110" spans="1:25" x14ac:dyDescent="0.25">
      <c r="A110">
        <v>3.9999999999999998E-6</v>
      </c>
      <c r="B110">
        <f>DAVE_data!CF109</f>
        <v>9980</v>
      </c>
      <c r="C110">
        <f t="shared" si="18"/>
        <v>19719.5</v>
      </c>
      <c r="D110">
        <f t="shared" si="19"/>
        <v>79.657005846745449</v>
      </c>
      <c r="E110">
        <f t="shared" si="20"/>
        <v>81.028556819134167</v>
      </c>
      <c r="F110">
        <f t="shared" si="21"/>
        <v>80.342781332939808</v>
      </c>
      <c r="G110">
        <f t="shared" si="22"/>
        <v>3.9773999999999997E-2</v>
      </c>
      <c r="H110">
        <f t="shared" si="35"/>
        <v>4.6680360000000007</v>
      </c>
      <c r="I110">
        <f t="shared" si="23"/>
        <v>-17.241803343751172</v>
      </c>
      <c r="J110">
        <f t="shared" si="24"/>
        <v>-13.315267056726398</v>
      </c>
      <c r="K110">
        <f t="shared" si="25"/>
        <v>-15.278535200238785</v>
      </c>
      <c r="L110">
        <f t="shared" si="26"/>
        <v>-49.36059092654466</v>
      </c>
      <c r="M110">
        <f t="shared" si="27"/>
        <v>-137.10393579253207</v>
      </c>
      <c r="N110">
        <f t="shared" si="28"/>
        <v>-93.232263359538365</v>
      </c>
      <c r="O110">
        <f t="shared" si="29"/>
        <v>1</v>
      </c>
      <c r="P110">
        <f t="shared" si="30"/>
        <v>0</v>
      </c>
      <c r="Q110">
        <f t="shared" si="31"/>
        <v>40</v>
      </c>
      <c r="R110">
        <f t="shared" si="32"/>
        <v>40</v>
      </c>
      <c r="S110" t="str">
        <f t="shared" si="33"/>
        <v/>
      </c>
      <c r="Y110">
        <f t="shared" si="34"/>
        <v>1.4292356316790775</v>
      </c>
    </row>
    <row r="111" spans="1:25" x14ac:dyDescent="0.25">
      <c r="A111">
        <v>3.9999999999999998E-6</v>
      </c>
      <c r="B111">
        <f>DAVE_data!CF110</f>
        <v>10095</v>
      </c>
      <c r="C111">
        <f t="shared" si="18"/>
        <v>19895.5</v>
      </c>
      <c r="D111">
        <f t="shared" si="19"/>
        <v>78.952342328410779</v>
      </c>
      <c r="E111">
        <f t="shared" si="20"/>
        <v>80.342781332939808</v>
      </c>
      <c r="F111">
        <f t="shared" si="21"/>
        <v>79.647561830675301</v>
      </c>
      <c r="G111">
        <f t="shared" si="22"/>
        <v>4.0149999999999998E-2</v>
      </c>
      <c r="H111">
        <f t="shared" si="35"/>
        <v>4.7081860000000004</v>
      </c>
      <c r="I111">
        <f t="shared" si="23"/>
        <v>-17.315554228256715</v>
      </c>
      <c r="J111">
        <f t="shared" si="24"/>
        <v>-15.278535200238785</v>
      </c>
      <c r="K111">
        <f t="shared" si="25"/>
        <v>-16.29704471424775</v>
      </c>
      <c r="L111">
        <f t="shared" si="26"/>
        <v>-25.367609315291784</v>
      </c>
      <c r="M111">
        <f t="shared" si="27"/>
        <v>-93.232263359538365</v>
      </c>
      <c r="N111">
        <f t="shared" si="28"/>
        <v>-59.299936337415076</v>
      </c>
      <c r="O111">
        <f t="shared" si="29"/>
        <v>1</v>
      </c>
      <c r="P111">
        <f t="shared" si="30"/>
        <v>0</v>
      </c>
      <c r="Q111">
        <f t="shared" si="31"/>
        <v>40</v>
      </c>
      <c r="R111">
        <f t="shared" si="32"/>
        <v>40</v>
      </c>
      <c r="S111" t="str">
        <f t="shared" si="33"/>
        <v/>
      </c>
      <c r="Y111">
        <f t="shared" si="34"/>
        <v>0.7497861267158844</v>
      </c>
    </row>
    <row r="112" spans="1:25" x14ac:dyDescent="0.25">
      <c r="A112">
        <v>3.9999999999999998E-6</v>
      </c>
      <c r="B112">
        <f>DAVE_data!CF111</f>
        <v>10144</v>
      </c>
      <c r="C112">
        <f t="shared" si="18"/>
        <v>20063</v>
      </c>
      <c r="D112">
        <f t="shared" si="19"/>
        <v>78.29319278248002</v>
      </c>
      <c r="E112">
        <f t="shared" si="20"/>
        <v>79.647561830675301</v>
      </c>
      <c r="F112">
        <f t="shared" si="21"/>
        <v>78.97037730657766</v>
      </c>
      <c r="G112">
        <f t="shared" si="22"/>
        <v>4.0478E-2</v>
      </c>
      <c r="H112">
        <f t="shared" si="35"/>
        <v>4.7486640000000007</v>
      </c>
      <c r="I112">
        <f t="shared" si="23"/>
        <v>-16.729693267889729</v>
      </c>
      <c r="J112">
        <f t="shared" si="24"/>
        <v>-16.29704471424775</v>
      </c>
      <c r="K112">
        <f t="shared" si="25"/>
        <v>-16.513368991068738</v>
      </c>
      <c r="L112">
        <f t="shared" si="26"/>
        <v>-5.3442432141160046</v>
      </c>
      <c r="M112">
        <f t="shared" si="27"/>
        <v>-59.299936337415076</v>
      </c>
      <c r="N112">
        <f t="shared" si="28"/>
        <v>-32.322089775765541</v>
      </c>
      <c r="O112">
        <f t="shared" si="29"/>
        <v>0</v>
      </c>
      <c r="P112">
        <f t="shared" si="30"/>
        <v>0</v>
      </c>
      <c r="Q112">
        <f t="shared" si="31"/>
        <v>-40</v>
      </c>
      <c r="R112">
        <f t="shared" si="32"/>
        <v>40</v>
      </c>
      <c r="S112">
        <f t="shared" si="33"/>
        <v>-2.6479346294666101E-3</v>
      </c>
      <c r="Y112">
        <f t="shared" si="34"/>
        <v>0</v>
      </c>
    </row>
    <row r="113" spans="1:25" x14ac:dyDescent="0.25">
      <c r="A113">
        <v>3.9999999999999998E-6</v>
      </c>
      <c r="B113">
        <f>DAVE_data!CF112</f>
        <v>10279</v>
      </c>
      <c r="C113">
        <f t="shared" si="18"/>
        <v>20249</v>
      </c>
      <c r="D113">
        <f t="shared" si="19"/>
        <v>77.574019793318016</v>
      </c>
      <c r="E113">
        <f t="shared" si="20"/>
        <v>78.97037730657766</v>
      </c>
      <c r="F113">
        <f t="shared" si="21"/>
        <v>78.272198549947831</v>
      </c>
      <c r="G113">
        <f t="shared" si="22"/>
        <v>4.0846E-2</v>
      </c>
      <c r="H113">
        <f t="shared" si="35"/>
        <v>4.7895100000000008</v>
      </c>
      <c r="I113">
        <f t="shared" si="23"/>
        <v>-17.092952960628445</v>
      </c>
      <c r="J113">
        <f t="shared" si="24"/>
        <v>-16.513368991068738</v>
      </c>
      <c r="K113">
        <f t="shared" si="25"/>
        <v>-16.803160975848591</v>
      </c>
      <c r="L113">
        <f t="shared" si="26"/>
        <v>-7.0947457469483757</v>
      </c>
      <c r="M113">
        <f t="shared" si="27"/>
        <v>-32.322089775765541</v>
      </c>
      <c r="N113">
        <f t="shared" si="28"/>
        <v>-19.708417761356959</v>
      </c>
      <c r="O113">
        <f t="shared" si="29"/>
        <v>0</v>
      </c>
      <c r="P113">
        <f t="shared" si="30"/>
        <v>0</v>
      </c>
      <c r="Q113">
        <f t="shared" si="31"/>
        <v>-40</v>
      </c>
      <c r="R113">
        <f t="shared" si="32"/>
        <v>-40</v>
      </c>
      <c r="S113">
        <f t="shared" si="33"/>
        <v>-2.7426849450617012E-3</v>
      </c>
      <c r="Y113">
        <f t="shared" si="34"/>
        <v>0</v>
      </c>
    </row>
    <row r="114" spans="1:25" x14ac:dyDescent="0.25">
      <c r="A114">
        <v>3.9999999999999998E-6</v>
      </c>
      <c r="B114">
        <f>DAVE_data!CF113</f>
        <v>10324</v>
      </c>
      <c r="C114">
        <f t="shared" si="18"/>
        <v>20421</v>
      </c>
      <c r="D114">
        <f t="shared" si="19"/>
        <v>76.92063693231951</v>
      </c>
      <c r="E114">
        <f t="shared" si="20"/>
        <v>78.272198549947831</v>
      </c>
      <c r="F114">
        <f t="shared" si="21"/>
        <v>77.596417741133678</v>
      </c>
      <c r="G114">
        <f t="shared" si="22"/>
        <v>4.1206E-2</v>
      </c>
      <c r="H114">
        <f t="shared" si="35"/>
        <v>4.8307160000000007</v>
      </c>
      <c r="I114">
        <f t="shared" si="23"/>
        <v>-16.40005845784966</v>
      </c>
      <c r="J114">
        <f t="shared" si="24"/>
        <v>-16.803160975848591</v>
      </c>
      <c r="K114">
        <f t="shared" si="25"/>
        <v>-16.601609716849126</v>
      </c>
      <c r="L114">
        <f t="shared" si="26"/>
        <v>4.8913085230176598</v>
      </c>
      <c r="M114">
        <f t="shared" si="27"/>
        <v>-19.708417761356959</v>
      </c>
      <c r="N114">
        <f t="shared" si="28"/>
        <v>-7.4085546191696494</v>
      </c>
      <c r="O114">
        <f t="shared" si="29"/>
        <v>0</v>
      </c>
      <c r="P114">
        <f t="shared" si="30"/>
        <v>0</v>
      </c>
      <c r="Q114">
        <f t="shared" si="31"/>
        <v>-40</v>
      </c>
      <c r="R114">
        <f t="shared" si="32"/>
        <v>-40</v>
      </c>
      <c r="S114">
        <f t="shared" si="33"/>
        <v>-2.7571910184924892E-3</v>
      </c>
      <c r="Y114">
        <f t="shared" si="34"/>
        <v>0</v>
      </c>
    </row>
    <row r="115" spans="1:25" x14ac:dyDescent="0.25">
      <c r="A115">
        <v>3.9999999999999998E-6</v>
      </c>
      <c r="B115">
        <f>DAVE_data!CF114</f>
        <v>10462</v>
      </c>
      <c r="C115">
        <f t="shared" si="18"/>
        <v>20604.5</v>
      </c>
      <c r="D115">
        <f t="shared" si="19"/>
        <v>76.23559546676195</v>
      </c>
      <c r="E115">
        <f t="shared" si="20"/>
        <v>77.596417741133678</v>
      </c>
      <c r="F115">
        <f t="shared" si="21"/>
        <v>76.916006603947807</v>
      </c>
      <c r="G115">
        <f t="shared" si="22"/>
        <v>4.1571999999999998E-2</v>
      </c>
      <c r="H115">
        <f t="shared" si="35"/>
        <v>4.8722880000000011</v>
      </c>
      <c r="I115">
        <f t="shared" si="23"/>
        <v>-16.367053237416314</v>
      </c>
      <c r="J115">
        <f t="shared" si="24"/>
        <v>-16.601609716849126</v>
      </c>
      <c r="K115">
        <f t="shared" si="25"/>
        <v>-16.48433147713272</v>
      </c>
      <c r="L115">
        <f t="shared" si="26"/>
        <v>2.8210872634563073</v>
      </c>
      <c r="M115">
        <f t="shared" si="27"/>
        <v>-7.4085546191696494</v>
      </c>
      <c r="N115">
        <f t="shared" si="28"/>
        <v>-2.2937336778566708</v>
      </c>
      <c r="O115">
        <f t="shared" si="29"/>
        <v>0</v>
      </c>
      <c r="P115">
        <f t="shared" si="30"/>
        <v>0</v>
      </c>
      <c r="Q115">
        <f t="shared" si="31"/>
        <v>-40</v>
      </c>
      <c r="R115">
        <f t="shared" si="32"/>
        <v>-40</v>
      </c>
      <c r="S115">
        <f t="shared" si="33"/>
        <v>-2.7863642086839364E-3</v>
      </c>
      <c r="Y115">
        <f t="shared" si="34"/>
        <v>0</v>
      </c>
    </row>
    <row r="116" spans="1:25" x14ac:dyDescent="0.25">
      <c r="A116">
        <v>3.9999999999999998E-6</v>
      </c>
      <c r="B116">
        <f>DAVE_data!CF115</f>
        <v>10506</v>
      </c>
      <c r="C116">
        <f t="shared" si="18"/>
        <v>20785.5</v>
      </c>
      <c r="D116">
        <f t="shared" si="19"/>
        <v>75.571736392913166</v>
      </c>
      <c r="E116">
        <f t="shared" si="20"/>
        <v>76.916006603947807</v>
      </c>
      <c r="F116">
        <f t="shared" si="21"/>
        <v>76.24387149843048</v>
      </c>
      <c r="G116">
        <f t="shared" si="22"/>
        <v>4.1936000000000001E-2</v>
      </c>
      <c r="H116">
        <f t="shared" si="35"/>
        <v>4.9142240000000008</v>
      </c>
      <c r="I116">
        <f t="shared" si="23"/>
        <v>-16.027639868307116</v>
      </c>
      <c r="J116">
        <f t="shared" si="24"/>
        <v>-16.48433147713272</v>
      </c>
      <c r="K116">
        <f t="shared" si="25"/>
        <v>-16.255985672719916</v>
      </c>
      <c r="L116">
        <f t="shared" si="26"/>
        <v>5.4451021655094411</v>
      </c>
      <c r="M116">
        <f t="shared" si="27"/>
        <v>-2.2937336778566708</v>
      </c>
      <c r="N116">
        <f t="shared" si="28"/>
        <v>1.5756842438263852</v>
      </c>
      <c r="O116">
        <f t="shared" si="29"/>
        <v>0</v>
      </c>
      <c r="P116">
        <f t="shared" si="30"/>
        <v>0</v>
      </c>
      <c r="Q116">
        <f t="shared" si="31"/>
        <v>-40</v>
      </c>
      <c r="R116">
        <f t="shared" si="32"/>
        <v>-40</v>
      </c>
      <c r="S116">
        <f t="shared" si="33"/>
        <v>-2.7964266118887509E-3</v>
      </c>
      <c r="Y116">
        <f t="shared" si="34"/>
        <v>0</v>
      </c>
    </row>
    <row r="117" spans="1:25" x14ac:dyDescent="0.25">
      <c r="A117">
        <v>3.9999999999999998E-6</v>
      </c>
      <c r="B117">
        <f>DAVE_data!CF116</f>
        <v>10648</v>
      </c>
      <c r="C117">
        <f t="shared" si="18"/>
        <v>20970</v>
      </c>
      <c r="D117">
        <f t="shared" si="19"/>
        <v>74.906834849542037</v>
      </c>
      <c r="E117">
        <f t="shared" si="20"/>
        <v>76.24387149843048</v>
      </c>
      <c r="F117">
        <f t="shared" si="21"/>
        <v>75.575353173986258</v>
      </c>
      <c r="G117">
        <f t="shared" si="22"/>
        <v>4.2307999999999998E-2</v>
      </c>
      <c r="H117">
        <f t="shared" si="35"/>
        <v>4.956532000000001</v>
      </c>
      <c r="I117">
        <f t="shared" si="23"/>
        <v>-15.801227296119444</v>
      </c>
      <c r="J117">
        <f t="shared" si="24"/>
        <v>-16.255985672719916</v>
      </c>
      <c r="K117">
        <f t="shared" si="25"/>
        <v>-16.028606484419679</v>
      </c>
      <c r="L117">
        <f t="shared" si="26"/>
        <v>5.3743780916194748</v>
      </c>
      <c r="M117">
        <f t="shared" si="27"/>
        <v>1.5756842438263852</v>
      </c>
      <c r="N117">
        <f t="shared" si="28"/>
        <v>3.4750311677229302</v>
      </c>
      <c r="O117">
        <f t="shared" si="29"/>
        <v>0</v>
      </c>
      <c r="P117">
        <f t="shared" si="30"/>
        <v>0</v>
      </c>
      <c r="Q117">
        <f t="shared" si="31"/>
        <v>-40</v>
      </c>
      <c r="R117">
        <f t="shared" si="32"/>
        <v>-40</v>
      </c>
      <c r="S117">
        <f t="shared" si="33"/>
        <v>-2.8063083985650087E-3</v>
      </c>
      <c r="Y117">
        <f t="shared" si="34"/>
        <v>0</v>
      </c>
    </row>
    <row r="118" spans="1:25" x14ac:dyDescent="0.25">
      <c r="A118">
        <v>3.9999999999999998E-6</v>
      </c>
      <c r="B118">
        <f>DAVE_data!CF117</f>
        <v>10696</v>
      </c>
      <c r="C118">
        <f t="shared" si="18"/>
        <v>21156</v>
      </c>
      <c r="D118">
        <f t="shared" si="19"/>
        <v>74.248266534075285</v>
      </c>
      <c r="E118">
        <f t="shared" si="20"/>
        <v>75.575353173986258</v>
      </c>
      <c r="F118">
        <f t="shared" si="21"/>
        <v>74.911809854030764</v>
      </c>
      <c r="G118">
        <f t="shared" si="22"/>
        <v>4.2687999999999997E-2</v>
      </c>
      <c r="H118">
        <f t="shared" si="35"/>
        <v>4.9992200000000011</v>
      </c>
      <c r="I118">
        <f t="shared" si="23"/>
        <v>-15.544024549182298</v>
      </c>
      <c r="J118">
        <f t="shared" si="24"/>
        <v>-16.028606484419679</v>
      </c>
      <c r="K118">
        <f t="shared" si="25"/>
        <v>-15.78631551680099</v>
      </c>
      <c r="L118">
        <f t="shared" si="26"/>
        <v>5.6758566252504155</v>
      </c>
      <c r="M118">
        <f t="shared" si="27"/>
        <v>3.4750311677229302</v>
      </c>
      <c r="N118">
        <f t="shared" si="28"/>
        <v>4.5754438964866733</v>
      </c>
      <c r="O118">
        <f t="shared" si="29"/>
        <v>0</v>
      </c>
      <c r="P118">
        <f t="shared" si="30"/>
        <v>0</v>
      </c>
      <c r="Q118">
        <f t="shared" si="31"/>
        <v>-40</v>
      </c>
      <c r="R118">
        <f t="shared" si="32"/>
        <v>-40</v>
      </c>
      <c r="S118">
        <f t="shared" si="33"/>
        <v>-2.8130677986005306E-3</v>
      </c>
      <c r="Y118">
        <f t="shared" si="34"/>
        <v>0</v>
      </c>
    </row>
    <row r="119" spans="1:25" x14ac:dyDescent="0.25">
      <c r="A119">
        <v>3.9999999999999998E-6</v>
      </c>
      <c r="B119">
        <f>DAVE_data!CF118</f>
        <v>10826</v>
      </c>
      <c r="C119">
        <f t="shared" si="18"/>
        <v>21338</v>
      </c>
      <c r="D119">
        <f t="shared" si="19"/>
        <v>73.614974542829529</v>
      </c>
      <c r="E119">
        <f t="shared" si="20"/>
        <v>74.911809854030764</v>
      </c>
      <c r="F119">
        <f t="shared" si="21"/>
        <v>74.263392198430154</v>
      </c>
      <c r="G119">
        <f t="shared" si="22"/>
        <v>4.3043999999999999E-2</v>
      </c>
      <c r="H119">
        <f t="shared" si="35"/>
        <v>5.0422640000000012</v>
      </c>
      <c r="I119">
        <f t="shared" si="23"/>
        <v>-15.064065969719602</v>
      </c>
      <c r="J119">
        <f t="shared" si="24"/>
        <v>-15.78631551680099</v>
      </c>
      <c r="K119">
        <f t="shared" si="25"/>
        <v>-15.425190743260295</v>
      </c>
      <c r="L119">
        <f t="shared" si="26"/>
        <v>8.3896657731784874</v>
      </c>
      <c r="M119">
        <f t="shared" si="27"/>
        <v>4.5754438964866733</v>
      </c>
      <c r="N119">
        <f t="shared" si="28"/>
        <v>6.4825548348325803</v>
      </c>
      <c r="O119">
        <f t="shared" si="29"/>
        <v>0</v>
      </c>
      <c r="P119">
        <f t="shared" si="30"/>
        <v>0</v>
      </c>
      <c r="Q119">
        <f t="shared" si="31"/>
        <v>-40</v>
      </c>
      <c r="R119">
        <f t="shared" si="32"/>
        <v>-40</v>
      </c>
      <c r="S119">
        <f t="shared" si="33"/>
        <v>-2.7969260059904954E-3</v>
      </c>
      <c r="Y119">
        <f t="shared" si="34"/>
        <v>0</v>
      </c>
    </row>
    <row r="120" spans="1:25" x14ac:dyDescent="0.25">
      <c r="A120">
        <v>3.9999999999999998E-6</v>
      </c>
      <c r="B120">
        <f>DAVE_data!CF119</f>
        <v>10901</v>
      </c>
      <c r="C120">
        <f t="shared" si="18"/>
        <v>21535.5</v>
      </c>
      <c r="D120">
        <f t="shared" si="19"/>
        <v>72.939858688904209</v>
      </c>
      <c r="E120">
        <f t="shared" si="20"/>
        <v>74.263392198430154</v>
      </c>
      <c r="F120">
        <f t="shared" si="21"/>
        <v>73.601625443667189</v>
      </c>
      <c r="G120">
        <f t="shared" si="22"/>
        <v>4.3454E-2</v>
      </c>
      <c r="H120">
        <f t="shared" si="35"/>
        <v>5.0857180000000008</v>
      </c>
      <c r="I120">
        <f t="shared" si="23"/>
        <v>-15.22913321588266</v>
      </c>
      <c r="J120">
        <f t="shared" si="24"/>
        <v>-15.425190743260295</v>
      </c>
      <c r="K120">
        <f t="shared" si="25"/>
        <v>-15.327161979571478</v>
      </c>
      <c r="L120">
        <f t="shared" si="26"/>
        <v>2.2559203684083493</v>
      </c>
      <c r="M120">
        <f t="shared" si="27"/>
        <v>6.4825548348325803</v>
      </c>
      <c r="N120">
        <f t="shared" si="28"/>
        <v>4.3692376016204646</v>
      </c>
      <c r="O120">
        <f t="shared" si="29"/>
        <v>0</v>
      </c>
      <c r="P120">
        <f t="shared" si="30"/>
        <v>0</v>
      </c>
      <c r="Q120">
        <f t="shared" si="31"/>
        <v>-40</v>
      </c>
      <c r="R120">
        <f t="shared" si="32"/>
        <v>-40</v>
      </c>
      <c r="S120">
        <f t="shared" si="33"/>
        <v>-2.8293517039796835E-3</v>
      </c>
      <c r="Y120">
        <f t="shared" si="34"/>
        <v>0</v>
      </c>
    </row>
    <row r="121" spans="1:25" x14ac:dyDescent="0.25">
      <c r="A121">
        <v>3.9999999999999998E-6</v>
      </c>
      <c r="B121">
        <f>DAVE_data!CF120</f>
        <v>11017</v>
      </c>
      <c r="C121">
        <f t="shared" si="18"/>
        <v>21720</v>
      </c>
      <c r="D121">
        <f t="shared" si="19"/>
        <v>72.320272872693209</v>
      </c>
      <c r="E121">
        <f t="shared" si="20"/>
        <v>73.601625443667189</v>
      </c>
      <c r="F121">
        <f t="shared" si="21"/>
        <v>72.960949158180199</v>
      </c>
      <c r="G121">
        <f t="shared" si="22"/>
        <v>4.3836E-2</v>
      </c>
      <c r="H121">
        <f t="shared" si="35"/>
        <v>5.1295540000000006</v>
      </c>
      <c r="I121">
        <f t="shared" si="23"/>
        <v>-14.615299878798011</v>
      </c>
      <c r="J121">
        <f t="shared" si="24"/>
        <v>-15.327161979571478</v>
      </c>
      <c r="K121">
        <f t="shared" si="25"/>
        <v>-14.971230929184745</v>
      </c>
      <c r="L121">
        <f t="shared" si="26"/>
        <v>8.1196060403944941</v>
      </c>
      <c r="M121">
        <f t="shared" si="27"/>
        <v>4.3692376016204646</v>
      </c>
      <c r="N121">
        <f t="shared" si="28"/>
        <v>6.2444218210074798</v>
      </c>
      <c r="O121">
        <f t="shared" si="29"/>
        <v>0</v>
      </c>
      <c r="P121">
        <f t="shared" si="30"/>
        <v>0</v>
      </c>
      <c r="Q121">
        <f t="shared" si="31"/>
        <v>-40</v>
      </c>
      <c r="R121">
        <f t="shared" si="32"/>
        <v>-40</v>
      </c>
      <c r="S121">
        <f t="shared" si="33"/>
        <v>-2.8123965664426883E-3</v>
      </c>
      <c r="Y121">
        <f t="shared" si="34"/>
        <v>0</v>
      </c>
    </row>
    <row r="122" spans="1:25" x14ac:dyDescent="0.25">
      <c r="A122">
        <v>3.9999999999999998E-6</v>
      </c>
      <c r="B122">
        <f>DAVE_data!CF121</f>
        <v>11095</v>
      </c>
      <c r="C122">
        <f t="shared" si="18"/>
        <v>21919.5</v>
      </c>
      <c r="D122">
        <f t="shared" si="19"/>
        <v>71.662050995455957</v>
      </c>
      <c r="E122">
        <f t="shared" si="20"/>
        <v>72.960949158180199</v>
      </c>
      <c r="F122">
        <f t="shared" si="21"/>
        <v>72.311500076818078</v>
      </c>
      <c r="G122">
        <f t="shared" si="22"/>
        <v>4.4223999999999999E-2</v>
      </c>
      <c r="H122">
        <f t="shared" si="35"/>
        <v>5.1737780000000004</v>
      </c>
      <c r="I122">
        <f t="shared" si="23"/>
        <v>-14.685444133550137</v>
      </c>
      <c r="J122">
        <f t="shared" si="24"/>
        <v>-14.971230929184745</v>
      </c>
      <c r="K122">
        <f t="shared" si="25"/>
        <v>-14.828337531367442</v>
      </c>
      <c r="L122">
        <f t="shared" si="26"/>
        <v>3.2311278450005312</v>
      </c>
      <c r="M122">
        <f t="shared" si="27"/>
        <v>6.2444218210074798</v>
      </c>
      <c r="N122">
        <f t="shared" si="28"/>
        <v>4.7377748330040053</v>
      </c>
      <c r="O122">
        <f t="shared" si="29"/>
        <v>0</v>
      </c>
      <c r="P122">
        <f t="shared" si="30"/>
        <v>0</v>
      </c>
      <c r="Q122">
        <f t="shared" si="31"/>
        <v>-40</v>
      </c>
      <c r="R122">
        <f t="shared" si="32"/>
        <v>-40</v>
      </c>
      <c r="S122">
        <f t="shared" si="33"/>
        <v>-2.8358138633886197E-3</v>
      </c>
      <c r="Y122">
        <f t="shared" si="34"/>
        <v>0</v>
      </c>
    </row>
    <row r="123" spans="1:25" x14ac:dyDescent="0.25">
      <c r="A123">
        <v>3.9999999999999998E-6</v>
      </c>
      <c r="B123">
        <f>DAVE_data!CF122</f>
        <v>11228</v>
      </c>
      <c r="C123">
        <f t="shared" si="18"/>
        <v>22120.5</v>
      </c>
      <c r="D123">
        <f t="shared" si="19"/>
        <v>71.010887041201457</v>
      </c>
      <c r="E123">
        <f t="shared" si="20"/>
        <v>72.311500076818078</v>
      </c>
      <c r="F123">
        <f t="shared" si="21"/>
        <v>71.661193559009774</v>
      </c>
      <c r="G123">
        <f t="shared" si="22"/>
        <v>4.4645999999999998E-2</v>
      </c>
      <c r="H123">
        <f t="shared" si="35"/>
        <v>5.2184240000000006</v>
      </c>
      <c r="I123">
        <f t="shared" si="23"/>
        <v>-14.56584056373031</v>
      </c>
      <c r="J123">
        <f t="shared" si="24"/>
        <v>-14.828337531367442</v>
      </c>
      <c r="K123">
        <f t="shared" si="25"/>
        <v>-14.697089047548875</v>
      </c>
      <c r="L123">
        <f t="shared" si="26"/>
        <v>2.93975907849677</v>
      </c>
      <c r="M123">
        <f t="shared" si="27"/>
        <v>4.7377748330040053</v>
      </c>
      <c r="N123">
        <f t="shared" si="28"/>
        <v>3.8387669557503878</v>
      </c>
      <c r="O123">
        <f t="shared" si="29"/>
        <v>0</v>
      </c>
      <c r="P123">
        <f t="shared" si="30"/>
        <v>0</v>
      </c>
      <c r="Q123">
        <f t="shared" si="31"/>
        <v>-40</v>
      </c>
      <c r="R123">
        <f t="shared" si="32"/>
        <v>-40</v>
      </c>
      <c r="S123">
        <f t="shared" si="33"/>
        <v>-2.8619579656810061E-3</v>
      </c>
      <c r="Y123">
        <f t="shared" si="34"/>
        <v>0</v>
      </c>
    </row>
    <row r="124" spans="1:25" x14ac:dyDescent="0.25">
      <c r="A124">
        <v>3.9999999999999998E-6</v>
      </c>
      <c r="B124">
        <f>DAVE_data!CF123</f>
        <v>11276</v>
      </c>
      <c r="C124">
        <f t="shared" si="18"/>
        <v>22308</v>
      </c>
      <c r="D124">
        <f t="shared" si="19"/>
        <v>70.414036524784677</v>
      </c>
      <c r="E124">
        <f t="shared" si="20"/>
        <v>71.661193559009774</v>
      </c>
      <c r="F124">
        <f t="shared" si="21"/>
        <v>71.037615041897226</v>
      </c>
      <c r="G124">
        <f t="shared" si="22"/>
        <v>4.5007999999999999E-2</v>
      </c>
      <c r="H124">
        <f t="shared" si="35"/>
        <v>5.2634320000000008</v>
      </c>
      <c r="I124">
        <f t="shared" si="23"/>
        <v>-13.854837298092528</v>
      </c>
      <c r="J124">
        <f t="shared" si="24"/>
        <v>-14.697089047548875</v>
      </c>
      <c r="K124">
        <f t="shared" si="25"/>
        <v>-14.275963172820703</v>
      </c>
      <c r="L124">
        <f t="shared" si="26"/>
        <v>9.3566893602953378</v>
      </c>
      <c r="M124">
        <f t="shared" si="27"/>
        <v>3.8387669557503878</v>
      </c>
      <c r="N124">
        <f t="shared" si="28"/>
        <v>6.5977281580228624</v>
      </c>
      <c r="O124">
        <f t="shared" si="29"/>
        <v>0</v>
      </c>
      <c r="P124">
        <f t="shared" si="30"/>
        <v>0</v>
      </c>
      <c r="Q124">
        <f t="shared" si="31"/>
        <v>-40</v>
      </c>
      <c r="R124">
        <f t="shared" si="32"/>
        <v>-40</v>
      </c>
      <c r="S124">
        <f t="shared" si="33"/>
        <v>-2.8289721641365224E-3</v>
      </c>
      <c r="Y124">
        <f t="shared" si="34"/>
        <v>0</v>
      </c>
    </row>
    <row r="125" spans="1:25" x14ac:dyDescent="0.25">
      <c r="A125">
        <v>3.9999999999999998E-6</v>
      </c>
      <c r="B125">
        <f>DAVE_data!CF124</f>
        <v>11420</v>
      </c>
      <c r="C125">
        <f t="shared" si="18"/>
        <v>22509.5</v>
      </c>
      <c r="D125">
        <f t="shared" si="19"/>
        <v>69.783705848414968</v>
      </c>
      <c r="E125">
        <f t="shared" si="20"/>
        <v>71.037615041897226</v>
      </c>
      <c r="F125">
        <f t="shared" si="21"/>
        <v>70.410660445156097</v>
      </c>
      <c r="G125">
        <f t="shared" si="22"/>
        <v>4.5391999999999995E-2</v>
      </c>
      <c r="H125">
        <f t="shared" si="35"/>
        <v>5.3088240000000004</v>
      </c>
      <c r="I125">
        <f t="shared" si="23"/>
        <v>-13.812006449178909</v>
      </c>
      <c r="J125">
        <f t="shared" si="24"/>
        <v>-14.275963172820703</v>
      </c>
      <c r="K125">
        <f t="shared" si="25"/>
        <v>-14.043984810999806</v>
      </c>
      <c r="L125">
        <f t="shared" si="26"/>
        <v>5.1105560852330063</v>
      </c>
      <c r="M125">
        <f t="shared" si="27"/>
        <v>6.5977281580228624</v>
      </c>
      <c r="N125">
        <f t="shared" si="28"/>
        <v>5.8541421216279339</v>
      </c>
      <c r="O125">
        <f t="shared" si="29"/>
        <v>0</v>
      </c>
      <c r="P125">
        <f t="shared" si="30"/>
        <v>0</v>
      </c>
      <c r="Q125">
        <f t="shared" si="31"/>
        <v>-40</v>
      </c>
      <c r="R125">
        <f t="shared" si="32"/>
        <v>-40</v>
      </c>
      <c r="S125">
        <f t="shared" si="33"/>
        <v>-2.8327843544516348E-3</v>
      </c>
      <c r="Y125">
        <f t="shared" si="34"/>
        <v>0</v>
      </c>
    </row>
    <row r="126" spans="1:25" x14ac:dyDescent="0.25">
      <c r="A126">
        <v>3.9999999999999998E-6</v>
      </c>
      <c r="B126">
        <f>DAVE_data!CF125</f>
        <v>11494</v>
      </c>
      <c r="C126">
        <f t="shared" si="18"/>
        <v>22709</v>
      </c>
      <c r="D126">
        <f t="shared" si="19"/>
        <v>69.170651582848052</v>
      </c>
      <c r="E126">
        <f t="shared" si="20"/>
        <v>70.410660445156097</v>
      </c>
      <c r="F126">
        <f t="shared" si="21"/>
        <v>69.790656014002082</v>
      </c>
      <c r="G126">
        <f t="shared" si="22"/>
        <v>4.5828000000000001E-2</v>
      </c>
      <c r="H126">
        <f t="shared" si="35"/>
        <v>5.3546520000000006</v>
      </c>
      <c r="I126">
        <f t="shared" si="23"/>
        <v>-13.528943684079938</v>
      </c>
      <c r="J126">
        <f t="shared" si="24"/>
        <v>-14.043984810999806</v>
      </c>
      <c r="K126">
        <f t="shared" si="25"/>
        <v>-13.786464247539872</v>
      </c>
      <c r="L126">
        <f t="shared" si="26"/>
        <v>5.6192843558508825</v>
      </c>
      <c r="M126">
        <f t="shared" si="27"/>
        <v>5.8541421216279339</v>
      </c>
      <c r="N126">
        <f t="shared" si="28"/>
        <v>5.7367132387394086</v>
      </c>
      <c r="O126">
        <f t="shared" si="29"/>
        <v>0</v>
      </c>
      <c r="P126">
        <f t="shared" si="30"/>
        <v>0</v>
      </c>
      <c r="Q126">
        <f t="shared" si="31"/>
        <v>-40</v>
      </c>
      <c r="R126">
        <f t="shared" si="32"/>
        <v>-40</v>
      </c>
      <c r="S126">
        <f t="shared" si="33"/>
        <v>-2.8304685760978804E-3</v>
      </c>
      <c r="Y126">
        <f t="shared" si="34"/>
        <v>0</v>
      </c>
    </row>
    <row r="127" spans="1:25" x14ac:dyDescent="0.25">
      <c r="A127">
        <v>3.9999999999999998E-6</v>
      </c>
      <c r="B127">
        <f>DAVE_data!CF126</f>
        <v>11626</v>
      </c>
      <c r="C127">
        <f t="shared" si="18"/>
        <v>22908</v>
      </c>
      <c r="D127">
        <f t="shared" si="19"/>
        <v>68.569771555565595</v>
      </c>
      <c r="E127">
        <f t="shared" si="20"/>
        <v>69.790656014002082</v>
      </c>
      <c r="F127">
        <f t="shared" si="21"/>
        <v>69.180213784783831</v>
      </c>
      <c r="G127">
        <f t="shared" si="22"/>
        <v>4.6239999999999996E-2</v>
      </c>
      <c r="H127">
        <f t="shared" si="35"/>
        <v>5.4008920000000007</v>
      </c>
      <c r="I127">
        <f t="shared" si="23"/>
        <v>-13.201605303162859</v>
      </c>
      <c r="J127">
        <f t="shared" si="24"/>
        <v>-13.786464247539872</v>
      </c>
      <c r="K127">
        <f t="shared" si="25"/>
        <v>-13.494034775351366</v>
      </c>
      <c r="L127">
        <f t="shared" si="26"/>
        <v>6.3241667860835964</v>
      </c>
      <c r="M127">
        <f t="shared" si="27"/>
        <v>5.7367132387394086</v>
      </c>
      <c r="N127">
        <f t="shared" si="28"/>
        <v>6.0304400124115025</v>
      </c>
      <c r="O127">
        <f t="shared" si="29"/>
        <v>0</v>
      </c>
      <c r="P127">
        <f t="shared" si="30"/>
        <v>0</v>
      </c>
      <c r="Q127">
        <f t="shared" si="31"/>
        <v>-40</v>
      </c>
      <c r="R127">
        <f t="shared" si="32"/>
        <v>-40</v>
      </c>
      <c r="S127">
        <f t="shared" si="33"/>
        <v>-2.8195384764861764E-3</v>
      </c>
      <c r="Y127">
        <f t="shared" si="34"/>
        <v>0</v>
      </c>
    </row>
    <row r="128" spans="1:25" x14ac:dyDescent="0.25">
      <c r="A128">
        <v>3.9999999999999998E-6</v>
      </c>
      <c r="B128">
        <f>DAVE_data!CF127</f>
        <v>11683</v>
      </c>
      <c r="C128">
        <f t="shared" si="18"/>
        <v>23111.5</v>
      </c>
      <c r="D128">
        <f t="shared" si="19"/>
        <v>67.9660050968088</v>
      </c>
      <c r="E128">
        <f t="shared" si="20"/>
        <v>69.180213784783831</v>
      </c>
      <c r="F128">
        <f t="shared" si="21"/>
        <v>68.573109440796316</v>
      </c>
      <c r="G128">
        <f t="shared" si="22"/>
        <v>4.6618E-2</v>
      </c>
      <c r="H128">
        <f t="shared" si="35"/>
        <v>5.4475100000000003</v>
      </c>
      <c r="I128">
        <f t="shared" si="23"/>
        <v>-13.022959886471222</v>
      </c>
      <c r="J128">
        <f t="shared" si="24"/>
        <v>-13.494034775351366</v>
      </c>
      <c r="K128">
        <f t="shared" si="25"/>
        <v>-13.258497330911293</v>
      </c>
      <c r="L128">
        <f t="shared" si="26"/>
        <v>5.05249998798904</v>
      </c>
      <c r="M128">
        <f t="shared" si="27"/>
        <v>6.0304400124115025</v>
      </c>
      <c r="N128">
        <f t="shared" si="28"/>
        <v>5.5414700002002713</v>
      </c>
      <c r="O128">
        <f t="shared" si="29"/>
        <v>0</v>
      </c>
      <c r="P128">
        <f t="shared" si="30"/>
        <v>0</v>
      </c>
      <c r="Q128">
        <f t="shared" si="31"/>
        <v>-40</v>
      </c>
      <c r="R128">
        <f t="shared" si="32"/>
        <v>-40</v>
      </c>
      <c r="S128">
        <f t="shared" si="33"/>
        <v>-2.8195942719631841E-3</v>
      </c>
      <c r="Y128">
        <f t="shared" si="34"/>
        <v>0</v>
      </c>
    </row>
    <row r="129" spans="1:25" x14ac:dyDescent="0.25">
      <c r="A129">
        <v>3.9999999999999998E-6</v>
      </c>
      <c r="B129">
        <f>DAVE_data!CF128</f>
        <v>11830</v>
      </c>
      <c r="C129">
        <f t="shared" si="18"/>
        <v>23316.5</v>
      </c>
      <c r="D129">
        <f t="shared" si="19"/>
        <v>67.368444097308625</v>
      </c>
      <c r="E129">
        <f t="shared" si="20"/>
        <v>68.573109440796316</v>
      </c>
      <c r="F129">
        <f t="shared" si="21"/>
        <v>67.970776769052463</v>
      </c>
      <c r="G129">
        <f t="shared" si="22"/>
        <v>4.7025999999999998E-2</v>
      </c>
      <c r="H129">
        <f t="shared" si="35"/>
        <v>5.4945360000000001</v>
      </c>
      <c r="I129">
        <f t="shared" si="23"/>
        <v>-12.808503205542726</v>
      </c>
      <c r="J129">
        <f t="shared" si="24"/>
        <v>-13.258497330911293</v>
      </c>
      <c r="K129">
        <f t="shared" si="25"/>
        <v>-13.033500268227009</v>
      </c>
      <c r="L129">
        <f t="shared" si="26"/>
        <v>4.7845247880807333</v>
      </c>
      <c r="M129">
        <f t="shared" si="27"/>
        <v>5.5414700002002713</v>
      </c>
      <c r="N129">
        <f t="shared" si="28"/>
        <v>5.1629973941405023</v>
      </c>
      <c r="O129">
        <f t="shared" si="29"/>
        <v>0</v>
      </c>
      <c r="P129">
        <f t="shared" si="30"/>
        <v>0</v>
      </c>
      <c r="Q129">
        <f t="shared" si="31"/>
        <v>-40</v>
      </c>
      <c r="R129">
        <f t="shared" si="32"/>
        <v>-40</v>
      </c>
      <c r="S129">
        <f t="shared" si="33"/>
        <v>-2.8210877759020894E-3</v>
      </c>
      <c r="Y129">
        <f t="shared" si="34"/>
        <v>0</v>
      </c>
    </row>
    <row r="130" spans="1:25" x14ac:dyDescent="0.25">
      <c r="A130">
        <v>3.9999999999999998E-6</v>
      </c>
      <c r="B130">
        <f>DAVE_data!CF129</f>
        <v>11900</v>
      </c>
      <c r="C130">
        <f t="shared" si="18"/>
        <v>23519.5</v>
      </c>
      <c r="D130">
        <f t="shared" si="19"/>
        <v>66.786977903224837</v>
      </c>
      <c r="E130">
        <f t="shared" si="20"/>
        <v>67.970776769052463</v>
      </c>
      <c r="F130">
        <f t="shared" si="21"/>
        <v>67.378877336138657</v>
      </c>
      <c r="G130">
        <f t="shared" si="22"/>
        <v>4.7459999999999995E-2</v>
      </c>
      <c r="H130">
        <f t="shared" si="35"/>
        <v>5.5419960000000001</v>
      </c>
      <c r="I130">
        <f t="shared" si="23"/>
        <v>-12.471543044960091</v>
      </c>
      <c r="J130">
        <f t="shared" si="24"/>
        <v>-13.033500268227009</v>
      </c>
      <c r="K130">
        <f t="shared" si="25"/>
        <v>-12.752521656593551</v>
      </c>
      <c r="L130">
        <f t="shared" si="26"/>
        <v>5.920324728897131</v>
      </c>
      <c r="M130">
        <f t="shared" si="27"/>
        <v>5.1629973941405023</v>
      </c>
      <c r="N130">
        <f t="shared" si="28"/>
        <v>5.5416610615188162</v>
      </c>
      <c r="O130">
        <f t="shared" si="29"/>
        <v>0</v>
      </c>
      <c r="P130">
        <f t="shared" si="30"/>
        <v>0</v>
      </c>
      <c r="Q130">
        <f t="shared" si="31"/>
        <v>-40</v>
      </c>
      <c r="R130">
        <f t="shared" si="32"/>
        <v>-40</v>
      </c>
      <c r="S130">
        <f t="shared" si="33"/>
        <v>-2.8089792347511014E-3</v>
      </c>
      <c r="Y130">
        <f t="shared" si="34"/>
        <v>0</v>
      </c>
    </row>
    <row r="131" spans="1:25" x14ac:dyDescent="0.25">
      <c r="A131">
        <v>3.9999999999999998E-6</v>
      </c>
      <c r="B131">
        <f>DAVE_data!CF130</f>
        <v>12044</v>
      </c>
      <c r="C131">
        <f t="shared" si="18"/>
        <v>23728.5</v>
      </c>
      <c r="D131">
        <f t="shared" si="19"/>
        <v>66.198719969441669</v>
      </c>
      <c r="E131">
        <f t="shared" si="20"/>
        <v>67.378877336138657</v>
      </c>
      <c r="F131">
        <f t="shared" si="21"/>
        <v>66.788798652790163</v>
      </c>
      <c r="G131">
        <f t="shared" si="22"/>
        <v>4.7888E-2</v>
      </c>
      <c r="H131">
        <f t="shared" si="35"/>
        <v>5.5898840000000005</v>
      </c>
      <c r="I131">
        <f t="shared" si="23"/>
        <v>-12.322057370290977</v>
      </c>
      <c r="J131">
        <f t="shared" si="24"/>
        <v>-12.752521656593551</v>
      </c>
      <c r="K131">
        <f t="shared" si="25"/>
        <v>-12.537289513442264</v>
      </c>
      <c r="L131">
        <f t="shared" si="26"/>
        <v>4.4944901259456795</v>
      </c>
      <c r="M131">
        <f t="shared" si="27"/>
        <v>5.5416610615188162</v>
      </c>
      <c r="N131">
        <f t="shared" si="28"/>
        <v>5.0180755937322479</v>
      </c>
      <c r="O131">
        <f t="shared" si="29"/>
        <v>0</v>
      </c>
      <c r="P131">
        <f t="shared" si="30"/>
        <v>0</v>
      </c>
      <c r="Q131">
        <f t="shared" si="31"/>
        <v>-40</v>
      </c>
      <c r="R131">
        <f t="shared" si="32"/>
        <v>-40</v>
      </c>
      <c r="S131">
        <f t="shared" si="33"/>
        <v>-2.8105828458332227E-3</v>
      </c>
      <c r="Y131">
        <f t="shared" si="34"/>
        <v>0</v>
      </c>
    </row>
    <row r="132" spans="1:25" x14ac:dyDescent="0.25">
      <c r="A132">
        <v>3.9999999999999998E-6</v>
      </c>
      <c r="B132">
        <f>DAVE_data!CF131</f>
        <v>12121</v>
      </c>
      <c r="C132">
        <f t="shared" si="18"/>
        <v>23947.5</v>
      </c>
      <c r="D132">
        <f t="shared" si="19"/>
        <v>65.593332364334344</v>
      </c>
      <c r="E132">
        <f t="shared" si="20"/>
        <v>66.788798652790163</v>
      </c>
      <c r="F132">
        <f t="shared" si="21"/>
        <v>66.191065508562247</v>
      </c>
      <c r="G132">
        <f t="shared" si="22"/>
        <v>4.8329999999999998E-2</v>
      </c>
      <c r="H132">
        <f t="shared" si="35"/>
        <v>5.6382140000000005</v>
      </c>
      <c r="I132">
        <f t="shared" si="23"/>
        <v>-12.367745587169804</v>
      </c>
      <c r="J132">
        <f t="shared" si="24"/>
        <v>-12.537289513442264</v>
      </c>
      <c r="K132">
        <f t="shared" si="25"/>
        <v>-12.452517550306034</v>
      </c>
      <c r="L132">
        <f t="shared" si="26"/>
        <v>1.7540236527256416</v>
      </c>
      <c r="M132">
        <f t="shared" si="27"/>
        <v>5.0180755937322479</v>
      </c>
      <c r="N132">
        <f t="shared" si="28"/>
        <v>3.3860496232289448</v>
      </c>
      <c r="O132">
        <f t="shared" si="29"/>
        <v>0</v>
      </c>
      <c r="P132">
        <f t="shared" si="30"/>
        <v>0</v>
      </c>
      <c r="Q132">
        <f t="shared" si="31"/>
        <v>-40</v>
      </c>
      <c r="R132">
        <f t="shared" si="32"/>
        <v>-40</v>
      </c>
      <c r="S132">
        <f t="shared" si="33"/>
        <v>-2.8422247576424665E-3</v>
      </c>
      <c r="Y132">
        <f t="shared" si="34"/>
        <v>0</v>
      </c>
    </row>
    <row r="133" spans="1:25" x14ac:dyDescent="0.25">
      <c r="A133">
        <v>3.9999999999999998E-6</v>
      </c>
      <c r="B133">
        <f>DAVE_data!CF132</f>
        <v>12258</v>
      </c>
      <c r="C133">
        <f t="shared" si="18"/>
        <v>24161.5</v>
      </c>
      <c r="D133">
        <f t="shared" si="19"/>
        <v>65.012367890855145</v>
      </c>
      <c r="E133">
        <f t="shared" si="20"/>
        <v>66.191065508562247</v>
      </c>
      <c r="F133">
        <f t="shared" si="21"/>
        <v>65.601716699708703</v>
      </c>
      <c r="G133">
        <f t="shared" si="22"/>
        <v>4.8757999999999996E-2</v>
      </c>
      <c r="H133">
        <f t="shared" si="35"/>
        <v>5.6869720000000008</v>
      </c>
      <c r="I133">
        <f t="shared" si="23"/>
        <v>-12.087222791204388</v>
      </c>
      <c r="J133">
        <f t="shared" si="24"/>
        <v>-12.452517550306034</v>
      </c>
      <c r="K133">
        <f t="shared" si="25"/>
        <v>-12.269870170755212</v>
      </c>
      <c r="L133">
        <f t="shared" si="26"/>
        <v>3.7459981859555791</v>
      </c>
      <c r="M133">
        <f t="shared" si="27"/>
        <v>3.3860496232289448</v>
      </c>
      <c r="N133">
        <f t="shared" si="28"/>
        <v>3.5660239045922619</v>
      </c>
      <c r="O133">
        <f t="shared" si="29"/>
        <v>0</v>
      </c>
      <c r="P133">
        <f t="shared" si="30"/>
        <v>0</v>
      </c>
      <c r="Q133">
        <f t="shared" si="31"/>
        <v>-40</v>
      </c>
      <c r="R133">
        <f t="shared" si="32"/>
        <v>-40</v>
      </c>
      <c r="S133">
        <f t="shared" si="33"/>
        <v>-2.8510810182087992E-3</v>
      </c>
      <c r="Y133">
        <f t="shared" si="34"/>
        <v>0</v>
      </c>
    </row>
    <row r="134" spans="1:25" x14ac:dyDescent="0.25">
      <c r="A134">
        <v>3.9999999999999998E-6</v>
      </c>
      <c r="B134">
        <f>DAVE_data!CF133</f>
        <v>12331</v>
      </c>
      <c r="C134">
        <f t="shared" ref="C134:C197" si="36">(B134+B133)/2+(B132+B131)/2</f>
        <v>24377</v>
      </c>
      <c r="D134">
        <f t="shared" ref="D134:D197" si="37">2*PI()/(C134*0.000004)</f>
        <v>64.437639036587626</v>
      </c>
      <c r="E134">
        <f t="shared" ref="E134:E197" si="38">F133</f>
        <v>65.601716699708703</v>
      </c>
      <c r="F134">
        <f t="shared" ref="F134:F197" si="39">0.5*(D134+E134)</f>
        <v>65.019677868148165</v>
      </c>
      <c r="G134">
        <f t="shared" ref="G134:G197" si="40">0.5*(B134+B133)*0.000004</f>
        <v>4.9177999999999999E-2</v>
      </c>
      <c r="H134">
        <f t="shared" si="35"/>
        <v>5.7361500000000012</v>
      </c>
      <c r="I134">
        <f t="shared" ref="I134:I197" si="41">(F134-E134)/G134</f>
        <v>-11.835349781620613</v>
      </c>
      <c r="J134">
        <f t="shared" ref="J134:J197" si="42">K133</f>
        <v>-12.269870170755212</v>
      </c>
      <c r="K134">
        <f t="shared" ref="K134:K197" si="43">(I134+J134)/2</f>
        <v>-12.052609976187913</v>
      </c>
      <c r="L134">
        <f t="shared" ref="L134:L197" si="44">(K134-J134)/G134</f>
        <v>4.4178330669669101</v>
      </c>
      <c r="M134">
        <f t="shared" ref="M134:M197" si="45">N133</f>
        <v>3.5660239045922619</v>
      </c>
      <c r="N134">
        <f t="shared" ref="N134:N197" si="46">0.5*(L134+M134)</f>
        <v>3.991928485779586</v>
      </c>
      <c r="O134">
        <f t="shared" ref="O134:O197" si="47">IF(AND((L134&gt;$O$3), (L134&lt;$O$4)),0,1)</f>
        <v>0</v>
      </c>
      <c r="P134">
        <f t="shared" ref="P134:P197" si="48">IF(I134&gt;$P$3,1,0)</f>
        <v>0</v>
      </c>
      <c r="Q134">
        <f t="shared" ref="Q134:Q197" si="49">IF(OR(O134=1, AND((P134=1),(Q133=$Q$3))),$Q$3,$Q$2)</f>
        <v>-40</v>
      </c>
      <c r="R134">
        <f t="shared" ref="R134:R197" si="50">IF(OR(O134=1, AND((P134=1),(Q133=1))),Q133,Q133)</f>
        <v>-40</v>
      </c>
      <c r="S134">
        <f t="shared" ref="S134:S197" si="51">IF(Q134=-40,K134/F134^2, "")</f>
        <v>-2.850962310150554E-3</v>
      </c>
      <c r="Y134">
        <f t="shared" ref="Y134:Y197" si="52">IF(Q134=$Q$3, ($Y$1*K134*F134-$Y$3*F134^3)*G134,0)</f>
        <v>0</v>
      </c>
    </row>
    <row r="135" spans="1:25" x14ac:dyDescent="0.25">
      <c r="A135">
        <v>3.9999999999999998E-6</v>
      </c>
      <c r="B135">
        <f>DAVE_data!CF134</f>
        <v>12477</v>
      </c>
      <c r="C135">
        <f t="shared" si="36"/>
        <v>24593.5</v>
      </c>
      <c r="D135">
        <f t="shared" si="37"/>
        <v>63.870385540687444</v>
      </c>
      <c r="E135">
        <f t="shared" si="38"/>
        <v>65.019677868148165</v>
      </c>
      <c r="F135">
        <f t="shared" si="39"/>
        <v>64.445031704417801</v>
      </c>
      <c r="G135">
        <f t="shared" si="40"/>
        <v>4.9616E-2</v>
      </c>
      <c r="H135">
        <f t="shared" ref="H135:H198" si="53">H134+G135</f>
        <v>5.7857660000000015</v>
      </c>
      <c r="I135">
        <f t="shared" si="41"/>
        <v>-11.58187205196638</v>
      </c>
      <c r="J135">
        <f t="shared" si="42"/>
        <v>-12.052609976187913</v>
      </c>
      <c r="K135">
        <f t="shared" si="43"/>
        <v>-11.817241014077148</v>
      </c>
      <c r="L135">
        <f t="shared" si="44"/>
        <v>4.743811716195693</v>
      </c>
      <c r="M135">
        <f t="shared" si="45"/>
        <v>3.991928485779586</v>
      </c>
      <c r="N135">
        <f t="shared" si="46"/>
        <v>4.3678701009876395</v>
      </c>
      <c r="O135">
        <f t="shared" si="47"/>
        <v>0</v>
      </c>
      <c r="P135">
        <f t="shared" si="48"/>
        <v>0</v>
      </c>
      <c r="Q135">
        <f t="shared" si="49"/>
        <v>-40</v>
      </c>
      <c r="R135">
        <f t="shared" si="50"/>
        <v>-40</v>
      </c>
      <c r="S135">
        <f t="shared" si="51"/>
        <v>-2.8453599202610544E-3</v>
      </c>
      <c r="Y135">
        <f t="shared" si="52"/>
        <v>0</v>
      </c>
    </row>
    <row r="136" spans="1:25" x14ac:dyDescent="0.25">
      <c r="A136">
        <v>3.9999999999999998E-6</v>
      </c>
      <c r="B136">
        <f>DAVE_data!CF135</f>
        <v>12547</v>
      </c>
      <c r="C136">
        <f t="shared" si="36"/>
        <v>24806.5</v>
      </c>
      <c r="D136">
        <f t="shared" si="37"/>
        <v>63.321965081526884</v>
      </c>
      <c r="E136">
        <f t="shared" si="38"/>
        <v>64.445031704417801</v>
      </c>
      <c r="F136">
        <f t="shared" si="39"/>
        <v>63.883498392972342</v>
      </c>
      <c r="G136">
        <f t="shared" si="40"/>
        <v>5.0047999999999995E-2</v>
      </c>
      <c r="H136">
        <f t="shared" si="53"/>
        <v>5.8358140000000018</v>
      </c>
      <c r="I136">
        <f t="shared" si="41"/>
        <v>-11.219895129584772</v>
      </c>
      <c r="J136">
        <f t="shared" si="42"/>
        <v>-11.817241014077148</v>
      </c>
      <c r="K136">
        <f t="shared" si="43"/>
        <v>-11.518568071830959</v>
      </c>
      <c r="L136">
        <f t="shared" si="44"/>
        <v>5.9677298242924488</v>
      </c>
      <c r="M136">
        <f t="shared" si="45"/>
        <v>4.3678701009876395</v>
      </c>
      <c r="N136">
        <f t="shared" si="46"/>
        <v>5.1677999626400446</v>
      </c>
      <c r="O136">
        <f t="shared" si="47"/>
        <v>0</v>
      </c>
      <c r="P136">
        <f t="shared" si="48"/>
        <v>0</v>
      </c>
      <c r="Q136">
        <f t="shared" si="49"/>
        <v>-40</v>
      </c>
      <c r="R136">
        <f t="shared" si="50"/>
        <v>-40</v>
      </c>
      <c r="S136">
        <f t="shared" si="51"/>
        <v>-2.82241655774166E-3</v>
      </c>
      <c r="Y136">
        <f t="shared" si="52"/>
        <v>0</v>
      </c>
    </row>
    <row r="137" spans="1:25" x14ac:dyDescent="0.25">
      <c r="A137">
        <v>3.9999999999999998E-6</v>
      </c>
      <c r="B137">
        <f>DAVE_data!CF136</f>
        <v>12698</v>
      </c>
      <c r="C137">
        <f t="shared" si="36"/>
        <v>25026.5</v>
      </c>
      <c r="D137">
        <f t="shared" si="37"/>
        <v>62.765321830655367</v>
      </c>
      <c r="E137">
        <f t="shared" si="38"/>
        <v>63.883498392972342</v>
      </c>
      <c r="F137">
        <f t="shared" si="39"/>
        <v>63.324410111813854</v>
      </c>
      <c r="G137">
        <f t="shared" si="40"/>
        <v>5.049E-2</v>
      </c>
      <c r="H137">
        <f t="shared" si="53"/>
        <v>5.8863040000000018</v>
      </c>
      <c r="I137">
        <f t="shared" si="41"/>
        <v>-11.073247794780899</v>
      </c>
      <c r="J137">
        <f t="shared" si="42"/>
        <v>-11.518568071830959</v>
      </c>
      <c r="K137">
        <f t="shared" si="43"/>
        <v>-11.29590793330593</v>
      </c>
      <c r="L137">
        <f t="shared" si="44"/>
        <v>4.4099849183012294</v>
      </c>
      <c r="M137">
        <f t="shared" si="45"/>
        <v>5.1677999626400446</v>
      </c>
      <c r="N137">
        <f t="shared" si="46"/>
        <v>4.7888924404706366</v>
      </c>
      <c r="O137">
        <f t="shared" si="47"/>
        <v>0</v>
      </c>
      <c r="P137">
        <f t="shared" si="48"/>
        <v>0</v>
      </c>
      <c r="Q137">
        <f t="shared" si="49"/>
        <v>-40</v>
      </c>
      <c r="R137">
        <f t="shared" si="50"/>
        <v>-40</v>
      </c>
      <c r="S137">
        <f t="shared" si="51"/>
        <v>-2.8169480528470511E-3</v>
      </c>
      <c r="Y137">
        <f t="shared" si="52"/>
        <v>0</v>
      </c>
    </row>
    <row r="138" spans="1:25" x14ac:dyDescent="0.25">
      <c r="A138">
        <v>3.9999999999999998E-6</v>
      </c>
      <c r="B138">
        <f>DAVE_data!CF137</f>
        <v>12767</v>
      </c>
      <c r="C138">
        <f t="shared" si="36"/>
        <v>25244.5</v>
      </c>
      <c r="D138">
        <f t="shared" si="37"/>
        <v>62.223309108712655</v>
      </c>
      <c r="E138">
        <f t="shared" si="38"/>
        <v>63.324410111813854</v>
      </c>
      <c r="F138">
        <f t="shared" si="39"/>
        <v>62.773859610263258</v>
      </c>
      <c r="G138">
        <f t="shared" si="40"/>
        <v>5.0929999999999996E-2</v>
      </c>
      <c r="H138">
        <f t="shared" si="53"/>
        <v>5.9372340000000019</v>
      </c>
      <c r="I138">
        <f t="shared" si="41"/>
        <v>-10.809945053025645</v>
      </c>
      <c r="J138">
        <f t="shared" si="42"/>
        <v>-11.29590793330593</v>
      </c>
      <c r="K138">
        <f t="shared" si="43"/>
        <v>-11.052926493165788</v>
      </c>
      <c r="L138">
        <f t="shared" si="44"/>
        <v>4.7708902442596033</v>
      </c>
      <c r="M138">
        <f t="shared" si="45"/>
        <v>4.7888924404706366</v>
      </c>
      <c r="N138">
        <f t="shared" si="46"/>
        <v>4.7798913423651204</v>
      </c>
      <c r="O138">
        <f t="shared" si="47"/>
        <v>0</v>
      </c>
      <c r="P138">
        <f t="shared" si="48"/>
        <v>0</v>
      </c>
      <c r="Q138">
        <f t="shared" si="49"/>
        <v>-40</v>
      </c>
      <c r="R138">
        <f t="shared" si="50"/>
        <v>-40</v>
      </c>
      <c r="S138">
        <f t="shared" si="51"/>
        <v>-2.8049144397401591E-3</v>
      </c>
      <c r="Y138">
        <f t="shared" si="52"/>
        <v>0</v>
      </c>
    </row>
    <row r="139" spans="1:25" x14ac:dyDescent="0.25">
      <c r="A139">
        <v>3.9999999999999998E-6</v>
      </c>
      <c r="B139">
        <f>DAVE_data!CF138</f>
        <v>12922</v>
      </c>
      <c r="C139">
        <f t="shared" si="36"/>
        <v>25467</v>
      </c>
      <c r="D139">
        <f t="shared" si="37"/>
        <v>61.67967671083742</v>
      </c>
      <c r="E139">
        <f t="shared" si="38"/>
        <v>62.773859610263258</v>
      </c>
      <c r="F139">
        <f t="shared" si="39"/>
        <v>62.226768160550336</v>
      </c>
      <c r="G139">
        <f t="shared" si="40"/>
        <v>5.1378E-2</v>
      </c>
      <c r="H139">
        <f t="shared" si="53"/>
        <v>5.9886120000000016</v>
      </c>
      <c r="I139">
        <f t="shared" si="41"/>
        <v>-10.6483601874912</v>
      </c>
      <c r="J139">
        <f t="shared" si="42"/>
        <v>-11.052926493165788</v>
      </c>
      <c r="K139">
        <f t="shared" si="43"/>
        <v>-10.850643340328494</v>
      </c>
      <c r="L139">
        <f t="shared" si="44"/>
        <v>3.9371550632039853</v>
      </c>
      <c r="M139">
        <f t="shared" si="45"/>
        <v>4.7798913423651204</v>
      </c>
      <c r="N139">
        <f t="shared" si="46"/>
        <v>4.3585232027845526</v>
      </c>
      <c r="O139">
        <f t="shared" si="47"/>
        <v>0</v>
      </c>
      <c r="P139">
        <f t="shared" si="48"/>
        <v>0</v>
      </c>
      <c r="Q139">
        <f t="shared" si="49"/>
        <v>-40</v>
      </c>
      <c r="R139">
        <f t="shared" si="50"/>
        <v>-40</v>
      </c>
      <c r="S139">
        <f t="shared" si="51"/>
        <v>-2.8022120534104979E-3</v>
      </c>
      <c r="Y139">
        <f t="shared" si="52"/>
        <v>0</v>
      </c>
    </row>
    <row r="140" spans="1:25" x14ac:dyDescent="0.25">
      <c r="A140">
        <v>3.9999999999999998E-6</v>
      </c>
      <c r="B140">
        <f>DAVE_data!CF139</f>
        <v>12986</v>
      </c>
      <c r="C140">
        <f t="shared" si="36"/>
        <v>25686.5</v>
      </c>
      <c r="D140">
        <f t="shared" si="37"/>
        <v>61.152602604282279</v>
      </c>
      <c r="E140">
        <f t="shared" si="38"/>
        <v>62.226768160550336</v>
      </c>
      <c r="F140">
        <f t="shared" si="39"/>
        <v>61.689685382416307</v>
      </c>
      <c r="G140">
        <f t="shared" si="40"/>
        <v>5.1816000000000001E-2</v>
      </c>
      <c r="H140">
        <f t="shared" si="53"/>
        <v>6.0404280000000012</v>
      </c>
      <c r="I140">
        <f t="shared" si="41"/>
        <v>-10.365191796627068</v>
      </c>
      <c r="J140">
        <f t="shared" si="42"/>
        <v>-10.850643340328494</v>
      </c>
      <c r="K140">
        <f t="shared" si="43"/>
        <v>-10.607917568477781</v>
      </c>
      <c r="L140">
        <f t="shared" si="44"/>
        <v>4.6843787990333716</v>
      </c>
      <c r="M140">
        <f t="shared" si="45"/>
        <v>4.3585232027845526</v>
      </c>
      <c r="N140">
        <f t="shared" si="46"/>
        <v>4.5214510009089626</v>
      </c>
      <c r="O140">
        <f t="shared" si="47"/>
        <v>0</v>
      </c>
      <c r="P140">
        <f t="shared" si="48"/>
        <v>0</v>
      </c>
      <c r="Q140">
        <f t="shared" si="49"/>
        <v>-40</v>
      </c>
      <c r="R140">
        <f t="shared" si="50"/>
        <v>-40</v>
      </c>
      <c r="S140">
        <f t="shared" si="51"/>
        <v>-2.7874367759024863E-3</v>
      </c>
      <c r="Y140">
        <f t="shared" si="52"/>
        <v>0</v>
      </c>
    </row>
    <row r="141" spans="1:25" x14ac:dyDescent="0.25">
      <c r="A141">
        <v>3.9999999999999998E-6</v>
      </c>
      <c r="B141">
        <f>DAVE_data!CF140</f>
        <v>12906</v>
      </c>
      <c r="C141">
        <f t="shared" si="36"/>
        <v>25790.5</v>
      </c>
      <c r="D141">
        <f t="shared" si="37"/>
        <v>60.906005187758929</v>
      </c>
      <c r="E141">
        <f t="shared" si="38"/>
        <v>61.689685382416307</v>
      </c>
      <c r="F141">
        <f t="shared" si="39"/>
        <v>61.297845285087618</v>
      </c>
      <c r="G141">
        <f t="shared" si="40"/>
        <v>5.1783999999999997E-2</v>
      </c>
      <c r="H141">
        <f t="shared" si="53"/>
        <v>6.0922120000000008</v>
      </c>
      <c r="I141">
        <f t="shared" si="41"/>
        <v>-7.5668178844563823</v>
      </c>
      <c r="J141">
        <f t="shared" si="42"/>
        <v>-10.607917568477781</v>
      </c>
      <c r="K141">
        <f t="shared" si="43"/>
        <v>-9.0873677264670825</v>
      </c>
      <c r="L141">
        <f t="shared" si="44"/>
        <v>29.363313803698023</v>
      </c>
      <c r="M141">
        <f t="shared" si="45"/>
        <v>4.5214510009089626</v>
      </c>
      <c r="N141">
        <f t="shared" si="46"/>
        <v>16.942382402303494</v>
      </c>
      <c r="O141">
        <f t="shared" si="47"/>
        <v>1</v>
      </c>
      <c r="P141">
        <f t="shared" si="48"/>
        <v>0</v>
      </c>
      <c r="Q141">
        <f t="shared" si="49"/>
        <v>40</v>
      </c>
      <c r="R141">
        <f t="shared" si="50"/>
        <v>-40</v>
      </c>
      <c r="S141" t="str">
        <f t="shared" si="51"/>
        <v/>
      </c>
      <c r="Y141">
        <f t="shared" si="52"/>
        <v>0.72800714818050571</v>
      </c>
    </row>
    <row r="142" spans="1:25" x14ac:dyDescent="0.25">
      <c r="A142">
        <v>3.9999999999999998E-6</v>
      </c>
      <c r="B142">
        <f>DAVE_data!CF141</f>
        <v>12396</v>
      </c>
      <c r="C142">
        <f t="shared" si="36"/>
        <v>25605</v>
      </c>
      <c r="D142">
        <f t="shared" si="37"/>
        <v>61.347249630732144</v>
      </c>
      <c r="E142">
        <f t="shared" si="38"/>
        <v>61.297845285087618</v>
      </c>
      <c r="F142">
        <f t="shared" si="39"/>
        <v>61.322547457909877</v>
      </c>
      <c r="G142">
        <f t="shared" si="40"/>
        <v>5.0603999999999996E-2</v>
      </c>
      <c r="H142">
        <f t="shared" si="53"/>
        <v>6.1428160000000007</v>
      </c>
      <c r="I142">
        <f t="shared" si="41"/>
        <v>0.48814664497389876</v>
      </c>
      <c r="J142">
        <f t="shared" si="42"/>
        <v>-9.0873677264670825</v>
      </c>
      <c r="K142">
        <f t="shared" si="43"/>
        <v>-4.2996105407465919</v>
      </c>
      <c r="L142">
        <f t="shared" si="44"/>
        <v>94.612228000167789</v>
      </c>
      <c r="M142">
        <f t="shared" si="45"/>
        <v>16.942382402303494</v>
      </c>
      <c r="N142">
        <f t="shared" si="46"/>
        <v>55.777305201235642</v>
      </c>
      <c r="O142">
        <f t="shared" si="47"/>
        <v>1</v>
      </c>
      <c r="P142">
        <f t="shared" si="48"/>
        <v>1</v>
      </c>
      <c r="Q142">
        <f t="shared" si="49"/>
        <v>40</v>
      </c>
      <c r="R142">
        <f t="shared" si="50"/>
        <v>40</v>
      </c>
      <c r="S142" t="str">
        <f t="shared" si="51"/>
        <v/>
      </c>
      <c r="Y142">
        <f t="shared" si="52"/>
        <v>3.0930687241618986</v>
      </c>
    </row>
    <row r="143" spans="1:25" x14ac:dyDescent="0.25">
      <c r="A143">
        <v>3.9999999999999998E-6</v>
      </c>
      <c r="B143">
        <f>DAVE_data!CF142</f>
        <v>11859</v>
      </c>
      <c r="C143">
        <f t="shared" si="36"/>
        <v>25073.5</v>
      </c>
      <c r="D143">
        <f t="shared" si="37"/>
        <v>62.647668925155905</v>
      </c>
      <c r="E143">
        <f t="shared" si="38"/>
        <v>61.322547457909877</v>
      </c>
      <c r="F143">
        <f t="shared" si="39"/>
        <v>61.985108191532888</v>
      </c>
      <c r="G143">
        <f t="shared" si="40"/>
        <v>4.8509999999999998E-2</v>
      </c>
      <c r="H143">
        <f t="shared" si="53"/>
        <v>6.191326000000001</v>
      </c>
      <c r="I143">
        <f t="shared" si="41"/>
        <v>13.658229924201411</v>
      </c>
      <c r="J143">
        <f t="shared" si="42"/>
        <v>-4.2996105407465919</v>
      </c>
      <c r="K143">
        <f t="shared" si="43"/>
        <v>4.6793096917274095</v>
      </c>
      <c r="L143">
        <f t="shared" si="44"/>
        <v>185.09421217221194</v>
      </c>
      <c r="M143">
        <f t="shared" si="45"/>
        <v>55.777305201235642</v>
      </c>
      <c r="N143">
        <f t="shared" si="46"/>
        <v>120.43575868672379</v>
      </c>
      <c r="O143">
        <f t="shared" si="47"/>
        <v>1</v>
      </c>
      <c r="P143">
        <f t="shared" si="48"/>
        <v>1</v>
      </c>
      <c r="Q143">
        <f t="shared" si="49"/>
        <v>40</v>
      </c>
      <c r="R143">
        <f t="shared" si="50"/>
        <v>40</v>
      </c>
      <c r="S143" t="str">
        <f t="shared" si="51"/>
        <v/>
      </c>
      <c r="Y143">
        <f t="shared" si="52"/>
        <v>7.4269600321132092</v>
      </c>
    </row>
    <row r="144" spans="1:25" x14ac:dyDescent="0.25">
      <c r="A144">
        <v>3.9999999999999998E-6</v>
      </c>
      <c r="B144">
        <f>DAVE_data!CF143</f>
        <v>11245</v>
      </c>
      <c r="C144">
        <f t="shared" si="36"/>
        <v>24203</v>
      </c>
      <c r="D144">
        <f t="shared" si="37"/>
        <v>64.900893558438895</v>
      </c>
      <c r="E144">
        <f t="shared" si="38"/>
        <v>61.985108191532888</v>
      </c>
      <c r="F144">
        <f t="shared" si="39"/>
        <v>63.443000874985891</v>
      </c>
      <c r="G144">
        <f t="shared" si="40"/>
        <v>4.6207999999999999E-2</v>
      </c>
      <c r="H144">
        <f t="shared" si="53"/>
        <v>6.237534000000001</v>
      </c>
      <c r="I144">
        <f t="shared" si="41"/>
        <v>31.550655372511333</v>
      </c>
      <c r="J144">
        <f t="shared" si="42"/>
        <v>4.6793096917274095</v>
      </c>
      <c r="K144">
        <f t="shared" si="43"/>
        <v>18.11498253211937</v>
      </c>
      <c r="L144">
        <f t="shared" si="44"/>
        <v>290.76508051402271</v>
      </c>
      <c r="M144">
        <f t="shared" si="45"/>
        <v>120.43575868672379</v>
      </c>
      <c r="N144">
        <f t="shared" si="46"/>
        <v>205.60041960037324</v>
      </c>
      <c r="O144">
        <f t="shared" si="47"/>
        <v>1</v>
      </c>
      <c r="P144">
        <f t="shared" si="48"/>
        <v>1</v>
      </c>
      <c r="Q144">
        <f t="shared" si="49"/>
        <v>40</v>
      </c>
      <c r="R144">
        <f t="shared" si="50"/>
        <v>40</v>
      </c>
      <c r="S144" t="str">
        <f t="shared" si="51"/>
        <v/>
      </c>
      <c r="Y144">
        <f t="shared" si="52"/>
        <v>13.783099851848741</v>
      </c>
    </row>
    <row r="145" spans="1:25" x14ac:dyDescent="0.25">
      <c r="A145">
        <v>3.9999999999999998E-6</v>
      </c>
      <c r="B145">
        <f>DAVE_data!CF144</f>
        <v>10739</v>
      </c>
      <c r="C145">
        <f t="shared" si="36"/>
        <v>23119.5</v>
      </c>
      <c r="D145">
        <f t="shared" si="37"/>
        <v>67.942486939375712</v>
      </c>
      <c r="E145">
        <f t="shared" si="38"/>
        <v>63.443000874985891</v>
      </c>
      <c r="F145">
        <f t="shared" si="39"/>
        <v>65.692743907180798</v>
      </c>
      <c r="G145">
        <f t="shared" si="40"/>
        <v>4.3968E-2</v>
      </c>
      <c r="H145">
        <f t="shared" si="53"/>
        <v>6.2815020000000006</v>
      </c>
      <c r="I145">
        <f t="shared" si="41"/>
        <v>51.167736358144715</v>
      </c>
      <c r="J145">
        <f t="shared" si="42"/>
        <v>18.11498253211937</v>
      </c>
      <c r="K145">
        <f t="shared" si="43"/>
        <v>34.641359445132039</v>
      </c>
      <c r="L145">
        <f t="shared" si="44"/>
        <v>375.8728373592765</v>
      </c>
      <c r="M145">
        <f t="shared" si="45"/>
        <v>205.60041960037324</v>
      </c>
      <c r="N145">
        <f t="shared" si="46"/>
        <v>290.73662847982484</v>
      </c>
      <c r="O145">
        <f t="shared" si="47"/>
        <v>1</v>
      </c>
      <c r="P145">
        <f t="shared" si="48"/>
        <v>1</v>
      </c>
      <c r="Q145">
        <f t="shared" si="49"/>
        <v>40</v>
      </c>
      <c r="R145">
        <f t="shared" si="50"/>
        <v>40</v>
      </c>
      <c r="S145" t="str">
        <f t="shared" si="51"/>
        <v/>
      </c>
      <c r="Y145">
        <f t="shared" si="52"/>
        <v>21.593454337953492</v>
      </c>
    </row>
    <row r="146" spans="1:25" x14ac:dyDescent="0.25">
      <c r="A146">
        <v>3.9999999999999998E-6</v>
      </c>
      <c r="B146">
        <f>DAVE_data!CF145</f>
        <v>10290</v>
      </c>
      <c r="C146">
        <f t="shared" si="36"/>
        <v>22066.5</v>
      </c>
      <c r="D146">
        <f t="shared" si="37"/>
        <v>71.184661219264342</v>
      </c>
      <c r="E146">
        <f t="shared" si="38"/>
        <v>65.692743907180798</v>
      </c>
      <c r="F146">
        <f t="shared" si="39"/>
        <v>68.438702563222563</v>
      </c>
      <c r="G146">
        <f t="shared" si="40"/>
        <v>4.2057999999999998E-2</v>
      </c>
      <c r="H146">
        <f t="shared" si="53"/>
        <v>6.3235600000000005</v>
      </c>
      <c r="I146">
        <f t="shared" si="41"/>
        <v>65.289805888101313</v>
      </c>
      <c r="J146">
        <f t="shared" si="42"/>
        <v>34.641359445132039</v>
      </c>
      <c r="K146">
        <f t="shared" si="43"/>
        <v>49.965582666616676</v>
      </c>
      <c r="L146">
        <f t="shared" si="44"/>
        <v>364.35929481869414</v>
      </c>
      <c r="M146">
        <f t="shared" si="45"/>
        <v>290.73662847982484</v>
      </c>
      <c r="N146">
        <f t="shared" si="46"/>
        <v>327.54796164925949</v>
      </c>
      <c r="O146">
        <f t="shared" si="47"/>
        <v>1</v>
      </c>
      <c r="P146">
        <f t="shared" si="48"/>
        <v>1</v>
      </c>
      <c r="Q146">
        <f t="shared" si="49"/>
        <v>40</v>
      </c>
      <c r="R146">
        <f t="shared" si="50"/>
        <v>40</v>
      </c>
      <c r="S146" t="str">
        <f t="shared" si="51"/>
        <v/>
      </c>
      <c r="Y146">
        <f t="shared" si="52"/>
        <v>29.051239347399243</v>
      </c>
    </row>
    <row r="147" spans="1:25" x14ac:dyDescent="0.25">
      <c r="A147">
        <v>3.9999999999999998E-6</v>
      </c>
      <c r="B147">
        <f>DAVE_data!CF146</f>
        <v>9970</v>
      </c>
      <c r="C147">
        <f t="shared" si="36"/>
        <v>21122</v>
      </c>
      <c r="D147">
        <f t="shared" si="37"/>
        <v>74.367783675546661</v>
      </c>
      <c r="E147">
        <f t="shared" si="38"/>
        <v>68.438702563222563</v>
      </c>
      <c r="F147">
        <f t="shared" si="39"/>
        <v>71.403243119384612</v>
      </c>
      <c r="G147">
        <f t="shared" si="40"/>
        <v>4.052E-2</v>
      </c>
      <c r="H147">
        <f t="shared" si="53"/>
        <v>6.3640800000000004</v>
      </c>
      <c r="I147">
        <f t="shared" si="41"/>
        <v>73.162402669349689</v>
      </c>
      <c r="J147">
        <f t="shared" si="42"/>
        <v>49.965582666616676</v>
      </c>
      <c r="K147">
        <f t="shared" si="43"/>
        <v>61.563992667983186</v>
      </c>
      <c r="L147">
        <f t="shared" si="44"/>
        <v>286.23914119858119</v>
      </c>
      <c r="M147">
        <f t="shared" si="45"/>
        <v>327.54796164925949</v>
      </c>
      <c r="N147">
        <f t="shared" si="46"/>
        <v>306.89355142392037</v>
      </c>
      <c r="O147">
        <f t="shared" si="47"/>
        <v>1</v>
      </c>
      <c r="P147">
        <f t="shared" si="48"/>
        <v>1</v>
      </c>
      <c r="Q147">
        <f t="shared" si="49"/>
        <v>40</v>
      </c>
      <c r="R147">
        <f t="shared" si="50"/>
        <v>40</v>
      </c>
      <c r="S147" t="str">
        <f t="shared" si="51"/>
        <v/>
      </c>
      <c r="Y147">
        <f t="shared" si="52"/>
        <v>35.107771380775368</v>
      </c>
    </row>
    <row r="148" spans="1:25" x14ac:dyDescent="0.25">
      <c r="A148">
        <v>3.9999999999999998E-6</v>
      </c>
      <c r="B148">
        <f>DAVE_data!CF147</f>
        <v>9679</v>
      </c>
      <c r="C148">
        <f t="shared" si="36"/>
        <v>20339</v>
      </c>
      <c r="D148">
        <f t="shared" si="37"/>
        <v>77.230755041786551</v>
      </c>
      <c r="E148">
        <f t="shared" si="38"/>
        <v>71.403243119384612</v>
      </c>
      <c r="F148">
        <f t="shared" si="39"/>
        <v>74.316999080585589</v>
      </c>
      <c r="G148">
        <f t="shared" si="40"/>
        <v>3.9298E-2</v>
      </c>
      <c r="H148">
        <f t="shared" si="53"/>
        <v>6.403378</v>
      </c>
      <c r="I148">
        <f t="shared" si="41"/>
        <v>74.145146348439525</v>
      </c>
      <c r="J148">
        <f t="shared" si="42"/>
        <v>61.563992667983186</v>
      </c>
      <c r="K148">
        <f t="shared" si="43"/>
        <v>67.854569508211355</v>
      </c>
      <c r="L148">
        <f t="shared" si="44"/>
        <v>160.07371469866581</v>
      </c>
      <c r="M148">
        <f t="shared" si="45"/>
        <v>306.89355142392037</v>
      </c>
      <c r="N148">
        <f t="shared" si="46"/>
        <v>233.48363306129309</v>
      </c>
      <c r="O148">
        <f t="shared" si="47"/>
        <v>1</v>
      </c>
      <c r="P148">
        <f t="shared" si="48"/>
        <v>1</v>
      </c>
      <c r="Q148">
        <f t="shared" si="49"/>
        <v>40</v>
      </c>
      <c r="R148">
        <f t="shared" si="50"/>
        <v>40</v>
      </c>
      <c r="S148" t="str">
        <f t="shared" si="51"/>
        <v/>
      </c>
      <c r="Y148">
        <f t="shared" si="52"/>
        <v>38.933435176923886</v>
      </c>
    </row>
    <row r="149" spans="1:25" x14ac:dyDescent="0.25">
      <c r="A149">
        <v>3.9999999999999998E-6</v>
      </c>
      <c r="B149">
        <f>DAVE_data!CF148</f>
        <v>9522</v>
      </c>
      <c r="C149">
        <f t="shared" si="36"/>
        <v>19730.5</v>
      </c>
      <c r="D149">
        <f t="shared" si="37"/>
        <v>79.612596071812504</v>
      </c>
      <c r="E149">
        <f t="shared" si="38"/>
        <v>74.316999080585589</v>
      </c>
      <c r="F149">
        <f t="shared" si="39"/>
        <v>76.964797576199047</v>
      </c>
      <c r="G149">
        <f t="shared" si="40"/>
        <v>3.8401999999999999E-2</v>
      </c>
      <c r="H149">
        <f t="shared" si="53"/>
        <v>6.4417799999999996</v>
      </c>
      <c r="I149">
        <f t="shared" si="41"/>
        <v>68.949494703751313</v>
      </c>
      <c r="J149">
        <f t="shared" si="42"/>
        <v>67.854569508211355</v>
      </c>
      <c r="K149">
        <f t="shared" si="43"/>
        <v>68.402032105981334</v>
      </c>
      <c r="L149">
        <f t="shared" si="44"/>
        <v>14.256095978594312</v>
      </c>
      <c r="M149">
        <f t="shared" si="45"/>
        <v>233.48363306129309</v>
      </c>
      <c r="N149">
        <f t="shared" si="46"/>
        <v>123.8698645199437</v>
      </c>
      <c r="O149">
        <f t="shared" si="47"/>
        <v>0</v>
      </c>
      <c r="P149">
        <f t="shared" si="48"/>
        <v>1</v>
      </c>
      <c r="Q149">
        <f t="shared" si="49"/>
        <v>40</v>
      </c>
      <c r="R149">
        <f t="shared" si="50"/>
        <v>40</v>
      </c>
      <c r="S149" t="str">
        <f t="shared" si="51"/>
        <v/>
      </c>
      <c r="Y149">
        <f t="shared" si="52"/>
        <v>40.190541192180063</v>
      </c>
    </row>
    <row r="150" spans="1:25" x14ac:dyDescent="0.25">
      <c r="A150">
        <v>3.9999999999999998E-6</v>
      </c>
      <c r="B150">
        <f>DAVE_data!CF149</f>
        <v>9336</v>
      </c>
      <c r="C150">
        <f t="shared" si="36"/>
        <v>19253.5</v>
      </c>
      <c r="D150">
        <f t="shared" si="37"/>
        <v>81.584975552231882</v>
      </c>
      <c r="E150">
        <f t="shared" si="38"/>
        <v>76.964797576199047</v>
      </c>
      <c r="F150">
        <f t="shared" si="39"/>
        <v>79.274886564215464</v>
      </c>
      <c r="G150">
        <f t="shared" si="40"/>
        <v>3.7716E-2</v>
      </c>
      <c r="H150">
        <f t="shared" si="53"/>
        <v>6.4794959999999993</v>
      </c>
      <c r="I150">
        <f t="shared" si="41"/>
        <v>61.249575459126568</v>
      </c>
      <c r="J150">
        <f t="shared" si="42"/>
        <v>68.402032105981334</v>
      </c>
      <c r="K150">
        <f t="shared" si="43"/>
        <v>64.825803782553947</v>
      </c>
      <c r="L150">
        <f t="shared" si="44"/>
        <v>-94.819925851823811</v>
      </c>
      <c r="M150">
        <f t="shared" si="45"/>
        <v>123.8698645199437</v>
      </c>
      <c r="N150">
        <f t="shared" si="46"/>
        <v>14.524969334059946</v>
      </c>
      <c r="O150">
        <f t="shared" si="47"/>
        <v>1</v>
      </c>
      <c r="P150">
        <f t="shared" si="48"/>
        <v>1</v>
      </c>
      <c r="Q150">
        <f t="shared" si="49"/>
        <v>40</v>
      </c>
      <c r="R150">
        <f t="shared" si="50"/>
        <v>40</v>
      </c>
      <c r="S150" t="str">
        <f t="shared" si="51"/>
        <v/>
      </c>
      <c r="Y150">
        <f t="shared" si="52"/>
        <v>39.429986457766134</v>
      </c>
    </row>
    <row r="151" spans="1:25" x14ac:dyDescent="0.25">
      <c r="A151">
        <v>3.9999999999999998E-6</v>
      </c>
      <c r="B151">
        <f>DAVE_data!CF150</f>
        <v>9314</v>
      </c>
      <c r="C151">
        <f t="shared" si="36"/>
        <v>18925.5</v>
      </c>
      <c r="D151">
        <f t="shared" si="37"/>
        <v>82.998934072806364</v>
      </c>
      <c r="E151">
        <f t="shared" si="38"/>
        <v>79.274886564215464</v>
      </c>
      <c r="F151">
        <f t="shared" si="39"/>
        <v>81.136910318510914</v>
      </c>
      <c r="G151">
        <f t="shared" si="40"/>
        <v>3.73E-2</v>
      </c>
      <c r="H151">
        <f t="shared" si="53"/>
        <v>6.5167959999999994</v>
      </c>
      <c r="I151">
        <f t="shared" si="41"/>
        <v>49.920207889958441</v>
      </c>
      <c r="J151">
        <f t="shared" si="42"/>
        <v>64.825803782553947</v>
      </c>
      <c r="K151">
        <f t="shared" si="43"/>
        <v>57.373005836256198</v>
      </c>
      <c r="L151">
        <f t="shared" si="44"/>
        <v>-199.80691545034182</v>
      </c>
      <c r="M151">
        <f t="shared" si="45"/>
        <v>14.524969334059946</v>
      </c>
      <c r="N151">
        <f t="shared" si="46"/>
        <v>-92.640973058140929</v>
      </c>
      <c r="O151">
        <f t="shared" si="47"/>
        <v>1</v>
      </c>
      <c r="P151">
        <f t="shared" si="48"/>
        <v>1</v>
      </c>
      <c r="Q151">
        <f t="shared" si="49"/>
        <v>40</v>
      </c>
      <c r="R151">
        <f t="shared" si="50"/>
        <v>40</v>
      </c>
      <c r="S151" t="str">
        <f t="shared" si="51"/>
        <v/>
      </c>
      <c r="Y151">
        <f t="shared" si="52"/>
        <v>36.707147511978349</v>
      </c>
    </row>
    <row r="152" spans="1:25" x14ac:dyDescent="0.25">
      <c r="A152">
        <v>3.9999999999999998E-6</v>
      </c>
      <c r="B152">
        <f>DAVE_data!CF151</f>
        <v>9311</v>
      </c>
      <c r="C152">
        <f t="shared" si="36"/>
        <v>18741.5</v>
      </c>
      <c r="D152">
        <f t="shared" si="37"/>
        <v>83.813799684918322</v>
      </c>
      <c r="E152">
        <f t="shared" si="38"/>
        <v>81.136910318510914</v>
      </c>
      <c r="F152">
        <f t="shared" si="39"/>
        <v>82.475355001714618</v>
      </c>
      <c r="G152">
        <f t="shared" si="40"/>
        <v>3.7249999999999998E-2</v>
      </c>
      <c r="H152">
        <f t="shared" si="53"/>
        <v>6.5540459999999996</v>
      </c>
      <c r="I152">
        <f t="shared" si="41"/>
        <v>35.931400891374615</v>
      </c>
      <c r="J152">
        <f t="shared" si="42"/>
        <v>57.373005836256198</v>
      </c>
      <c r="K152">
        <f t="shared" si="43"/>
        <v>46.652203363815403</v>
      </c>
      <c r="L152">
        <f t="shared" si="44"/>
        <v>-287.80677778364549</v>
      </c>
      <c r="M152">
        <f t="shared" si="45"/>
        <v>-92.640973058140929</v>
      </c>
      <c r="N152">
        <f t="shared" si="46"/>
        <v>-190.22387542089319</v>
      </c>
      <c r="O152">
        <f t="shared" si="47"/>
        <v>1</v>
      </c>
      <c r="P152">
        <f t="shared" si="48"/>
        <v>1</v>
      </c>
      <c r="Q152">
        <f t="shared" si="49"/>
        <v>40</v>
      </c>
      <c r="R152">
        <f t="shared" si="50"/>
        <v>40</v>
      </c>
      <c r="S152" t="str">
        <f t="shared" si="51"/>
        <v/>
      </c>
      <c r="Y152">
        <f t="shared" si="52"/>
        <v>32.294213444938094</v>
      </c>
    </row>
    <row r="153" spans="1:25" x14ac:dyDescent="0.25">
      <c r="A153">
        <v>3.9999999999999998E-6</v>
      </c>
      <c r="B153">
        <f>DAVE_data!CF152</f>
        <v>9419</v>
      </c>
      <c r="C153">
        <f t="shared" si="36"/>
        <v>18690</v>
      </c>
      <c r="D153">
        <f t="shared" si="37"/>
        <v>84.044747287046377</v>
      </c>
      <c r="E153">
        <f t="shared" si="38"/>
        <v>82.475355001714618</v>
      </c>
      <c r="F153">
        <f t="shared" si="39"/>
        <v>83.260051144380498</v>
      </c>
      <c r="G153">
        <f t="shared" si="40"/>
        <v>3.746E-2</v>
      </c>
      <c r="H153">
        <f t="shared" si="53"/>
        <v>6.5915059999999999</v>
      </c>
      <c r="I153">
        <f t="shared" si="41"/>
        <v>20.947574550610767</v>
      </c>
      <c r="J153">
        <f t="shared" si="42"/>
        <v>46.652203363815403</v>
      </c>
      <c r="K153">
        <f t="shared" si="43"/>
        <v>33.799888957213085</v>
      </c>
      <c r="L153">
        <f t="shared" si="44"/>
        <v>-343.09435148431174</v>
      </c>
      <c r="M153">
        <f t="shared" si="45"/>
        <v>-190.22387542089319</v>
      </c>
      <c r="N153">
        <f t="shared" si="46"/>
        <v>-266.65911345260247</v>
      </c>
      <c r="O153">
        <f t="shared" si="47"/>
        <v>1</v>
      </c>
      <c r="P153">
        <f t="shared" si="48"/>
        <v>1</v>
      </c>
      <c r="Q153">
        <f t="shared" si="49"/>
        <v>40</v>
      </c>
      <c r="R153">
        <f t="shared" si="50"/>
        <v>40</v>
      </c>
      <c r="S153" t="str">
        <f t="shared" si="51"/>
        <v/>
      </c>
      <c r="Y153">
        <f t="shared" si="52"/>
        <v>26.553325113330427</v>
      </c>
    </row>
    <row r="154" spans="1:25" x14ac:dyDescent="0.25">
      <c r="A154">
        <v>3.9999999999999998E-6</v>
      </c>
      <c r="B154">
        <f>DAVE_data!CF153</f>
        <v>9453</v>
      </c>
      <c r="C154">
        <f t="shared" si="36"/>
        <v>18748.5</v>
      </c>
      <c r="D154">
        <f t="shared" si="37"/>
        <v>83.782506696263525</v>
      </c>
      <c r="E154">
        <f t="shared" si="38"/>
        <v>83.260051144380498</v>
      </c>
      <c r="F154">
        <f t="shared" si="39"/>
        <v>83.521278920322004</v>
      </c>
      <c r="G154">
        <f t="shared" si="40"/>
        <v>3.7744E-2</v>
      </c>
      <c r="H154">
        <f t="shared" si="53"/>
        <v>6.6292499999999999</v>
      </c>
      <c r="I154">
        <f t="shared" si="41"/>
        <v>6.9210411175685271</v>
      </c>
      <c r="J154">
        <f t="shared" si="42"/>
        <v>33.799888957213085</v>
      </c>
      <c r="K154">
        <f t="shared" si="43"/>
        <v>20.360465037390806</v>
      </c>
      <c r="L154">
        <f t="shared" si="44"/>
        <v>-356.06782322547366</v>
      </c>
      <c r="M154">
        <f t="shared" si="45"/>
        <v>-266.65911345260247</v>
      </c>
      <c r="N154">
        <f t="shared" si="46"/>
        <v>-311.36346833903804</v>
      </c>
      <c r="O154">
        <f t="shared" si="47"/>
        <v>1</v>
      </c>
      <c r="P154">
        <f t="shared" si="48"/>
        <v>1</v>
      </c>
      <c r="Q154">
        <f t="shared" si="49"/>
        <v>40</v>
      </c>
      <c r="R154">
        <f t="shared" si="50"/>
        <v>40</v>
      </c>
      <c r="S154" t="str">
        <f t="shared" si="51"/>
        <v/>
      </c>
      <c r="Y154">
        <f t="shared" si="52"/>
        <v>20.121421136531676</v>
      </c>
    </row>
    <row r="155" spans="1:25" x14ac:dyDescent="0.25">
      <c r="A155">
        <v>3.9999999999999998E-6</v>
      </c>
      <c r="B155">
        <f>DAVE_data!CF154</f>
        <v>9577</v>
      </c>
      <c r="C155">
        <f t="shared" si="36"/>
        <v>18880</v>
      </c>
      <c r="D155">
        <f t="shared" si="37"/>
        <v>83.198957987017835</v>
      </c>
      <c r="E155">
        <f t="shared" si="38"/>
        <v>83.521278920322004</v>
      </c>
      <c r="F155">
        <f t="shared" si="39"/>
        <v>83.360118453669912</v>
      </c>
      <c r="G155">
        <f t="shared" si="40"/>
        <v>3.8059999999999997E-2</v>
      </c>
      <c r="H155">
        <f t="shared" si="53"/>
        <v>6.6673099999999996</v>
      </c>
      <c r="I155">
        <f t="shared" si="41"/>
        <v>-4.2343790502388821</v>
      </c>
      <c r="J155">
        <f t="shared" si="42"/>
        <v>20.360465037390806</v>
      </c>
      <c r="K155">
        <f t="shared" si="43"/>
        <v>8.0630429935759622</v>
      </c>
      <c r="L155">
        <f t="shared" si="44"/>
        <v>-323.10620188688506</v>
      </c>
      <c r="M155">
        <f t="shared" si="45"/>
        <v>-311.36346833903804</v>
      </c>
      <c r="N155">
        <f t="shared" si="46"/>
        <v>-317.23483511296155</v>
      </c>
      <c r="O155">
        <f t="shared" si="47"/>
        <v>1</v>
      </c>
      <c r="P155">
        <f t="shared" si="48"/>
        <v>0</v>
      </c>
      <c r="Q155">
        <f t="shared" si="49"/>
        <v>40</v>
      </c>
      <c r="R155">
        <f t="shared" si="50"/>
        <v>40</v>
      </c>
      <c r="S155" t="str">
        <f t="shared" si="51"/>
        <v/>
      </c>
      <c r="Y155">
        <f t="shared" si="52"/>
        <v>13.969965974480997</v>
      </c>
    </row>
    <row r="156" spans="1:25" x14ac:dyDescent="0.25">
      <c r="A156">
        <v>3.9999999999999998E-6</v>
      </c>
      <c r="B156">
        <f>DAVE_data!CF155</f>
        <v>9636</v>
      </c>
      <c r="C156">
        <f t="shared" si="36"/>
        <v>19042.5</v>
      </c>
      <c r="D156">
        <f t="shared" si="37"/>
        <v>82.488976069050622</v>
      </c>
      <c r="E156">
        <f t="shared" si="38"/>
        <v>83.360118453669912</v>
      </c>
      <c r="F156">
        <f t="shared" si="39"/>
        <v>82.92454726136026</v>
      </c>
      <c r="G156">
        <f t="shared" si="40"/>
        <v>3.8425999999999995E-2</v>
      </c>
      <c r="H156">
        <f t="shared" si="53"/>
        <v>6.7057359999999999</v>
      </c>
      <c r="I156">
        <f t="shared" si="41"/>
        <v>-11.335324840203304</v>
      </c>
      <c r="J156">
        <f t="shared" si="42"/>
        <v>8.0630429935759622</v>
      </c>
      <c r="K156">
        <f t="shared" si="43"/>
        <v>-1.636140923313671</v>
      </c>
      <c r="L156">
        <f t="shared" si="44"/>
        <v>-252.41201053686657</v>
      </c>
      <c r="M156">
        <f t="shared" si="45"/>
        <v>-317.23483511296155</v>
      </c>
      <c r="N156">
        <f t="shared" si="46"/>
        <v>-284.82342282491408</v>
      </c>
      <c r="O156">
        <f t="shared" si="47"/>
        <v>1</v>
      </c>
      <c r="P156">
        <f t="shared" si="48"/>
        <v>0</v>
      </c>
      <c r="Q156">
        <f t="shared" si="49"/>
        <v>40</v>
      </c>
      <c r="R156">
        <f t="shared" si="50"/>
        <v>40</v>
      </c>
      <c r="S156" t="str">
        <f t="shared" si="51"/>
        <v/>
      </c>
      <c r="Y156">
        <f t="shared" si="52"/>
        <v>8.9822469052783731</v>
      </c>
    </row>
    <row r="157" spans="1:25" x14ac:dyDescent="0.25">
      <c r="A157">
        <v>3.9999999999999998E-6</v>
      </c>
      <c r="B157">
        <f>DAVE_data!CF156</f>
        <v>9741</v>
      </c>
      <c r="C157">
        <f t="shared" si="36"/>
        <v>19203.5</v>
      </c>
      <c r="D157">
        <f t="shared" si="37"/>
        <v>81.797397703277881</v>
      </c>
      <c r="E157">
        <f t="shared" si="38"/>
        <v>82.92454726136026</v>
      </c>
      <c r="F157">
        <f t="shared" si="39"/>
        <v>82.36097248231907</v>
      </c>
      <c r="G157">
        <f t="shared" si="40"/>
        <v>3.8753999999999997E-2</v>
      </c>
      <c r="H157">
        <f t="shared" si="53"/>
        <v>6.7444899999999999</v>
      </c>
      <c r="I157">
        <f t="shared" si="41"/>
        <v>-14.542364118315266</v>
      </c>
      <c r="J157">
        <f t="shared" si="42"/>
        <v>-1.636140923313671</v>
      </c>
      <c r="K157">
        <f t="shared" si="43"/>
        <v>-8.089252520814469</v>
      </c>
      <c r="L157">
        <f t="shared" si="44"/>
        <v>-166.51472357694169</v>
      </c>
      <c r="M157">
        <f t="shared" si="45"/>
        <v>-284.82342282491408</v>
      </c>
      <c r="N157">
        <f t="shared" si="46"/>
        <v>-225.66907320092787</v>
      </c>
      <c r="O157">
        <f t="shared" si="47"/>
        <v>1</v>
      </c>
      <c r="P157">
        <f t="shared" si="48"/>
        <v>0</v>
      </c>
      <c r="Q157">
        <f t="shared" si="49"/>
        <v>40</v>
      </c>
      <c r="R157">
        <f t="shared" si="50"/>
        <v>40</v>
      </c>
      <c r="S157" t="str">
        <f t="shared" si="51"/>
        <v/>
      </c>
      <c r="Y157">
        <f t="shared" si="52"/>
        <v>5.5686080344065996</v>
      </c>
    </row>
    <row r="158" spans="1:25" x14ac:dyDescent="0.25">
      <c r="A158">
        <v>3.9999999999999998E-6</v>
      </c>
      <c r="B158">
        <f>DAVE_data!CF157</f>
        <v>9802</v>
      </c>
      <c r="C158">
        <f t="shared" si="36"/>
        <v>19378</v>
      </c>
      <c r="D158">
        <f t="shared" si="37"/>
        <v>81.060807451486042</v>
      </c>
      <c r="E158">
        <f t="shared" si="38"/>
        <v>82.36097248231907</v>
      </c>
      <c r="F158">
        <f t="shared" si="39"/>
        <v>81.710889966902556</v>
      </c>
      <c r="G158">
        <f t="shared" si="40"/>
        <v>3.9085999999999996E-2</v>
      </c>
      <c r="H158">
        <f t="shared" si="53"/>
        <v>6.7835760000000001</v>
      </c>
      <c r="I158">
        <f t="shared" si="41"/>
        <v>-16.632106519380706</v>
      </c>
      <c r="J158">
        <f t="shared" si="42"/>
        <v>-8.089252520814469</v>
      </c>
      <c r="K158">
        <f t="shared" si="43"/>
        <v>-12.360679520097587</v>
      </c>
      <c r="L158">
        <f t="shared" si="44"/>
        <v>-109.28278665719488</v>
      </c>
      <c r="M158">
        <f t="shared" si="45"/>
        <v>-225.66907320092787</v>
      </c>
      <c r="N158">
        <f t="shared" si="46"/>
        <v>-167.47592992906138</v>
      </c>
      <c r="O158">
        <f t="shared" si="47"/>
        <v>1</v>
      </c>
      <c r="P158">
        <f t="shared" si="48"/>
        <v>0</v>
      </c>
      <c r="Q158">
        <f t="shared" si="49"/>
        <v>40</v>
      </c>
      <c r="R158">
        <f t="shared" si="50"/>
        <v>40</v>
      </c>
      <c r="S158" t="str">
        <f t="shared" si="51"/>
        <v/>
      </c>
      <c r="Y158">
        <f t="shared" si="52"/>
        <v>3.2366734119385798</v>
      </c>
    </row>
    <row r="159" spans="1:25" x14ac:dyDescent="0.25">
      <c r="A159">
        <v>3.9999999999999998E-6</v>
      </c>
      <c r="B159">
        <f>DAVE_data!CF158</f>
        <v>9926</v>
      </c>
      <c r="C159">
        <f t="shared" si="36"/>
        <v>19552.5</v>
      </c>
      <c r="D159">
        <f t="shared" si="37"/>
        <v>80.337364878910449</v>
      </c>
      <c r="E159">
        <f t="shared" si="38"/>
        <v>81.710889966902556</v>
      </c>
      <c r="F159">
        <f t="shared" si="39"/>
        <v>81.024127422906503</v>
      </c>
      <c r="G159">
        <f t="shared" si="40"/>
        <v>3.9455999999999998E-2</v>
      </c>
      <c r="H159">
        <f t="shared" si="53"/>
        <v>6.8230320000000004</v>
      </c>
      <c r="I159">
        <f t="shared" si="41"/>
        <v>-17.405782238342798</v>
      </c>
      <c r="J159">
        <f t="shared" si="42"/>
        <v>-12.360679520097587</v>
      </c>
      <c r="K159">
        <f t="shared" si="43"/>
        <v>-14.883230879220193</v>
      </c>
      <c r="L159">
        <f t="shared" si="44"/>
        <v>-63.933276538995479</v>
      </c>
      <c r="M159">
        <f t="shared" si="45"/>
        <v>-167.47592992906138</v>
      </c>
      <c r="N159">
        <f t="shared" si="46"/>
        <v>-115.70460323402843</v>
      </c>
      <c r="O159">
        <f t="shared" si="47"/>
        <v>1</v>
      </c>
      <c r="P159">
        <f t="shared" si="48"/>
        <v>0</v>
      </c>
      <c r="Q159">
        <f t="shared" si="49"/>
        <v>40</v>
      </c>
      <c r="R159">
        <f t="shared" si="50"/>
        <v>40</v>
      </c>
      <c r="S159" t="str">
        <f t="shared" si="51"/>
        <v/>
      </c>
      <c r="Y159">
        <f t="shared" si="52"/>
        <v>1.7894976578259689</v>
      </c>
    </row>
    <row r="160" spans="1:25" x14ac:dyDescent="0.25">
      <c r="A160">
        <v>3.9999999999999998E-6</v>
      </c>
      <c r="B160">
        <f>DAVE_data!CF159</f>
        <v>9968</v>
      </c>
      <c r="C160">
        <f t="shared" si="36"/>
        <v>19718.5</v>
      </c>
      <c r="D160">
        <f t="shared" si="37"/>
        <v>79.661045555944753</v>
      </c>
      <c r="E160">
        <f t="shared" si="38"/>
        <v>81.024127422906503</v>
      </c>
      <c r="F160">
        <f t="shared" si="39"/>
        <v>80.342586489425628</v>
      </c>
      <c r="G160">
        <f t="shared" si="40"/>
        <v>3.9787999999999997E-2</v>
      </c>
      <c r="H160">
        <f t="shared" si="53"/>
        <v>6.8628200000000001</v>
      </c>
      <c r="I160">
        <f t="shared" si="41"/>
        <v>-17.129308672988714</v>
      </c>
      <c r="J160">
        <f t="shared" si="42"/>
        <v>-14.883230879220193</v>
      </c>
      <c r="K160">
        <f t="shared" si="43"/>
        <v>-16.006269776104453</v>
      </c>
      <c r="L160">
        <f t="shared" si="44"/>
        <v>-28.225567932146891</v>
      </c>
      <c r="M160">
        <f t="shared" si="45"/>
        <v>-115.70460323402843</v>
      </c>
      <c r="N160">
        <f t="shared" si="46"/>
        <v>-71.965085583087657</v>
      </c>
      <c r="O160">
        <f t="shared" si="47"/>
        <v>1</v>
      </c>
      <c r="P160">
        <f t="shared" si="48"/>
        <v>0</v>
      </c>
      <c r="Q160">
        <f t="shared" si="49"/>
        <v>40</v>
      </c>
      <c r="R160">
        <f t="shared" si="50"/>
        <v>40</v>
      </c>
      <c r="S160" t="str">
        <f t="shared" si="51"/>
        <v/>
      </c>
      <c r="Y160">
        <f t="shared" si="52"/>
        <v>1.0574779393669622</v>
      </c>
    </row>
    <row r="161" spans="1:25" x14ac:dyDescent="0.25">
      <c r="A161">
        <v>3.9999999999999998E-6</v>
      </c>
      <c r="B161">
        <f>DAVE_data!CF160</f>
        <v>10105</v>
      </c>
      <c r="C161">
        <f t="shared" si="36"/>
        <v>19900.5</v>
      </c>
      <c r="D161">
        <f t="shared" si="37"/>
        <v>78.932505554880365</v>
      </c>
      <c r="E161">
        <f t="shared" si="38"/>
        <v>80.342586489425628</v>
      </c>
      <c r="F161">
        <f t="shared" si="39"/>
        <v>79.637546022153003</v>
      </c>
      <c r="G161">
        <f t="shared" si="40"/>
        <v>4.0146000000000001E-2</v>
      </c>
      <c r="H161">
        <f t="shared" si="53"/>
        <v>6.9029660000000002</v>
      </c>
      <c r="I161">
        <f t="shared" si="41"/>
        <v>-17.561910707732387</v>
      </c>
      <c r="J161">
        <f t="shared" si="42"/>
        <v>-16.006269776104453</v>
      </c>
      <c r="K161">
        <f t="shared" si="43"/>
        <v>-16.78409024191842</v>
      </c>
      <c r="L161">
        <f t="shared" si="44"/>
        <v>-19.374793648532037</v>
      </c>
      <c r="M161">
        <f t="shared" si="45"/>
        <v>-71.965085583087657</v>
      </c>
      <c r="N161">
        <f t="shared" si="46"/>
        <v>-45.669939615809845</v>
      </c>
      <c r="O161">
        <f t="shared" si="47"/>
        <v>0</v>
      </c>
      <c r="P161">
        <f t="shared" si="48"/>
        <v>0</v>
      </c>
      <c r="Q161">
        <f t="shared" si="49"/>
        <v>-40</v>
      </c>
      <c r="R161">
        <f t="shared" si="50"/>
        <v>40</v>
      </c>
      <c r="S161">
        <f t="shared" si="51"/>
        <v>-2.6464400952800333E-3</v>
      </c>
      <c r="Y161">
        <f t="shared" si="52"/>
        <v>0</v>
      </c>
    </row>
    <row r="162" spans="1:25" x14ac:dyDescent="0.25">
      <c r="A162">
        <v>3.9999999999999998E-6</v>
      </c>
      <c r="B162">
        <f>DAVE_data!CF161</f>
        <v>10148</v>
      </c>
      <c r="C162">
        <f t="shared" si="36"/>
        <v>20073.5</v>
      </c>
      <c r="D162">
        <f t="shared" si="37"/>
        <v>78.252239360096482</v>
      </c>
      <c r="E162">
        <f t="shared" si="38"/>
        <v>79.637546022153003</v>
      </c>
      <c r="F162">
        <f t="shared" si="39"/>
        <v>78.94489269112475</v>
      </c>
      <c r="G162">
        <f t="shared" si="40"/>
        <v>4.0506E-2</v>
      </c>
      <c r="H162">
        <f t="shared" si="53"/>
        <v>6.9434719999999999</v>
      </c>
      <c r="I162">
        <f t="shared" si="41"/>
        <v>-17.100018047406646</v>
      </c>
      <c r="J162">
        <f t="shared" si="42"/>
        <v>-16.78409024191842</v>
      </c>
      <c r="K162">
        <f t="shared" si="43"/>
        <v>-16.942054144662535</v>
      </c>
      <c r="L162">
        <f t="shared" si="44"/>
        <v>-3.8997655345902991</v>
      </c>
      <c r="M162">
        <f t="shared" si="45"/>
        <v>-45.669939615809845</v>
      </c>
      <c r="N162">
        <f t="shared" si="46"/>
        <v>-24.784852575200073</v>
      </c>
      <c r="O162">
        <f t="shared" si="47"/>
        <v>0</v>
      </c>
      <c r="P162">
        <f t="shared" si="48"/>
        <v>0</v>
      </c>
      <c r="Q162">
        <f t="shared" si="49"/>
        <v>-40</v>
      </c>
      <c r="R162">
        <f t="shared" si="50"/>
        <v>-40</v>
      </c>
      <c r="S162">
        <f t="shared" si="51"/>
        <v>-2.7184289580782861E-3</v>
      </c>
      <c r="Y162">
        <f t="shared" si="52"/>
        <v>0</v>
      </c>
    </row>
    <row r="163" spans="1:25" x14ac:dyDescent="0.25">
      <c r="A163">
        <v>3.9999999999999998E-6</v>
      </c>
      <c r="B163">
        <f>DAVE_data!CF162</f>
        <v>10276</v>
      </c>
      <c r="C163">
        <f t="shared" si="36"/>
        <v>20248.5</v>
      </c>
      <c r="D163">
        <f t="shared" si="37"/>
        <v>77.575935343106735</v>
      </c>
      <c r="E163">
        <f t="shared" si="38"/>
        <v>78.94489269112475</v>
      </c>
      <c r="F163">
        <f t="shared" si="39"/>
        <v>78.26041401711575</v>
      </c>
      <c r="G163">
        <f t="shared" si="40"/>
        <v>4.0847999999999995E-2</v>
      </c>
      <c r="H163">
        <f t="shared" si="53"/>
        <v>6.9843200000000003</v>
      </c>
      <c r="I163">
        <f t="shared" si="41"/>
        <v>-16.756724295167455</v>
      </c>
      <c r="J163">
        <f t="shared" si="42"/>
        <v>-16.942054144662535</v>
      </c>
      <c r="K163">
        <f t="shared" si="43"/>
        <v>-16.849389219914997</v>
      </c>
      <c r="L163">
        <f t="shared" si="44"/>
        <v>2.2685302768198734</v>
      </c>
      <c r="M163">
        <f t="shared" si="45"/>
        <v>-24.784852575200073</v>
      </c>
      <c r="N163">
        <f t="shared" si="46"/>
        <v>-11.2581611491901</v>
      </c>
      <c r="O163">
        <f t="shared" si="47"/>
        <v>0</v>
      </c>
      <c r="P163">
        <f t="shared" si="48"/>
        <v>0</v>
      </c>
      <c r="Q163">
        <f t="shared" si="49"/>
        <v>-40</v>
      </c>
      <c r="R163">
        <f t="shared" si="50"/>
        <v>-40</v>
      </c>
      <c r="S163">
        <f t="shared" si="51"/>
        <v>-2.7510588473070468E-3</v>
      </c>
      <c r="Y163">
        <f t="shared" si="52"/>
        <v>0</v>
      </c>
    </row>
    <row r="164" spans="1:25" x14ac:dyDescent="0.25">
      <c r="A164">
        <v>3.9999999999999998E-6</v>
      </c>
      <c r="B164">
        <f>DAVE_data!CF163</f>
        <v>10340</v>
      </c>
      <c r="C164">
        <f t="shared" si="36"/>
        <v>20434.5</v>
      </c>
      <c r="D164">
        <f t="shared" si="37"/>
        <v>76.869819510871167</v>
      </c>
      <c r="E164">
        <f t="shared" si="38"/>
        <v>78.26041401711575</v>
      </c>
      <c r="F164">
        <f t="shared" si="39"/>
        <v>77.565116763993458</v>
      </c>
      <c r="G164">
        <f t="shared" si="40"/>
        <v>4.1231999999999998E-2</v>
      </c>
      <c r="H164">
        <f t="shared" si="53"/>
        <v>7.0255520000000002</v>
      </c>
      <c r="I164">
        <f t="shared" si="41"/>
        <v>-16.863049406341947</v>
      </c>
      <c r="J164">
        <f t="shared" si="42"/>
        <v>-16.849389219914997</v>
      </c>
      <c r="K164">
        <f t="shared" si="43"/>
        <v>-16.85621931312847</v>
      </c>
      <c r="L164">
        <f t="shared" si="44"/>
        <v>-0.1656503010640589</v>
      </c>
      <c r="M164">
        <f t="shared" si="45"/>
        <v>-11.2581611491901</v>
      </c>
      <c r="N164">
        <f t="shared" si="46"/>
        <v>-5.7119057251270791</v>
      </c>
      <c r="O164">
        <f t="shared" si="47"/>
        <v>0</v>
      </c>
      <c r="P164">
        <f t="shared" si="48"/>
        <v>0</v>
      </c>
      <c r="Q164">
        <f t="shared" si="49"/>
        <v>-40</v>
      </c>
      <c r="R164">
        <f t="shared" si="50"/>
        <v>-40</v>
      </c>
      <c r="S164">
        <f t="shared" si="51"/>
        <v>-2.8017363965919975E-3</v>
      </c>
      <c r="Y164">
        <f t="shared" si="52"/>
        <v>0</v>
      </c>
    </row>
    <row r="165" spans="1:25" x14ac:dyDescent="0.25">
      <c r="A165">
        <v>3.9999999999999998E-6</v>
      </c>
      <c r="B165">
        <f>DAVE_data!CF164</f>
        <v>10457</v>
      </c>
      <c r="C165">
        <f t="shared" si="36"/>
        <v>20610.5</v>
      </c>
      <c r="D165">
        <f t="shared" si="37"/>
        <v>76.213402236476384</v>
      </c>
      <c r="E165">
        <f t="shared" si="38"/>
        <v>77.565116763993458</v>
      </c>
      <c r="F165">
        <f t="shared" si="39"/>
        <v>76.889259500234914</v>
      </c>
      <c r="G165">
        <f t="shared" si="40"/>
        <v>4.1593999999999999E-2</v>
      </c>
      <c r="H165">
        <f t="shared" si="53"/>
        <v>7.0671460000000002</v>
      </c>
      <c r="I165">
        <f t="shared" si="41"/>
        <v>-16.248912433489075</v>
      </c>
      <c r="J165">
        <f t="shared" si="42"/>
        <v>-16.85621931312847</v>
      </c>
      <c r="K165">
        <f t="shared" si="43"/>
        <v>-16.552565873308772</v>
      </c>
      <c r="L165">
        <f t="shared" si="44"/>
        <v>7.3004144785232903</v>
      </c>
      <c r="M165">
        <f t="shared" si="45"/>
        <v>-5.7119057251270791</v>
      </c>
      <c r="N165">
        <f t="shared" si="46"/>
        <v>0.79425437669810561</v>
      </c>
      <c r="O165">
        <f t="shared" si="47"/>
        <v>0</v>
      </c>
      <c r="P165">
        <f t="shared" si="48"/>
        <v>0</v>
      </c>
      <c r="Q165">
        <f t="shared" si="49"/>
        <v>-40</v>
      </c>
      <c r="R165">
        <f t="shared" si="50"/>
        <v>-40</v>
      </c>
      <c r="S165">
        <f t="shared" si="51"/>
        <v>-2.7998448634376986E-3</v>
      </c>
      <c r="Y165">
        <f t="shared" si="52"/>
        <v>0</v>
      </c>
    </row>
    <row r="166" spans="1:25" x14ac:dyDescent="0.25">
      <c r="A166">
        <v>3.9999999999999998E-6</v>
      </c>
      <c r="B166">
        <f>DAVE_data!CF165</f>
        <v>10521</v>
      </c>
      <c r="C166">
        <f t="shared" si="36"/>
        <v>20797</v>
      </c>
      <c r="D166">
        <f t="shared" si="37"/>
        <v>75.529947915319354</v>
      </c>
      <c r="E166">
        <f t="shared" si="38"/>
        <v>76.889259500234914</v>
      </c>
      <c r="F166">
        <f t="shared" si="39"/>
        <v>76.209603707777134</v>
      </c>
      <c r="G166">
        <f t="shared" si="40"/>
        <v>4.1956E-2</v>
      </c>
      <c r="H166">
        <f t="shared" si="53"/>
        <v>7.109102</v>
      </c>
      <c r="I166">
        <f t="shared" si="41"/>
        <v>-16.199251417146051</v>
      </c>
      <c r="J166">
        <f t="shared" si="42"/>
        <v>-16.552565873308772</v>
      </c>
      <c r="K166">
        <f t="shared" si="43"/>
        <v>-16.375908645227412</v>
      </c>
      <c r="L166">
        <f t="shared" si="44"/>
        <v>4.2105355153341719</v>
      </c>
      <c r="M166">
        <f t="shared" si="45"/>
        <v>0.79425437669810561</v>
      </c>
      <c r="N166">
        <f t="shared" si="46"/>
        <v>2.502394946016139</v>
      </c>
      <c r="O166">
        <f t="shared" si="47"/>
        <v>0</v>
      </c>
      <c r="P166">
        <f t="shared" si="48"/>
        <v>0</v>
      </c>
      <c r="Q166">
        <f t="shared" si="49"/>
        <v>-40</v>
      </c>
      <c r="R166">
        <f t="shared" si="50"/>
        <v>-40</v>
      </c>
      <c r="S166">
        <f t="shared" si="51"/>
        <v>-2.8195902512726488E-3</v>
      </c>
      <c r="Y166">
        <f t="shared" si="52"/>
        <v>0</v>
      </c>
    </row>
    <row r="167" spans="1:25" x14ac:dyDescent="0.25">
      <c r="A167">
        <v>3.9999999999999998E-6</v>
      </c>
      <c r="B167">
        <f>DAVE_data!CF166</f>
        <v>10650</v>
      </c>
      <c r="C167">
        <f t="shared" si="36"/>
        <v>20984</v>
      </c>
      <c r="D167">
        <f t="shared" si="37"/>
        <v>74.856858882715244</v>
      </c>
      <c r="E167">
        <f t="shared" si="38"/>
        <v>76.209603707777134</v>
      </c>
      <c r="F167">
        <f t="shared" si="39"/>
        <v>75.533231295246196</v>
      </c>
      <c r="G167">
        <f t="shared" si="40"/>
        <v>4.2341999999999998E-2</v>
      </c>
      <c r="H167">
        <f t="shared" si="53"/>
        <v>7.1514439999999997</v>
      </c>
      <c r="I167">
        <f t="shared" si="41"/>
        <v>-15.974030809384018</v>
      </c>
      <c r="J167">
        <f t="shared" si="42"/>
        <v>-16.375908645227412</v>
      </c>
      <c r="K167">
        <f t="shared" si="43"/>
        <v>-16.174969727305715</v>
      </c>
      <c r="L167">
        <f t="shared" si="44"/>
        <v>4.7456170686716908</v>
      </c>
      <c r="M167">
        <f t="shared" si="45"/>
        <v>2.502394946016139</v>
      </c>
      <c r="N167">
        <f t="shared" si="46"/>
        <v>3.6240060073439149</v>
      </c>
      <c r="O167">
        <f t="shared" si="47"/>
        <v>0</v>
      </c>
      <c r="P167">
        <f t="shared" si="48"/>
        <v>0</v>
      </c>
      <c r="Q167">
        <f t="shared" si="49"/>
        <v>-40</v>
      </c>
      <c r="R167">
        <f t="shared" si="50"/>
        <v>-40</v>
      </c>
      <c r="S167">
        <f t="shared" si="51"/>
        <v>-2.8350932519629031E-3</v>
      </c>
      <c r="Y167">
        <f t="shared" si="52"/>
        <v>0</v>
      </c>
    </row>
    <row r="168" spans="1:25" x14ac:dyDescent="0.25">
      <c r="A168">
        <v>3.9999999999999998E-6</v>
      </c>
      <c r="B168">
        <f>DAVE_data!CF167</f>
        <v>10699</v>
      </c>
      <c r="C168">
        <f t="shared" si="36"/>
        <v>21163.5</v>
      </c>
      <c r="D168">
        <f t="shared" si="37"/>
        <v>74.221954156679971</v>
      </c>
      <c r="E168">
        <f t="shared" si="38"/>
        <v>75.533231295246196</v>
      </c>
      <c r="F168">
        <f t="shared" si="39"/>
        <v>74.877592725963083</v>
      </c>
      <c r="G168">
        <f t="shared" si="40"/>
        <v>4.2698E-2</v>
      </c>
      <c r="H168">
        <f t="shared" si="53"/>
        <v>7.1941419999999994</v>
      </c>
      <c r="I168">
        <f t="shared" si="41"/>
        <v>-15.355252454052012</v>
      </c>
      <c r="J168">
        <f t="shared" si="42"/>
        <v>-16.174969727305715</v>
      </c>
      <c r="K168">
        <f t="shared" si="43"/>
        <v>-15.765111090678865</v>
      </c>
      <c r="L168">
        <f t="shared" si="44"/>
        <v>9.5990125211216135</v>
      </c>
      <c r="M168">
        <f t="shared" si="45"/>
        <v>3.6240060073439149</v>
      </c>
      <c r="N168">
        <f t="shared" si="46"/>
        <v>6.6115092642327644</v>
      </c>
      <c r="O168">
        <f t="shared" si="47"/>
        <v>0</v>
      </c>
      <c r="P168">
        <f t="shared" si="48"/>
        <v>0</v>
      </c>
      <c r="Q168">
        <f t="shared" si="49"/>
        <v>-40</v>
      </c>
      <c r="R168">
        <f t="shared" si="50"/>
        <v>-40</v>
      </c>
      <c r="S168">
        <f t="shared" si="51"/>
        <v>-2.8118573739588249E-3</v>
      </c>
      <c r="Y168">
        <f t="shared" si="52"/>
        <v>0</v>
      </c>
    </row>
    <row r="169" spans="1:25" x14ac:dyDescent="0.25">
      <c r="A169">
        <v>3.9999999999999998E-6</v>
      </c>
      <c r="B169">
        <f>DAVE_data!CF168</f>
        <v>10850</v>
      </c>
      <c r="C169">
        <f t="shared" si="36"/>
        <v>21360</v>
      </c>
      <c r="D169">
        <f t="shared" si="37"/>
        <v>73.539153876165571</v>
      </c>
      <c r="E169">
        <f t="shared" si="38"/>
        <v>74.877592725963083</v>
      </c>
      <c r="F169">
        <f t="shared" si="39"/>
        <v>74.208373301064327</v>
      </c>
      <c r="G169">
        <f t="shared" si="40"/>
        <v>4.3097999999999997E-2</v>
      </c>
      <c r="H169">
        <f t="shared" si="53"/>
        <v>7.237239999999999</v>
      </c>
      <c r="I169">
        <f t="shared" si="41"/>
        <v>-15.527853378318165</v>
      </c>
      <c r="J169">
        <f t="shared" si="42"/>
        <v>-15.765111090678865</v>
      </c>
      <c r="K169">
        <f t="shared" si="43"/>
        <v>-15.646482234498514</v>
      </c>
      <c r="L169">
        <f t="shared" si="44"/>
        <v>2.7525373841094902</v>
      </c>
      <c r="M169">
        <f t="shared" si="45"/>
        <v>6.6115092642327644</v>
      </c>
      <c r="N169">
        <f t="shared" si="46"/>
        <v>4.6820233241711273</v>
      </c>
      <c r="O169">
        <f t="shared" si="47"/>
        <v>0</v>
      </c>
      <c r="P169">
        <f t="shared" si="48"/>
        <v>0</v>
      </c>
      <c r="Q169">
        <f t="shared" si="49"/>
        <v>-40</v>
      </c>
      <c r="R169">
        <f t="shared" si="50"/>
        <v>-40</v>
      </c>
      <c r="S169">
        <f t="shared" si="51"/>
        <v>-2.8412594162296025E-3</v>
      </c>
      <c r="Y169">
        <f t="shared" si="52"/>
        <v>0</v>
      </c>
    </row>
    <row r="170" spans="1:25" x14ac:dyDescent="0.25">
      <c r="A170">
        <v>3.9999999999999998E-6</v>
      </c>
      <c r="B170">
        <f>DAVE_data!CF169</f>
        <v>10890</v>
      </c>
      <c r="C170">
        <f t="shared" si="36"/>
        <v>21544.5</v>
      </c>
      <c r="D170">
        <f t="shared" si="37"/>
        <v>72.909388790405757</v>
      </c>
      <c r="E170">
        <f t="shared" si="38"/>
        <v>74.208373301064327</v>
      </c>
      <c r="F170">
        <f t="shared" si="39"/>
        <v>73.558881045735035</v>
      </c>
      <c r="G170">
        <f t="shared" si="40"/>
        <v>4.3479999999999998E-2</v>
      </c>
      <c r="H170">
        <f t="shared" si="53"/>
        <v>7.2807199999999987</v>
      </c>
      <c r="I170">
        <f t="shared" si="41"/>
        <v>-14.93772436359918</v>
      </c>
      <c r="J170">
        <f t="shared" si="42"/>
        <v>-15.646482234498514</v>
      </c>
      <c r="K170">
        <f t="shared" si="43"/>
        <v>-15.292103299048847</v>
      </c>
      <c r="L170">
        <f t="shared" si="44"/>
        <v>8.1503894997623441</v>
      </c>
      <c r="M170">
        <f t="shared" si="45"/>
        <v>4.6820233241711273</v>
      </c>
      <c r="N170">
        <f t="shared" si="46"/>
        <v>6.4162064119667352</v>
      </c>
      <c r="O170">
        <f t="shared" si="47"/>
        <v>0</v>
      </c>
      <c r="P170">
        <f t="shared" si="48"/>
        <v>0</v>
      </c>
      <c r="Q170">
        <f t="shared" si="49"/>
        <v>-40</v>
      </c>
      <c r="R170">
        <f t="shared" si="50"/>
        <v>-40</v>
      </c>
      <c r="S170">
        <f t="shared" si="51"/>
        <v>-2.8261616215671118E-3</v>
      </c>
      <c r="Y170">
        <f t="shared" si="52"/>
        <v>0</v>
      </c>
    </row>
    <row r="171" spans="1:25" x14ac:dyDescent="0.25">
      <c r="A171">
        <v>3.9999999999999998E-6</v>
      </c>
      <c r="B171">
        <f>DAVE_data!CF170</f>
        <v>11035</v>
      </c>
      <c r="C171">
        <f t="shared" si="36"/>
        <v>21737</v>
      </c>
      <c r="D171">
        <f t="shared" si="37"/>
        <v>72.263712876427135</v>
      </c>
      <c r="E171">
        <f t="shared" si="38"/>
        <v>73.558881045735035</v>
      </c>
      <c r="F171">
        <f t="shared" si="39"/>
        <v>72.911296961081092</v>
      </c>
      <c r="G171">
        <f t="shared" si="40"/>
        <v>4.385E-2</v>
      </c>
      <c r="H171">
        <f t="shared" si="53"/>
        <v>7.3245699999999987</v>
      </c>
      <c r="I171">
        <f t="shared" si="41"/>
        <v>-14.768166126657757</v>
      </c>
      <c r="J171">
        <f t="shared" si="42"/>
        <v>-15.292103299048847</v>
      </c>
      <c r="K171">
        <f t="shared" si="43"/>
        <v>-15.030134712853302</v>
      </c>
      <c r="L171">
        <f t="shared" si="44"/>
        <v>5.9741980888379693</v>
      </c>
      <c r="M171">
        <f t="shared" si="45"/>
        <v>6.4162064119667352</v>
      </c>
      <c r="N171">
        <f t="shared" si="46"/>
        <v>6.1952022504023523</v>
      </c>
      <c r="O171">
        <f t="shared" si="47"/>
        <v>0</v>
      </c>
      <c r="P171">
        <f t="shared" si="48"/>
        <v>0</v>
      </c>
      <c r="Q171">
        <f t="shared" si="49"/>
        <v>-40</v>
      </c>
      <c r="R171">
        <f t="shared" si="50"/>
        <v>-40</v>
      </c>
      <c r="S171">
        <f t="shared" si="51"/>
        <v>-2.8273086759584695E-3</v>
      </c>
      <c r="Y171">
        <f t="shared" si="52"/>
        <v>0</v>
      </c>
    </row>
    <row r="172" spans="1:25" x14ac:dyDescent="0.25">
      <c r="A172">
        <v>3.9999999999999998E-6</v>
      </c>
      <c r="B172">
        <f>DAVE_data!CF171</f>
        <v>11095</v>
      </c>
      <c r="C172">
        <f t="shared" si="36"/>
        <v>21935</v>
      </c>
      <c r="D172">
        <f t="shared" si="37"/>
        <v>71.611412208566065</v>
      </c>
      <c r="E172">
        <f t="shared" si="38"/>
        <v>72.911296961081092</v>
      </c>
      <c r="F172">
        <f t="shared" si="39"/>
        <v>72.261354584823579</v>
      </c>
      <c r="G172">
        <f t="shared" si="40"/>
        <v>4.4260000000000001E-2</v>
      </c>
      <c r="H172">
        <f t="shared" si="53"/>
        <v>7.3688299999999991</v>
      </c>
      <c r="I172">
        <f t="shared" si="41"/>
        <v>-14.684644741471157</v>
      </c>
      <c r="J172">
        <f t="shared" si="42"/>
        <v>-15.030134712853302</v>
      </c>
      <c r="K172">
        <f t="shared" si="43"/>
        <v>-14.857389727162229</v>
      </c>
      <c r="L172">
        <f t="shared" si="44"/>
        <v>3.9029594598073527</v>
      </c>
      <c r="M172">
        <f t="shared" si="45"/>
        <v>6.1952022504023523</v>
      </c>
      <c r="N172">
        <f t="shared" si="46"/>
        <v>5.0490808551048527</v>
      </c>
      <c r="O172">
        <f t="shared" si="47"/>
        <v>0</v>
      </c>
      <c r="P172">
        <f t="shared" si="48"/>
        <v>0</v>
      </c>
      <c r="Q172">
        <f t="shared" si="49"/>
        <v>-40</v>
      </c>
      <c r="R172">
        <f t="shared" si="50"/>
        <v>-40</v>
      </c>
      <c r="S172">
        <f t="shared" si="51"/>
        <v>-2.8453147726983478E-3</v>
      </c>
      <c r="Y172">
        <f t="shared" si="52"/>
        <v>0</v>
      </c>
    </row>
    <row r="173" spans="1:25" x14ac:dyDescent="0.25">
      <c r="A173">
        <v>3.9999999999999998E-6</v>
      </c>
      <c r="B173">
        <f>DAVE_data!CF172</f>
        <v>11220</v>
      </c>
      <c r="C173">
        <f t="shared" si="36"/>
        <v>22120</v>
      </c>
      <c r="D173">
        <f t="shared" si="37"/>
        <v>71.012492169751212</v>
      </c>
      <c r="E173">
        <f t="shared" si="38"/>
        <v>72.261354584823579</v>
      </c>
      <c r="F173">
        <f t="shared" si="39"/>
        <v>71.636923377287388</v>
      </c>
      <c r="G173">
        <f t="shared" si="40"/>
        <v>4.4629999999999996E-2</v>
      </c>
      <c r="H173">
        <f t="shared" si="53"/>
        <v>7.4134599999999988</v>
      </c>
      <c r="I173">
        <f t="shared" si="41"/>
        <v>-13.99128853991016</v>
      </c>
      <c r="J173">
        <f t="shared" si="42"/>
        <v>-14.857389727162229</v>
      </c>
      <c r="K173">
        <f t="shared" si="43"/>
        <v>-14.424339133536193</v>
      </c>
      <c r="L173">
        <f t="shared" si="44"/>
        <v>9.7031277980290209</v>
      </c>
      <c r="M173">
        <f t="shared" si="45"/>
        <v>5.0490808551048527</v>
      </c>
      <c r="N173">
        <f t="shared" si="46"/>
        <v>7.3761043265669368</v>
      </c>
      <c r="O173">
        <f t="shared" si="47"/>
        <v>0</v>
      </c>
      <c r="P173">
        <f t="shared" si="48"/>
        <v>0</v>
      </c>
      <c r="Q173">
        <f t="shared" si="49"/>
        <v>-40</v>
      </c>
      <c r="R173">
        <f t="shared" si="50"/>
        <v>-40</v>
      </c>
      <c r="S173">
        <f t="shared" si="51"/>
        <v>-2.8107490538177909E-3</v>
      </c>
      <c r="Y173">
        <f t="shared" si="52"/>
        <v>0</v>
      </c>
    </row>
    <row r="174" spans="1:25" x14ac:dyDescent="0.25">
      <c r="A174">
        <v>3.9999999999999998E-6</v>
      </c>
      <c r="B174">
        <f>DAVE_data!CF173</f>
        <v>11297</v>
      </c>
      <c r="C174">
        <f t="shared" si="36"/>
        <v>22323.5</v>
      </c>
      <c r="D174">
        <f t="shared" si="37"/>
        <v>70.365145554903876</v>
      </c>
      <c r="E174">
        <f t="shared" si="38"/>
        <v>71.636923377287388</v>
      </c>
      <c r="F174">
        <f t="shared" si="39"/>
        <v>71.001034466095632</v>
      </c>
      <c r="G174">
        <f t="shared" si="40"/>
        <v>4.5033999999999998E-2</v>
      </c>
      <c r="H174">
        <f t="shared" si="53"/>
        <v>7.4584939999999991</v>
      </c>
      <c r="I174">
        <f t="shared" si="41"/>
        <v>-14.120196100540843</v>
      </c>
      <c r="J174">
        <f t="shared" si="42"/>
        <v>-14.424339133536193</v>
      </c>
      <c r="K174">
        <f t="shared" si="43"/>
        <v>-14.272267617038519</v>
      </c>
      <c r="L174">
        <f t="shared" si="44"/>
        <v>3.3768156614485556</v>
      </c>
      <c r="M174">
        <f t="shared" si="45"/>
        <v>7.3761043265669368</v>
      </c>
      <c r="N174">
        <f t="shared" si="46"/>
        <v>5.376459994007746</v>
      </c>
      <c r="O174">
        <f t="shared" si="47"/>
        <v>0</v>
      </c>
      <c r="P174">
        <f t="shared" si="48"/>
        <v>0</v>
      </c>
      <c r="Q174">
        <f t="shared" si="49"/>
        <v>-40</v>
      </c>
      <c r="R174">
        <f t="shared" si="50"/>
        <v>-40</v>
      </c>
      <c r="S174">
        <f t="shared" si="51"/>
        <v>-2.831154876774245E-3</v>
      </c>
      <c r="Y174">
        <f t="shared" si="52"/>
        <v>0</v>
      </c>
    </row>
    <row r="175" spans="1:25" x14ac:dyDescent="0.25">
      <c r="A175">
        <v>3.9999999999999998E-6</v>
      </c>
      <c r="B175">
        <f>DAVE_data!CF174</f>
        <v>11444</v>
      </c>
      <c r="C175">
        <f t="shared" si="36"/>
        <v>22528</v>
      </c>
      <c r="D175">
        <f t="shared" si="37"/>
        <v>69.726399449347326</v>
      </c>
      <c r="E175">
        <f t="shared" si="38"/>
        <v>71.001034466095632</v>
      </c>
      <c r="F175">
        <f t="shared" si="39"/>
        <v>70.363716957721479</v>
      </c>
      <c r="G175">
        <f t="shared" si="40"/>
        <v>4.5481999999999995E-2</v>
      </c>
      <c r="H175">
        <f t="shared" si="53"/>
        <v>7.5039759999999989</v>
      </c>
      <c r="I175">
        <f t="shared" si="41"/>
        <v>-14.012521621172178</v>
      </c>
      <c r="J175">
        <f t="shared" si="42"/>
        <v>-14.272267617038519</v>
      </c>
      <c r="K175">
        <f t="shared" si="43"/>
        <v>-14.14239461910535</v>
      </c>
      <c r="L175">
        <f t="shared" si="44"/>
        <v>2.855481243858442</v>
      </c>
      <c r="M175">
        <f t="shared" si="45"/>
        <v>5.376459994007746</v>
      </c>
      <c r="N175">
        <f t="shared" si="46"/>
        <v>4.115970618933094</v>
      </c>
      <c r="O175">
        <f t="shared" si="47"/>
        <v>0</v>
      </c>
      <c r="P175">
        <f t="shared" si="48"/>
        <v>0</v>
      </c>
      <c r="Q175">
        <f t="shared" si="49"/>
        <v>-40</v>
      </c>
      <c r="R175">
        <f t="shared" si="50"/>
        <v>-40</v>
      </c>
      <c r="S175">
        <f t="shared" si="51"/>
        <v>-2.856441968721824E-3</v>
      </c>
      <c r="Y175">
        <f t="shared" si="52"/>
        <v>0</v>
      </c>
    </row>
    <row r="176" spans="1:25" x14ac:dyDescent="0.25">
      <c r="A176">
        <v>3.9999999999999998E-6</v>
      </c>
      <c r="B176">
        <f>DAVE_data!CF175</f>
        <v>11492</v>
      </c>
      <c r="C176">
        <f t="shared" si="36"/>
        <v>22726.5</v>
      </c>
      <c r="D176">
        <f t="shared" si="37"/>
        <v>69.117388370180038</v>
      </c>
      <c r="E176">
        <f t="shared" si="38"/>
        <v>70.363716957721479</v>
      </c>
      <c r="F176">
        <f t="shared" si="39"/>
        <v>69.740552663950751</v>
      </c>
      <c r="G176">
        <f t="shared" si="40"/>
        <v>4.5871999999999996E-2</v>
      </c>
      <c r="H176">
        <f t="shared" si="53"/>
        <v>7.549847999999999</v>
      </c>
      <c r="I176">
        <f t="shared" si="41"/>
        <v>-13.584851189630447</v>
      </c>
      <c r="J176">
        <f t="shared" si="42"/>
        <v>-14.14239461910535</v>
      </c>
      <c r="K176">
        <f t="shared" si="43"/>
        <v>-13.863622904367897</v>
      </c>
      <c r="L176">
        <f t="shared" si="44"/>
        <v>6.0771650404920701</v>
      </c>
      <c r="M176">
        <f t="shared" si="45"/>
        <v>4.115970618933094</v>
      </c>
      <c r="N176">
        <f t="shared" si="46"/>
        <v>5.0965678297125816</v>
      </c>
      <c r="O176">
        <f t="shared" si="47"/>
        <v>0</v>
      </c>
      <c r="P176">
        <f t="shared" si="48"/>
        <v>0</v>
      </c>
      <c r="Q176">
        <f t="shared" si="49"/>
        <v>-40</v>
      </c>
      <c r="R176">
        <f t="shared" si="50"/>
        <v>-40</v>
      </c>
      <c r="S176">
        <f t="shared" si="51"/>
        <v>-2.850401038655399E-3</v>
      </c>
      <c r="Y176">
        <f t="shared" si="52"/>
        <v>0</v>
      </c>
    </row>
    <row r="177" spans="1:25" x14ac:dyDescent="0.25">
      <c r="A177">
        <v>3.9999999999999998E-6</v>
      </c>
      <c r="B177">
        <f>DAVE_data!CF176</f>
        <v>11635</v>
      </c>
      <c r="C177">
        <f t="shared" si="36"/>
        <v>22934</v>
      </c>
      <c r="D177">
        <f t="shared" si="37"/>
        <v>68.492034830160307</v>
      </c>
      <c r="E177">
        <f t="shared" si="38"/>
        <v>69.740552663950751</v>
      </c>
      <c r="F177">
        <f t="shared" si="39"/>
        <v>69.116293747055522</v>
      </c>
      <c r="G177">
        <f t="shared" si="40"/>
        <v>4.6253999999999997E-2</v>
      </c>
      <c r="H177">
        <f t="shared" si="53"/>
        <v>7.5961019999999992</v>
      </c>
      <c r="I177">
        <f t="shared" si="41"/>
        <v>-13.496322845488592</v>
      </c>
      <c r="J177">
        <f t="shared" si="42"/>
        <v>-13.863622904367897</v>
      </c>
      <c r="K177">
        <f t="shared" si="43"/>
        <v>-13.679972874928245</v>
      </c>
      <c r="L177">
        <f t="shared" si="44"/>
        <v>3.9704680555120118</v>
      </c>
      <c r="M177">
        <f t="shared" si="45"/>
        <v>5.0965678297125816</v>
      </c>
      <c r="N177">
        <f t="shared" si="46"/>
        <v>4.5335179426122965</v>
      </c>
      <c r="O177">
        <f t="shared" si="47"/>
        <v>0</v>
      </c>
      <c r="P177">
        <f t="shared" si="48"/>
        <v>0</v>
      </c>
      <c r="Q177">
        <f t="shared" si="49"/>
        <v>-40</v>
      </c>
      <c r="R177">
        <f t="shared" si="50"/>
        <v>-40</v>
      </c>
      <c r="S177">
        <f t="shared" si="51"/>
        <v>-2.8636791189440092E-3</v>
      </c>
      <c r="Y177">
        <f t="shared" si="52"/>
        <v>0</v>
      </c>
    </row>
    <row r="178" spans="1:25" x14ac:dyDescent="0.25">
      <c r="A178">
        <v>3.9999999999999998E-6</v>
      </c>
      <c r="B178">
        <f>DAVE_data!CF177</f>
        <v>11707</v>
      </c>
      <c r="C178">
        <f t="shared" si="36"/>
        <v>23139</v>
      </c>
      <c r="D178">
        <f t="shared" si="37"/>
        <v>67.885229560261749</v>
      </c>
      <c r="E178">
        <f t="shared" si="38"/>
        <v>69.116293747055522</v>
      </c>
      <c r="F178">
        <f t="shared" si="39"/>
        <v>68.500761653658628</v>
      </c>
      <c r="G178">
        <f t="shared" si="40"/>
        <v>4.6683999999999996E-2</v>
      </c>
      <c r="H178">
        <f t="shared" si="53"/>
        <v>7.6427859999999992</v>
      </c>
      <c r="I178">
        <f t="shared" si="41"/>
        <v>-13.185076115947515</v>
      </c>
      <c r="J178">
        <f t="shared" si="42"/>
        <v>-13.679972874928245</v>
      </c>
      <c r="K178">
        <f t="shared" si="43"/>
        <v>-13.43252449543788</v>
      </c>
      <c r="L178">
        <f t="shared" si="44"/>
        <v>5.3004965189436382</v>
      </c>
      <c r="M178">
        <f t="shared" si="45"/>
        <v>4.5335179426122965</v>
      </c>
      <c r="N178">
        <f t="shared" si="46"/>
        <v>4.9170072307779673</v>
      </c>
      <c r="O178">
        <f t="shared" si="47"/>
        <v>0</v>
      </c>
      <c r="P178">
        <f t="shared" si="48"/>
        <v>0</v>
      </c>
      <c r="Q178">
        <f t="shared" si="49"/>
        <v>-40</v>
      </c>
      <c r="R178">
        <f t="shared" si="50"/>
        <v>-40</v>
      </c>
      <c r="S178">
        <f t="shared" si="51"/>
        <v>-2.8626406920120597E-3</v>
      </c>
      <c r="Y178">
        <f t="shared" si="52"/>
        <v>0</v>
      </c>
    </row>
    <row r="179" spans="1:25" x14ac:dyDescent="0.25">
      <c r="A179">
        <v>3.9999999999999998E-6</v>
      </c>
      <c r="B179">
        <f>DAVE_data!CF178</f>
        <v>11852</v>
      </c>
      <c r="C179">
        <f t="shared" si="36"/>
        <v>23343</v>
      </c>
      <c r="D179">
        <f t="shared" si="37"/>
        <v>67.291964477354952</v>
      </c>
      <c r="E179">
        <f t="shared" si="38"/>
        <v>68.500761653658628</v>
      </c>
      <c r="F179">
        <f t="shared" si="39"/>
        <v>67.89636306550679</v>
      </c>
      <c r="G179">
        <f t="shared" si="40"/>
        <v>4.7118E-2</v>
      </c>
      <c r="H179">
        <f t="shared" si="53"/>
        <v>7.6899039999999994</v>
      </c>
      <c r="I179">
        <f t="shared" si="41"/>
        <v>-12.827339618656099</v>
      </c>
      <c r="J179">
        <f t="shared" si="42"/>
        <v>-13.43252449543788</v>
      </c>
      <c r="K179">
        <f t="shared" si="43"/>
        <v>-13.12993205704699</v>
      </c>
      <c r="L179">
        <f t="shared" si="44"/>
        <v>6.4220136336620923</v>
      </c>
      <c r="M179">
        <f t="shared" si="45"/>
        <v>4.9170072307779673</v>
      </c>
      <c r="N179">
        <f t="shared" si="46"/>
        <v>5.6695104322200294</v>
      </c>
      <c r="O179">
        <f t="shared" si="47"/>
        <v>0</v>
      </c>
      <c r="P179">
        <f t="shared" si="48"/>
        <v>0</v>
      </c>
      <c r="Q179">
        <f t="shared" si="49"/>
        <v>-40</v>
      </c>
      <c r="R179">
        <f t="shared" si="50"/>
        <v>-40</v>
      </c>
      <c r="S179">
        <f t="shared" si="51"/>
        <v>-2.8481932691004448E-3</v>
      </c>
      <c r="Y179">
        <f t="shared" si="52"/>
        <v>0</v>
      </c>
    </row>
    <row r="180" spans="1:25" x14ac:dyDescent="0.25">
      <c r="A180">
        <v>3.9999999999999998E-6</v>
      </c>
      <c r="B180">
        <f>DAVE_data!CF179</f>
        <v>11919</v>
      </c>
      <c r="C180">
        <f t="shared" si="36"/>
        <v>23556.5</v>
      </c>
      <c r="D180">
        <f t="shared" si="37"/>
        <v>66.682076148617014</v>
      </c>
      <c r="E180">
        <f t="shared" si="38"/>
        <v>67.89636306550679</v>
      </c>
      <c r="F180">
        <f t="shared" si="39"/>
        <v>67.289219607061909</v>
      </c>
      <c r="G180">
        <f t="shared" si="40"/>
        <v>4.7542000000000001E-2</v>
      </c>
      <c r="H180">
        <f t="shared" si="53"/>
        <v>7.7374459999999994</v>
      </c>
      <c r="I180">
        <f t="shared" si="41"/>
        <v>-12.770675580431638</v>
      </c>
      <c r="J180">
        <f t="shared" si="42"/>
        <v>-13.12993205704699</v>
      </c>
      <c r="K180">
        <f t="shared" si="43"/>
        <v>-12.950303818739314</v>
      </c>
      <c r="L180">
        <f t="shared" si="44"/>
        <v>3.7783063040611466</v>
      </c>
      <c r="M180">
        <f t="shared" si="45"/>
        <v>5.6695104322200294</v>
      </c>
      <c r="N180">
        <f t="shared" si="46"/>
        <v>4.723908368140588</v>
      </c>
      <c r="O180">
        <f t="shared" si="47"/>
        <v>0</v>
      </c>
      <c r="P180">
        <f t="shared" si="48"/>
        <v>0</v>
      </c>
      <c r="Q180">
        <f t="shared" si="49"/>
        <v>-40</v>
      </c>
      <c r="R180">
        <f t="shared" si="50"/>
        <v>-40</v>
      </c>
      <c r="S180">
        <f t="shared" si="51"/>
        <v>-2.8601510794203492E-3</v>
      </c>
      <c r="Y180">
        <f t="shared" si="52"/>
        <v>0</v>
      </c>
    </row>
    <row r="181" spans="1:25" x14ac:dyDescent="0.25">
      <c r="A181">
        <v>3.9999999999999998E-6</v>
      </c>
      <c r="B181">
        <f>DAVE_data!CF180</f>
        <v>12062</v>
      </c>
      <c r="C181">
        <f t="shared" si="36"/>
        <v>23770</v>
      </c>
      <c r="D181">
        <f t="shared" si="37"/>
        <v>66.083143744000694</v>
      </c>
      <c r="E181">
        <f t="shared" si="38"/>
        <v>67.289219607061909</v>
      </c>
      <c r="F181">
        <f t="shared" si="39"/>
        <v>66.686181675531301</v>
      </c>
      <c r="G181">
        <f t="shared" si="40"/>
        <v>4.7961999999999998E-2</v>
      </c>
      <c r="H181">
        <f t="shared" si="53"/>
        <v>7.7854079999999994</v>
      </c>
      <c r="I181">
        <f t="shared" si="41"/>
        <v>-12.573244058433923</v>
      </c>
      <c r="J181">
        <f t="shared" si="42"/>
        <v>-12.950303818739314</v>
      </c>
      <c r="K181">
        <f t="shared" si="43"/>
        <v>-12.761773938586618</v>
      </c>
      <c r="L181">
        <f t="shared" si="44"/>
        <v>3.9308177338871704</v>
      </c>
      <c r="M181">
        <f t="shared" si="45"/>
        <v>4.723908368140588</v>
      </c>
      <c r="N181">
        <f t="shared" si="46"/>
        <v>4.3273630510138794</v>
      </c>
      <c r="O181">
        <f t="shared" si="47"/>
        <v>0</v>
      </c>
      <c r="P181">
        <f t="shared" si="48"/>
        <v>0</v>
      </c>
      <c r="Q181">
        <f t="shared" si="49"/>
        <v>-40</v>
      </c>
      <c r="R181">
        <f t="shared" si="50"/>
        <v>-40</v>
      </c>
      <c r="S181">
        <f t="shared" si="51"/>
        <v>-2.8697188126394833E-3</v>
      </c>
      <c r="Y181">
        <f t="shared" si="52"/>
        <v>0</v>
      </c>
    </row>
    <row r="182" spans="1:25" x14ac:dyDescent="0.25">
      <c r="A182">
        <v>3.9999999999999998E-6</v>
      </c>
      <c r="B182">
        <f>DAVE_data!CF181</f>
        <v>12127</v>
      </c>
      <c r="C182">
        <f t="shared" si="36"/>
        <v>23980</v>
      </c>
      <c r="D182">
        <f t="shared" si="37"/>
        <v>65.504433978102455</v>
      </c>
      <c r="E182">
        <f t="shared" si="38"/>
        <v>66.686181675531301</v>
      </c>
      <c r="F182">
        <f t="shared" si="39"/>
        <v>66.095307826816878</v>
      </c>
      <c r="G182">
        <f t="shared" si="40"/>
        <v>4.8377999999999997E-2</v>
      </c>
      <c r="H182">
        <f t="shared" si="53"/>
        <v>7.833785999999999</v>
      </c>
      <c r="I182">
        <f t="shared" si="41"/>
        <v>-12.213689046972249</v>
      </c>
      <c r="J182">
        <f t="shared" si="42"/>
        <v>-12.761773938586618</v>
      </c>
      <c r="K182">
        <f t="shared" si="43"/>
        <v>-12.487731492779433</v>
      </c>
      <c r="L182">
        <f t="shared" si="44"/>
        <v>5.6646088264745265</v>
      </c>
      <c r="M182">
        <f t="shared" si="45"/>
        <v>4.3273630510138794</v>
      </c>
      <c r="N182">
        <f t="shared" si="46"/>
        <v>4.9959859387442034</v>
      </c>
      <c r="O182">
        <f t="shared" si="47"/>
        <v>0</v>
      </c>
      <c r="P182">
        <f t="shared" si="48"/>
        <v>0</v>
      </c>
      <c r="Q182">
        <f t="shared" si="49"/>
        <v>-40</v>
      </c>
      <c r="R182">
        <f t="shared" si="50"/>
        <v>-40</v>
      </c>
      <c r="S182">
        <f t="shared" si="51"/>
        <v>-2.8585269623695852E-3</v>
      </c>
      <c r="Y182">
        <f t="shared" si="52"/>
        <v>0</v>
      </c>
    </row>
    <row r="183" spans="1:25" x14ac:dyDescent="0.25">
      <c r="A183">
        <v>3.9999999999999998E-6</v>
      </c>
      <c r="B183">
        <f>DAVE_data!CF182</f>
        <v>12274</v>
      </c>
      <c r="C183">
        <f t="shared" si="36"/>
        <v>24191</v>
      </c>
      <c r="D183">
        <f t="shared" si="37"/>
        <v>64.933087792769911</v>
      </c>
      <c r="E183">
        <f t="shared" si="38"/>
        <v>66.095307826816878</v>
      </c>
      <c r="F183">
        <f t="shared" si="39"/>
        <v>65.514197809793387</v>
      </c>
      <c r="G183">
        <f t="shared" si="40"/>
        <v>4.8801999999999998E-2</v>
      </c>
      <c r="H183">
        <f t="shared" si="53"/>
        <v>7.8825879999999993</v>
      </c>
      <c r="I183">
        <f t="shared" si="41"/>
        <v>-11.907504139655975</v>
      </c>
      <c r="J183">
        <f t="shared" si="42"/>
        <v>-12.487731492779433</v>
      </c>
      <c r="K183">
        <f t="shared" si="43"/>
        <v>-12.197617816217704</v>
      </c>
      <c r="L183">
        <f t="shared" si="44"/>
        <v>5.9447087529553944</v>
      </c>
      <c r="M183">
        <f t="shared" si="45"/>
        <v>4.9959859387442034</v>
      </c>
      <c r="N183">
        <f t="shared" si="46"/>
        <v>5.4703473458497989</v>
      </c>
      <c r="O183">
        <f t="shared" si="47"/>
        <v>0</v>
      </c>
      <c r="P183">
        <f t="shared" si="48"/>
        <v>0</v>
      </c>
      <c r="Q183">
        <f t="shared" si="49"/>
        <v>-40</v>
      </c>
      <c r="R183">
        <f t="shared" si="50"/>
        <v>-40</v>
      </c>
      <c r="S183">
        <f t="shared" si="51"/>
        <v>-2.8418697308239598E-3</v>
      </c>
      <c r="Y183">
        <f t="shared" si="52"/>
        <v>0</v>
      </c>
    </row>
    <row r="184" spans="1:25" x14ac:dyDescent="0.25">
      <c r="A184">
        <v>3.9999999999999998E-6</v>
      </c>
      <c r="B184">
        <f>DAVE_data!CF183</f>
        <v>12351</v>
      </c>
      <c r="C184">
        <f t="shared" si="36"/>
        <v>24407</v>
      </c>
      <c r="D184">
        <f t="shared" si="37"/>
        <v>64.358435153640215</v>
      </c>
      <c r="E184">
        <f t="shared" si="38"/>
        <v>65.514197809793387</v>
      </c>
      <c r="F184">
        <f t="shared" si="39"/>
        <v>64.936316481716801</v>
      </c>
      <c r="G184">
        <f t="shared" si="40"/>
        <v>4.9249999999999995E-2</v>
      </c>
      <c r="H184">
        <f t="shared" si="53"/>
        <v>7.9318379999999991</v>
      </c>
      <c r="I184">
        <f t="shared" si="41"/>
        <v>-11.733631026935758</v>
      </c>
      <c r="J184">
        <f t="shared" si="42"/>
        <v>-12.197617816217704</v>
      </c>
      <c r="K184">
        <f t="shared" si="43"/>
        <v>-11.965624421576731</v>
      </c>
      <c r="L184">
        <f t="shared" si="44"/>
        <v>4.7105257795121496</v>
      </c>
      <c r="M184">
        <f t="shared" si="45"/>
        <v>5.4703473458497989</v>
      </c>
      <c r="N184">
        <f t="shared" si="46"/>
        <v>5.0904365626809742</v>
      </c>
      <c r="O184">
        <f t="shared" si="47"/>
        <v>0</v>
      </c>
      <c r="P184">
        <f t="shared" si="48"/>
        <v>0</v>
      </c>
      <c r="Q184">
        <f t="shared" si="49"/>
        <v>-40</v>
      </c>
      <c r="R184">
        <f t="shared" si="50"/>
        <v>-40</v>
      </c>
      <c r="S184">
        <f t="shared" si="51"/>
        <v>-2.8376581017529154E-3</v>
      </c>
      <c r="Y184">
        <f t="shared" si="52"/>
        <v>0</v>
      </c>
    </row>
    <row r="185" spans="1:25" x14ac:dyDescent="0.25">
      <c r="A185">
        <v>3.9999999999999998E-6</v>
      </c>
      <c r="B185">
        <f>DAVE_data!CF184</f>
        <v>12491</v>
      </c>
      <c r="C185">
        <f t="shared" si="36"/>
        <v>24621.5</v>
      </c>
      <c r="D185">
        <f t="shared" si="37"/>
        <v>63.797751022273083</v>
      </c>
      <c r="E185">
        <f t="shared" si="38"/>
        <v>64.936316481716801</v>
      </c>
      <c r="F185">
        <f t="shared" si="39"/>
        <v>64.367033751994938</v>
      </c>
      <c r="G185">
        <f t="shared" si="40"/>
        <v>4.9683999999999999E-2</v>
      </c>
      <c r="H185">
        <f t="shared" si="53"/>
        <v>7.9815219999999991</v>
      </c>
      <c r="I185">
        <f t="shared" si="41"/>
        <v>-11.458069594273061</v>
      </c>
      <c r="J185">
        <f t="shared" si="42"/>
        <v>-11.965624421576731</v>
      </c>
      <c r="K185">
        <f t="shared" si="43"/>
        <v>-11.711847007924895</v>
      </c>
      <c r="L185">
        <f t="shared" si="44"/>
        <v>5.1078297571015989</v>
      </c>
      <c r="M185">
        <f t="shared" si="45"/>
        <v>5.0904365626809742</v>
      </c>
      <c r="N185">
        <f t="shared" si="46"/>
        <v>5.0991331598912861</v>
      </c>
      <c r="O185">
        <f t="shared" si="47"/>
        <v>0</v>
      </c>
      <c r="P185">
        <f t="shared" si="48"/>
        <v>0</v>
      </c>
      <c r="Q185">
        <f t="shared" si="49"/>
        <v>-40</v>
      </c>
      <c r="R185">
        <f t="shared" si="50"/>
        <v>-40</v>
      </c>
      <c r="S185">
        <f t="shared" si="51"/>
        <v>-2.8268215851423068E-3</v>
      </c>
      <c r="Y185">
        <f t="shared" si="52"/>
        <v>0</v>
      </c>
    </row>
    <row r="186" spans="1:25" x14ac:dyDescent="0.25">
      <c r="A186">
        <v>3.9999999999999998E-6</v>
      </c>
      <c r="B186">
        <f>DAVE_data!CF185</f>
        <v>12571</v>
      </c>
      <c r="C186">
        <f t="shared" si="36"/>
        <v>24843.5</v>
      </c>
      <c r="D186">
        <f t="shared" si="37"/>
        <v>63.227658212204268</v>
      </c>
      <c r="E186">
        <f t="shared" si="38"/>
        <v>64.367033751994938</v>
      </c>
      <c r="F186">
        <f t="shared" si="39"/>
        <v>63.7973459820996</v>
      </c>
      <c r="G186">
        <f t="shared" si="40"/>
        <v>5.0123999999999995E-2</v>
      </c>
      <c r="H186">
        <f t="shared" si="53"/>
        <v>8.0316459999999985</v>
      </c>
      <c r="I186">
        <f t="shared" si="41"/>
        <v>-11.365568787314235</v>
      </c>
      <c r="J186">
        <f t="shared" si="42"/>
        <v>-11.711847007924895</v>
      </c>
      <c r="K186">
        <f t="shared" si="43"/>
        <v>-11.538707897619565</v>
      </c>
      <c r="L186">
        <f t="shared" si="44"/>
        <v>3.4542157510440137</v>
      </c>
      <c r="M186">
        <f t="shared" si="45"/>
        <v>5.0991331598912861</v>
      </c>
      <c r="N186">
        <f t="shared" si="46"/>
        <v>4.2766744554676501</v>
      </c>
      <c r="O186">
        <f t="shared" si="47"/>
        <v>0</v>
      </c>
      <c r="P186">
        <f t="shared" si="48"/>
        <v>0</v>
      </c>
      <c r="Q186">
        <f t="shared" si="49"/>
        <v>-40</v>
      </c>
      <c r="R186">
        <f t="shared" si="50"/>
        <v>-40</v>
      </c>
      <c r="S186">
        <f t="shared" si="51"/>
        <v>-2.8349927662759036E-3</v>
      </c>
      <c r="Y186">
        <f t="shared" si="52"/>
        <v>0</v>
      </c>
    </row>
    <row r="187" spans="1:25" x14ac:dyDescent="0.25">
      <c r="A187">
        <v>3.9999999999999998E-6</v>
      </c>
      <c r="B187">
        <f>DAVE_data!CF186</f>
        <v>12712</v>
      </c>
      <c r="C187">
        <f t="shared" si="36"/>
        <v>25062.5</v>
      </c>
      <c r="D187">
        <f t="shared" si="37"/>
        <v>62.675165158898622</v>
      </c>
      <c r="E187">
        <f t="shared" si="38"/>
        <v>63.7973459820996</v>
      </c>
      <c r="F187">
        <f t="shared" si="39"/>
        <v>63.236255570499111</v>
      </c>
      <c r="G187">
        <f t="shared" si="40"/>
        <v>5.0566E-2</v>
      </c>
      <c r="H187">
        <f t="shared" si="53"/>
        <v>8.0822119999999984</v>
      </c>
      <c r="I187">
        <f t="shared" si="41"/>
        <v>-11.096199256427024</v>
      </c>
      <c r="J187">
        <f t="shared" si="42"/>
        <v>-11.538707897619565</v>
      </c>
      <c r="K187">
        <f t="shared" si="43"/>
        <v>-11.317453577023294</v>
      </c>
      <c r="L187">
        <f t="shared" si="44"/>
        <v>4.3755551278778499</v>
      </c>
      <c r="M187">
        <f t="shared" si="45"/>
        <v>4.2766744554676501</v>
      </c>
      <c r="N187">
        <f t="shared" si="46"/>
        <v>4.32611479167275</v>
      </c>
      <c r="O187">
        <f t="shared" si="47"/>
        <v>0</v>
      </c>
      <c r="P187">
        <f t="shared" si="48"/>
        <v>0</v>
      </c>
      <c r="Q187">
        <f t="shared" si="49"/>
        <v>-40</v>
      </c>
      <c r="R187">
        <f t="shared" si="50"/>
        <v>-40</v>
      </c>
      <c r="S187">
        <f t="shared" si="51"/>
        <v>-2.8301954585761699E-3</v>
      </c>
      <c r="Y187">
        <f t="shared" si="52"/>
        <v>0</v>
      </c>
    </row>
    <row r="188" spans="1:25" x14ac:dyDescent="0.25">
      <c r="A188">
        <v>3.9999999999999998E-6</v>
      </c>
      <c r="B188">
        <f>DAVE_data!CF187</f>
        <v>12792</v>
      </c>
      <c r="C188">
        <f t="shared" si="36"/>
        <v>25283</v>
      </c>
      <c r="D188">
        <f t="shared" si="37"/>
        <v>62.128557797527847</v>
      </c>
      <c r="E188">
        <f t="shared" si="38"/>
        <v>63.236255570499111</v>
      </c>
      <c r="F188">
        <f t="shared" si="39"/>
        <v>62.682406684013479</v>
      </c>
      <c r="G188">
        <f t="shared" si="40"/>
        <v>5.1007999999999998E-2</v>
      </c>
      <c r="H188">
        <f t="shared" si="53"/>
        <v>8.1332199999999979</v>
      </c>
      <c r="I188">
        <f t="shared" si="41"/>
        <v>-10.858078859897113</v>
      </c>
      <c r="J188">
        <f t="shared" si="42"/>
        <v>-11.317453577023294</v>
      </c>
      <c r="K188">
        <f t="shared" si="43"/>
        <v>-11.087766218460203</v>
      </c>
      <c r="L188">
        <f t="shared" si="44"/>
        <v>4.5029673494959717</v>
      </c>
      <c r="M188">
        <f t="shared" si="45"/>
        <v>4.32611479167275</v>
      </c>
      <c r="N188">
        <f t="shared" si="46"/>
        <v>4.4145410705843613</v>
      </c>
      <c r="O188">
        <f t="shared" si="47"/>
        <v>0</v>
      </c>
      <c r="P188">
        <f t="shared" si="48"/>
        <v>0</v>
      </c>
      <c r="Q188">
        <f t="shared" si="49"/>
        <v>-40</v>
      </c>
      <c r="R188">
        <f t="shared" si="50"/>
        <v>-40</v>
      </c>
      <c r="S188">
        <f t="shared" si="51"/>
        <v>-2.8219722241961819E-3</v>
      </c>
      <c r="Y188">
        <f t="shared" si="52"/>
        <v>0</v>
      </c>
    </row>
    <row r="189" spans="1:25" x14ac:dyDescent="0.25">
      <c r="A189">
        <v>3.9999999999999998E-6</v>
      </c>
      <c r="B189">
        <f>DAVE_data!CF188</f>
        <v>12931</v>
      </c>
      <c r="C189">
        <f t="shared" si="36"/>
        <v>25503</v>
      </c>
      <c r="D189">
        <f t="shared" si="37"/>
        <v>61.592609763357125</v>
      </c>
      <c r="E189">
        <f t="shared" si="38"/>
        <v>62.682406684013479</v>
      </c>
      <c r="F189">
        <f t="shared" si="39"/>
        <v>62.137508223685302</v>
      </c>
      <c r="G189">
        <f t="shared" si="40"/>
        <v>5.1445999999999999E-2</v>
      </c>
      <c r="H189">
        <f t="shared" si="53"/>
        <v>8.1846659999999982</v>
      </c>
      <c r="I189">
        <f t="shared" si="41"/>
        <v>-10.591658444352861</v>
      </c>
      <c r="J189">
        <f t="shared" si="42"/>
        <v>-11.087766218460203</v>
      </c>
      <c r="K189">
        <f t="shared" si="43"/>
        <v>-10.839712331406531</v>
      </c>
      <c r="L189">
        <f t="shared" si="44"/>
        <v>4.8216360271677479</v>
      </c>
      <c r="M189">
        <f t="shared" si="45"/>
        <v>4.4145410705843613</v>
      </c>
      <c r="N189">
        <f t="shared" si="46"/>
        <v>4.6180885488760541</v>
      </c>
      <c r="O189">
        <f t="shared" si="47"/>
        <v>0</v>
      </c>
      <c r="P189">
        <f t="shared" si="48"/>
        <v>0</v>
      </c>
      <c r="Q189">
        <f t="shared" si="49"/>
        <v>-40</v>
      </c>
      <c r="R189">
        <f t="shared" si="50"/>
        <v>-40</v>
      </c>
      <c r="S189">
        <f t="shared" si="51"/>
        <v>-2.8074374546030543E-3</v>
      </c>
      <c r="Y189">
        <f t="shared" si="52"/>
        <v>0</v>
      </c>
    </row>
    <row r="190" spans="1:25" x14ac:dyDescent="0.25">
      <c r="A190">
        <v>3.9999999999999998E-6</v>
      </c>
      <c r="B190">
        <f>DAVE_data!CF189</f>
        <v>12854</v>
      </c>
      <c r="C190">
        <f t="shared" si="36"/>
        <v>25644.5</v>
      </c>
      <c r="D190">
        <f t="shared" si="37"/>
        <v>61.252756996427955</v>
      </c>
      <c r="E190">
        <f t="shared" si="38"/>
        <v>62.137508223685302</v>
      </c>
      <c r="F190">
        <f t="shared" si="39"/>
        <v>61.695132610056632</v>
      </c>
      <c r="G190">
        <f t="shared" si="40"/>
        <v>5.1569999999999998E-2</v>
      </c>
      <c r="H190">
        <f t="shared" si="53"/>
        <v>8.2362359999999981</v>
      </c>
      <c r="I190">
        <f t="shared" si="41"/>
        <v>-8.5781581079827394</v>
      </c>
      <c r="J190">
        <f t="shared" si="42"/>
        <v>-10.839712331406531</v>
      </c>
      <c r="K190">
        <f t="shared" si="43"/>
        <v>-9.7089352196946344</v>
      </c>
      <c r="L190">
        <f t="shared" si="44"/>
        <v>21.927033385920048</v>
      </c>
      <c r="M190">
        <f t="shared" si="45"/>
        <v>4.6180885488760541</v>
      </c>
      <c r="N190">
        <f t="shared" si="46"/>
        <v>13.27256096739805</v>
      </c>
      <c r="O190">
        <f t="shared" si="47"/>
        <v>1</v>
      </c>
      <c r="P190">
        <f t="shared" si="48"/>
        <v>0</v>
      </c>
      <c r="Q190">
        <f t="shared" si="49"/>
        <v>40</v>
      </c>
      <c r="R190">
        <f t="shared" si="50"/>
        <v>-40</v>
      </c>
      <c r="S190" t="str">
        <f t="shared" si="51"/>
        <v/>
      </c>
      <c r="Y190">
        <f t="shared" si="52"/>
        <v>0.48293146490153904</v>
      </c>
    </row>
    <row r="191" spans="1:25" x14ac:dyDescent="0.25">
      <c r="A191">
        <v>3.9999999999999998E-6</v>
      </c>
      <c r="B191">
        <f>DAVE_data!CF190</f>
        <v>12414</v>
      </c>
      <c r="C191">
        <f t="shared" si="36"/>
        <v>25495.5</v>
      </c>
      <c r="D191">
        <f t="shared" si="37"/>
        <v>61.610728434229443</v>
      </c>
      <c r="E191">
        <f t="shared" si="38"/>
        <v>61.695132610056632</v>
      </c>
      <c r="F191">
        <f t="shared" si="39"/>
        <v>61.652930522143038</v>
      </c>
      <c r="G191">
        <f t="shared" si="40"/>
        <v>5.0535999999999998E-2</v>
      </c>
      <c r="H191">
        <f t="shared" si="53"/>
        <v>8.2867719999999974</v>
      </c>
      <c r="I191">
        <f t="shared" si="41"/>
        <v>-0.83508959778364444</v>
      </c>
      <c r="J191">
        <f t="shared" si="42"/>
        <v>-9.7089352196946344</v>
      </c>
      <c r="K191">
        <f t="shared" si="43"/>
        <v>-5.2720124087391396</v>
      </c>
      <c r="L191">
        <f t="shared" si="44"/>
        <v>87.797269490175225</v>
      </c>
      <c r="M191">
        <f t="shared" si="45"/>
        <v>13.27256096739805</v>
      </c>
      <c r="N191">
        <f t="shared" si="46"/>
        <v>50.534915228786637</v>
      </c>
      <c r="O191">
        <f t="shared" si="47"/>
        <v>1</v>
      </c>
      <c r="P191">
        <f t="shared" si="48"/>
        <v>0</v>
      </c>
      <c r="Q191">
        <f t="shared" si="49"/>
        <v>40</v>
      </c>
      <c r="R191">
        <f t="shared" si="50"/>
        <v>40</v>
      </c>
      <c r="S191" t="str">
        <f t="shared" si="51"/>
        <v/>
      </c>
      <c r="Y191">
        <f t="shared" si="52"/>
        <v>2.6775126452117459</v>
      </c>
    </row>
    <row r="192" spans="1:25" x14ac:dyDescent="0.25">
      <c r="A192">
        <v>3.9999999999999998E-6</v>
      </c>
      <c r="B192">
        <f>DAVE_data!CF191</f>
        <v>11809</v>
      </c>
      <c r="C192">
        <f t="shared" si="36"/>
        <v>25004</v>
      </c>
      <c r="D192">
        <f t="shared" si="37"/>
        <v>62.821801583542502</v>
      </c>
      <c r="E192">
        <f t="shared" si="38"/>
        <v>61.652930522143038</v>
      </c>
      <c r="F192">
        <f t="shared" si="39"/>
        <v>62.237366052842773</v>
      </c>
      <c r="G192">
        <f t="shared" si="40"/>
        <v>4.8445999999999996E-2</v>
      </c>
      <c r="H192">
        <f t="shared" si="53"/>
        <v>8.3352179999999976</v>
      </c>
      <c r="I192">
        <f t="shared" si="41"/>
        <v>12.063648819298514</v>
      </c>
      <c r="J192">
        <f t="shared" si="42"/>
        <v>-5.2720124087391396</v>
      </c>
      <c r="K192">
        <f t="shared" si="43"/>
        <v>3.3958182052796873</v>
      </c>
      <c r="L192">
        <f t="shared" si="44"/>
        <v>178.91736395200488</v>
      </c>
      <c r="M192">
        <f t="shared" si="45"/>
        <v>50.534915228786637</v>
      </c>
      <c r="N192">
        <f t="shared" si="46"/>
        <v>114.72613959039576</v>
      </c>
      <c r="O192">
        <f t="shared" si="47"/>
        <v>1</v>
      </c>
      <c r="P192">
        <f t="shared" si="48"/>
        <v>1</v>
      </c>
      <c r="Q192">
        <f t="shared" si="49"/>
        <v>40</v>
      </c>
      <c r="R192">
        <f t="shared" si="50"/>
        <v>40</v>
      </c>
      <c r="S192" t="str">
        <f t="shared" si="51"/>
        <v/>
      </c>
      <c r="Y192">
        <f t="shared" si="52"/>
        <v>6.8704878244786025</v>
      </c>
    </row>
    <row r="193" spans="1:25" x14ac:dyDescent="0.25">
      <c r="A193">
        <v>3.9999999999999998E-6</v>
      </c>
      <c r="B193">
        <f>DAVE_data!CF192</f>
        <v>11247</v>
      </c>
      <c r="C193">
        <f t="shared" si="36"/>
        <v>24162</v>
      </c>
      <c r="D193">
        <f t="shared" si="37"/>
        <v>65.011022547591125</v>
      </c>
      <c r="E193">
        <f t="shared" si="38"/>
        <v>62.237366052842773</v>
      </c>
      <c r="F193">
        <f t="shared" si="39"/>
        <v>63.624194300216949</v>
      </c>
      <c r="G193">
        <f t="shared" si="40"/>
        <v>4.6112E-2</v>
      </c>
      <c r="H193">
        <f t="shared" si="53"/>
        <v>8.3813299999999984</v>
      </c>
      <c r="I193">
        <f t="shared" si="41"/>
        <v>30.075213553395553</v>
      </c>
      <c r="J193">
        <f t="shared" si="42"/>
        <v>3.3958182052796873</v>
      </c>
      <c r="K193">
        <f t="shared" si="43"/>
        <v>16.735515879337619</v>
      </c>
      <c r="L193">
        <f t="shared" si="44"/>
        <v>289.28907169625978</v>
      </c>
      <c r="M193">
        <f t="shared" si="45"/>
        <v>114.72613959039576</v>
      </c>
      <c r="N193">
        <f t="shared" si="46"/>
        <v>202.00760564332776</v>
      </c>
      <c r="O193">
        <f t="shared" si="47"/>
        <v>1</v>
      </c>
      <c r="P193">
        <f t="shared" si="48"/>
        <v>1</v>
      </c>
      <c r="Q193">
        <f t="shared" si="49"/>
        <v>40</v>
      </c>
      <c r="R193">
        <f t="shared" si="50"/>
        <v>40</v>
      </c>
      <c r="S193" t="str">
        <f t="shared" si="51"/>
        <v/>
      </c>
      <c r="Y193">
        <f t="shared" si="52"/>
        <v>13.176467622349699</v>
      </c>
    </row>
    <row r="194" spans="1:25" x14ac:dyDescent="0.25">
      <c r="A194">
        <v>3.9999999999999998E-6</v>
      </c>
      <c r="B194">
        <f>DAVE_data!CF193</f>
        <v>10703</v>
      </c>
      <c r="C194">
        <f t="shared" si="36"/>
        <v>23086.5</v>
      </c>
      <c r="D194">
        <f t="shared" si="37"/>
        <v>68.039604391956189</v>
      </c>
      <c r="E194">
        <f t="shared" si="38"/>
        <v>63.624194300216949</v>
      </c>
      <c r="F194">
        <f t="shared" si="39"/>
        <v>65.831899346086573</v>
      </c>
      <c r="G194">
        <f t="shared" si="40"/>
        <v>4.3899999999999995E-2</v>
      </c>
      <c r="H194">
        <f t="shared" si="53"/>
        <v>8.4252299999999991</v>
      </c>
      <c r="I194">
        <f t="shared" si="41"/>
        <v>50.289408789740861</v>
      </c>
      <c r="J194">
        <f t="shared" si="42"/>
        <v>16.735515879337619</v>
      </c>
      <c r="K194">
        <f t="shared" si="43"/>
        <v>33.512462334539237</v>
      </c>
      <c r="L194">
        <f t="shared" si="44"/>
        <v>382.16278941233759</v>
      </c>
      <c r="M194">
        <f t="shared" si="45"/>
        <v>202.00760564332776</v>
      </c>
      <c r="N194">
        <f t="shared" si="46"/>
        <v>292.08519752783269</v>
      </c>
      <c r="O194">
        <f t="shared" si="47"/>
        <v>1</v>
      </c>
      <c r="P194">
        <f t="shared" si="48"/>
        <v>1</v>
      </c>
      <c r="Q194">
        <f t="shared" si="49"/>
        <v>40</v>
      </c>
      <c r="R194">
        <f t="shared" si="50"/>
        <v>40</v>
      </c>
      <c r="S194" t="str">
        <f t="shared" si="51"/>
        <v/>
      </c>
      <c r="Y194">
        <f t="shared" si="52"/>
        <v>21.107419432560675</v>
      </c>
    </row>
    <row r="195" spans="1:25" x14ac:dyDescent="0.25">
      <c r="A195">
        <v>3.9999999999999998E-6</v>
      </c>
      <c r="B195">
        <f>DAVE_data!CF194</f>
        <v>10303</v>
      </c>
      <c r="C195">
        <f t="shared" si="36"/>
        <v>22031</v>
      </c>
      <c r="D195">
        <f t="shared" si="37"/>
        <v>71.299365748032173</v>
      </c>
      <c r="E195">
        <f t="shared" si="38"/>
        <v>65.831899346086573</v>
      </c>
      <c r="F195">
        <f t="shared" si="39"/>
        <v>68.56563254705938</v>
      </c>
      <c r="G195">
        <f t="shared" si="40"/>
        <v>4.2012000000000001E-2</v>
      </c>
      <c r="H195">
        <f t="shared" si="53"/>
        <v>8.4672419999999988</v>
      </c>
      <c r="I195">
        <f t="shared" si="41"/>
        <v>65.07029422481213</v>
      </c>
      <c r="J195">
        <f t="shared" si="42"/>
        <v>33.512462334539237</v>
      </c>
      <c r="K195">
        <f t="shared" si="43"/>
        <v>49.291378279675683</v>
      </c>
      <c r="L195">
        <f t="shared" si="44"/>
        <v>375.5811659796355</v>
      </c>
      <c r="M195">
        <f t="shared" si="45"/>
        <v>292.08519752783269</v>
      </c>
      <c r="N195">
        <f t="shared" si="46"/>
        <v>333.8331817537341</v>
      </c>
      <c r="O195">
        <f t="shared" si="47"/>
        <v>1</v>
      </c>
      <c r="P195">
        <f t="shared" si="48"/>
        <v>1</v>
      </c>
      <c r="Q195">
        <f t="shared" si="49"/>
        <v>40</v>
      </c>
      <c r="R195">
        <f t="shared" si="50"/>
        <v>40</v>
      </c>
      <c r="S195" t="str">
        <f t="shared" si="51"/>
        <v/>
      </c>
      <c r="Y195">
        <f t="shared" si="52"/>
        <v>28.78499206918038</v>
      </c>
    </row>
    <row r="196" spans="1:25" x14ac:dyDescent="0.25">
      <c r="A196">
        <v>3.9999999999999998E-6</v>
      </c>
      <c r="B196">
        <f>DAVE_data!CF195</f>
        <v>9932</v>
      </c>
      <c r="C196">
        <f t="shared" si="36"/>
        <v>21092.5</v>
      </c>
      <c r="D196">
        <f t="shared" si="37"/>
        <v>74.471794561806163</v>
      </c>
      <c r="E196">
        <f t="shared" si="38"/>
        <v>68.56563254705938</v>
      </c>
      <c r="F196">
        <f t="shared" si="39"/>
        <v>71.518713554432765</v>
      </c>
      <c r="G196">
        <f t="shared" si="40"/>
        <v>4.0469999999999999E-2</v>
      </c>
      <c r="H196">
        <f t="shared" si="53"/>
        <v>8.5077119999999979</v>
      </c>
      <c r="I196">
        <f t="shared" si="41"/>
        <v>72.969632008237824</v>
      </c>
      <c r="J196">
        <f t="shared" si="42"/>
        <v>49.291378279675683</v>
      </c>
      <c r="K196">
        <f t="shared" si="43"/>
        <v>61.130505143956753</v>
      </c>
      <c r="L196">
        <f t="shared" si="44"/>
        <v>292.54081700719223</v>
      </c>
      <c r="M196">
        <f t="shared" si="45"/>
        <v>333.8331817537341</v>
      </c>
      <c r="N196">
        <f t="shared" si="46"/>
        <v>313.18699938046313</v>
      </c>
      <c r="O196">
        <f t="shared" si="47"/>
        <v>1</v>
      </c>
      <c r="P196">
        <f t="shared" si="48"/>
        <v>1</v>
      </c>
      <c r="Q196">
        <f t="shared" si="49"/>
        <v>40</v>
      </c>
      <c r="R196">
        <f t="shared" si="50"/>
        <v>40</v>
      </c>
      <c r="S196" t="str">
        <f t="shared" si="51"/>
        <v/>
      </c>
      <c r="Y196">
        <f t="shared" si="52"/>
        <v>34.941806815802281</v>
      </c>
    </row>
    <row r="197" spans="1:25" x14ac:dyDescent="0.25">
      <c r="A197">
        <v>3.9999999999999998E-6</v>
      </c>
      <c r="B197">
        <f>DAVE_data!CF196</f>
        <v>9688</v>
      </c>
      <c r="C197">
        <f t="shared" si="36"/>
        <v>20313</v>
      </c>
      <c r="D197">
        <f t="shared" si="37"/>
        <v>77.329607974937076</v>
      </c>
      <c r="E197">
        <f t="shared" si="38"/>
        <v>71.518713554432765</v>
      </c>
      <c r="F197">
        <f t="shared" si="39"/>
        <v>74.424160764684927</v>
      </c>
      <c r="G197">
        <f t="shared" si="40"/>
        <v>3.9239999999999997E-2</v>
      </c>
      <c r="H197">
        <f t="shared" si="53"/>
        <v>8.5469519999999974</v>
      </c>
      <c r="I197">
        <f t="shared" si="41"/>
        <v>74.042997203164191</v>
      </c>
      <c r="J197">
        <f t="shared" si="42"/>
        <v>61.130505143956753</v>
      </c>
      <c r="K197">
        <f t="shared" si="43"/>
        <v>67.586751173560472</v>
      </c>
      <c r="L197">
        <f t="shared" si="44"/>
        <v>164.53226375136899</v>
      </c>
      <c r="M197">
        <f t="shared" si="45"/>
        <v>313.18699938046313</v>
      </c>
      <c r="N197">
        <f t="shared" si="46"/>
        <v>238.85963156591606</v>
      </c>
      <c r="O197">
        <f t="shared" si="47"/>
        <v>1</v>
      </c>
      <c r="P197">
        <f t="shared" si="48"/>
        <v>1</v>
      </c>
      <c r="Q197">
        <f t="shared" si="49"/>
        <v>40</v>
      </c>
      <c r="R197">
        <f t="shared" si="50"/>
        <v>40</v>
      </c>
      <c r="S197" t="str">
        <f t="shared" si="51"/>
        <v/>
      </c>
      <c r="Y197">
        <f t="shared" si="52"/>
        <v>38.827742667781088</v>
      </c>
    </row>
    <row r="198" spans="1:25" x14ac:dyDescent="0.25">
      <c r="A198">
        <v>3.9999999999999998E-6</v>
      </c>
      <c r="B198">
        <f>DAVE_data!CF197</f>
        <v>9473</v>
      </c>
      <c r="C198">
        <f t="shared" ref="C198:C261" si="54">(B198+B197)/2+(B196+B195)/2</f>
        <v>19698</v>
      </c>
      <c r="D198">
        <f t="shared" ref="D198:D261" si="55">2*PI()/(C198*0.000004)</f>
        <v>79.743949984510948</v>
      </c>
      <c r="E198">
        <f t="shared" ref="E198:E261" si="56">F197</f>
        <v>74.424160764684927</v>
      </c>
      <c r="F198">
        <f t="shared" ref="F198:F261" si="57">0.5*(D198+E198)</f>
        <v>77.084055374597938</v>
      </c>
      <c r="G198">
        <f t="shared" ref="G198:G261" si="58">0.5*(B198+B197)*0.000004</f>
        <v>3.8321999999999995E-2</v>
      </c>
      <c r="H198">
        <f t="shared" si="53"/>
        <v>8.5852739999999983</v>
      </c>
      <c r="I198">
        <f t="shared" ref="I198:I261" si="59">(F198-E198)/G198</f>
        <v>69.409075985413352</v>
      </c>
      <c r="J198">
        <f t="shared" ref="J198:J261" si="60">K197</f>
        <v>67.586751173560472</v>
      </c>
      <c r="K198">
        <f t="shared" ref="K198:K261" si="61">(I198+J198)/2</f>
        <v>68.497913579486919</v>
      </c>
      <c r="L198">
        <f t="shared" ref="L198:L261" si="62">(K198-J198)/G198</f>
        <v>23.776483636721654</v>
      </c>
      <c r="M198">
        <f t="shared" ref="M198:M261" si="63">N197</f>
        <v>238.85963156591606</v>
      </c>
      <c r="N198">
        <f t="shared" ref="N198:N261" si="64">0.5*(L198+M198)</f>
        <v>131.31805760131886</v>
      </c>
      <c r="O198">
        <f t="shared" ref="O198:O261" si="65">IF(AND((L198&gt;$O$3), (L198&lt;$O$4)),0,1)</f>
        <v>1</v>
      </c>
      <c r="P198">
        <f t="shared" ref="P198:P261" si="66">IF(I198&gt;$P$3,1,0)</f>
        <v>1</v>
      </c>
      <c r="Q198">
        <f t="shared" ref="Q198:Q261" si="67">IF(OR(O198=1, AND((P198=1),(Q197=$Q$3))),$Q$3,$Q$2)</f>
        <v>40</v>
      </c>
      <c r="R198">
        <f t="shared" ref="R198:R261" si="68">IF(OR(O198=1, AND((P198=1),(Q197=1))),Q197,Q197)</f>
        <v>40</v>
      </c>
      <c r="S198" t="str">
        <f t="shared" ref="S198:S261" si="69">IF(Q198=-40,K198/F198^2, "")</f>
        <v/>
      </c>
      <c r="Y198">
        <f t="shared" ref="Y198:Y261" si="70">IF(Q198=$Q$3, ($Y$1*K198*F198-$Y$3*F198^3)*G198,0)</f>
        <v>40.238591718243967</v>
      </c>
    </row>
    <row r="199" spans="1:25" x14ac:dyDescent="0.25">
      <c r="A199">
        <v>3.9999999999999998E-6</v>
      </c>
      <c r="B199">
        <f>DAVE_data!CF198</f>
        <v>9380</v>
      </c>
      <c r="C199">
        <f t="shared" si="54"/>
        <v>19236.5</v>
      </c>
      <c r="D199">
        <f t="shared" si="55"/>
        <v>81.657075184929511</v>
      </c>
      <c r="E199">
        <f t="shared" si="56"/>
        <v>77.084055374597938</v>
      </c>
      <c r="F199">
        <f t="shared" si="57"/>
        <v>79.370565279763724</v>
      </c>
      <c r="G199">
        <f t="shared" si="58"/>
        <v>3.7705999999999996E-2</v>
      </c>
      <c r="H199">
        <f t="shared" ref="H199:H262" si="71">H198+G199</f>
        <v>8.6229799999999983</v>
      </c>
      <c r="I199">
        <f t="shared" si="59"/>
        <v>60.640479105866085</v>
      </c>
      <c r="J199">
        <f t="shared" si="60"/>
        <v>68.497913579486919</v>
      </c>
      <c r="K199">
        <f t="shared" si="61"/>
        <v>64.569196342676506</v>
      </c>
      <c r="L199">
        <f t="shared" si="62"/>
        <v>-104.19342377368096</v>
      </c>
      <c r="M199">
        <f t="shared" si="63"/>
        <v>131.31805760131886</v>
      </c>
      <c r="N199">
        <f t="shared" si="64"/>
        <v>13.562316913818947</v>
      </c>
      <c r="O199">
        <f t="shared" si="65"/>
        <v>1</v>
      </c>
      <c r="P199">
        <f t="shared" si="66"/>
        <v>1</v>
      </c>
      <c r="Q199">
        <f t="shared" si="67"/>
        <v>40</v>
      </c>
      <c r="R199">
        <f t="shared" si="68"/>
        <v>40</v>
      </c>
      <c r="S199" t="str">
        <f t="shared" si="69"/>
        <v/>
      </c>
      <c r="Y199">
        <f t="shared" si="70"/>
        <v>39.364585845392241</v>
      </c>
    </row>
    <row r="200" spans="1:25" x14ac:dyDescent="0.25">
      <c r="A200">
        <v>3.9999999999999998E-6</v>
      </c>
      <c r="B200">
        <f>DAVE_data!CF199</f>
        <v>9261</v>
      </c>
      <c r="C200">
        <f t="shared" si="54"/>
        <v>18901</v>
      </c>
      <c r="D200">
        <f t="shared" si="55"/>
        <v>83.106519591286002</v>
      </c>
      <c r="E200">
        <f t="shared" si="56"/>
        <v>79.370565279763724</v>
      </c>
      <c r="F200">
        <f t="shared" si="57"/>
        <v>81.238542435524863</v>
      </c>
      <c r="G200">
        <f t="shared" si="58"/>
        <v>3.7281999999999996E-2</v>
      </c>
      <c r="H200">
        <f t="shared" si="71"/>
        <v>8.6602619999999977</v>
      </c>
      <c r="I200">
        <f t="shared" si="59"/>
        <v>50.103995380106731</v>
      </c>
      <c r="J200">
        <f t="shared" si="60"/>
        <v>64.569196342676506</v>
      </c>
      <c r="K200">
        <f t="shared" si="61"/>
        <v>57.336595861391615</v>
      </c>
      <c r="L200">
        <f t="shared" si="62"/>
        <v>-193.99711606901164</v>
      </c>
      <c r="M200">
        <f t="shared" si="63"/>
        <v>13.562316913818947</v>
      </c>
      <c r="N200">
        <f t="shared" si="64"/>
        <v>-90.217399577596353</v>
      </c>
      <c r="O200">
        <f t="shared" si="65"/>
        <v>1</v>
      </c>
      <c r="P200">
        <f t="shared" si="66"/>
        <v>1</v>
      </c>
      <c r="Q200">
        <f t="shared" si="67"/>
        <v>40</v>
      </c>
      <c r="R200">
        <f t="shared" si="68"/>
        <v>40</v>
      </c>
      <c r="S200" t="str">
        <f t="shared" si="69"/>
        <v/>
      </c>
      <c r="Y200">
        <f t="shared" si="70"/>
        <v>36.740138500204928</v>
      </c>
    </row>
    <row r="201" spans="1:25" x14ac:dyDescent="0.25">
      <c r="A201">
        <v>3.9999999999999998E-6</v>
      </c>
      <c r="B201">
        <f>DAVE_data!CF200</f>
        <v>9291</v>
      </c>
      <c r="C201">
        <f t="shared" si="54"/>
        <v>18702.5</v>
      </c>
      <c r="D201">
        <f t="shared" si="55"/>
        <v>83.988575152781522</v>
      </c>
      <c r="E201">
        <f t="shared" si="56"/>
        <v>81.238542435524863</v>
      </c>
      <c r="F201">
        <f t="shared" si="57"/>
        <v>82.613558794153192</v>
      </c>
      <c r="G201">
        <f t="shared" si="58"/>
        <v>3.7103999999999998E-2</v>
      </c>
      <c r="H201">
        <f t="shared" si="71"/>
        <v>8.697365999999997</v>
      </c>
      <c r="I201">
        <f t="shared" si="59"/>
        <v>37.058440023402582</v>
      </c>
      <c r="J201">
        <f t="shared" si="60"/>
        <v>57.336595861391615</v>
      </c>
      <c r="K201">
        <f t="shared" si="61"/>
        <v>47.197517942397099</v>
      </c>
      <c r="L201">
        <f t="shared" si="62"/>
        <v>-273.26104783836018</v>
      </c>
      <c r="M201">
        <f t="shared" si="63"/>
        <v>-90.217399577596353</v>
      </c>
      <c r="N201">
        <f t="shared" si="64"/>
        <v>-181.73922370797828</v>
      </c>
      <c r="O201">
        <f t="shared" si="65"/>
        <v>1</v>
      </c>
      <c r="P201">
        <f t="shared" si="66"/>
        <v>1</v>
      </c>
      <c r="Q201">
        <f t="shared" si="67"/>
        <v>40</v>
      </c>
      <c r="R201">
        <f t="shared" si="68"/>
        <v>40</v>
      </c>
      <c r="S201" t="str">
        <f t="shared" si="69"/>
        <v/>
      </c>
      <c r="Y201">
        <f t="shared" si="70"/>
        <v>32.520320578846373</v>
      </c>
    </row>
    <row r="202" spans="1:25" x14ac:dyDescent="0.25">
      <c r="A202">
        <v>3.9999999999999998E-6</v>
      </c>
      <c r="B202">
        <f>DAVE_data!CF201</f>
        <v>9328</v>
      </c>
      <c r="C202">
        <f t="shared" si="54"/>
        <v>18630</v>
      </c>
      <c r="D202">
        <f t="shared" si="55"/>
        <v>84.315422801658428</v>
      </c>
      <c r="E202">
        <f t="shared" si="56"/>
        <v>82.613558794153192</v>
      </c>
      <c r="F202">
        <f t="shared" si="57"/>
        <v>83.46449079790581</v>
      </c>
      <c r="G202">
        <f t="shared" si="58"/>
        <v>3.7238E-2</v>
      </c>
      <c r="H202">
        <f t="shared" si="71"/>
        <v>8.7346039999999974</v>
      </c>
      <c r="I202">
        <f t="shared" si="59"/>
        <v>22.851173633187013</v>
      </c>
      <c r="J202">
        <f t="shared" si="60"/>
        <v>47.197517942397099</v>
      </c>
      <c r="K202">
        <f t="shared" si="61"/>
        <v>35.024345787792058</v>
      </c>
      <c r="L202">
        <f t="shared" si="62"/>
        <v>-326.90187858115473</v>
      </c>
      <c r="M202">
        <f t="shared" si="63"/>
        <v>-181.73922370797828</v>
      </c>
      <c r="N202">
        <f t="shared" si="64"/>
        <v>-254.32055114456651</v>
      </c>
      <c r="O202">
        <f t="shared" si="65"/>
        <v>1</v>
      </c>
      <c r="P202">
        <f t="shared" si="66"/>
        <v>1</v>
      </c>
      <c r="Q202">
        <f t="shared" si="67"/>
        <v>40</v>
      </c>
      <c r="R202">
        <f t="shared" si="68"/>
        <v>40</v>
      </c>
      <c r="S202" t="str">
        <f t="shared" si="69"/>
        <v/>
      </c>
      <c r="Y202">
        <f t="shared" si="70"/>
        <v>27.11714330515078</v>
      </c>
    </row>
    <row r="203" spans="1:25" x14ac:dyDescent="0.25">
      <c r="A203">
        <v>3.9999999999999998E-6</v>
      </c>
      <c r="B203">
        <f>DAVE_data!CF202</f>
        <v>9446</v>
      </c>
      <c r="C203">
        <f t="shared" si="54"/>
        <v>18663</v>
      </c>
      <c r="D203">
        <f t="shared" si="55"/>
        <v>84.166335894277267</v>
      </c>
      <c r="E203">
        <f t="shared" si="56"/>
        <v>83.46449079790581</v>
      </c>
      <c r="F203">
        <f t="shared" si="57"/>
        <v>83.815413346091532</v>
      </c>
      <c r="G203">
        <f t="shared" si="58"/>
        <v>3.7547999999999998E-2</v>
      </c>
      <c r="H203">
        <f t="shared" si="71"/>
        <v>8.7721519999999966</v>
      </c>
      <c r="I203">
        <f t="shared" si="59"/>
        <v>9.3459717744146555</v>
      </c>
      <c r="J203">
        <f t="shared" si="60"/>
        <v>35.024345787792058</v>
      </c>
      <c r="K203">
        <f t="shared" si="61"/>
        <v>22.185158781103357</v>
      </c>
      <c r="L203">
        <f t="shared" si="62"/>
        <v>-341.94063616407533</v>
      </c>
      <c r="M203">
        <f t="shared" si="63"/>
        <v>-254.32055114456651</v>
      </c>
      <c r="N203">
        <f t="shared" si="64"/>
        <v>-298.13059365432093</v>
      </c>
      <c r="O203">
        <f t="shared" si="65"/>
        <v>1</v>
      </c>
      <c r="P203">
        <f t="shared" si="66"/>
        <v>1</v>
      </c>
      <c r="Q203">
        <f t="shared" si="67"/>
        <v>40</v>
      </c>
      <c r="R203">
        <f t="shared" si="68"/>
        <v>40</v>
      </c>
      <c r="S203" t="str">
        <f t="shared" si="69"/>
        <v/>
      </c>
      <c r="Y203">
        <f t="shared" si="70"/>
        <v>21.075620021469007</v>
      </c>
    </row>
    <row r="204" spans="1:25" x14ac:dyDescent="0.25">
      <c r="A204">
        <v>3.9999999999999998E-6</v>
      </c>
      <c r="B204">
        <f>DAVE_data!CF203</f>
        <v>9482</v>
      </c>
      <c r="C204">
        <f t="shared" si="54"/>
        <v>18773.5</v>
      </c>
      <c r="D204">
        <f t="shared" si="55"/>
        <v>83.670936521953635</v>
      </c>
      <c r="E204">
        <f t="shared" si="56"/>
        <v>83.815413346091532</v>
      </c>
      <c r="F204">
        <f t="shared" si="57"/>
        <v>83.743174934022591</v>
      </c>
      <c r="G204">
        <f t="shared" si="58"/>
        <v>3.7856000000000001E-2</v>
      </c>
      <c r="H204">
        <f t="shared" si="71"/>
        <v>8.8100079999999963</v>
      </c>
      <c r="I204">
        <f t="shared" si="59"/>
        <v>-1.9082420770536035</v>
      </c>
      <c r="J204">
        <f t="shared" si="60"/>
        <v>22.185158781103357</v>
      </c>
      <c r="K204">
        <f t="shared" si="61"/>
        <v>10.138458352024877</v>
      </c>
      <c r="L204">
        <f t="shared" si="62"/>
        <v>-318.22433508766062</v>
      </c>
      <c r="M204">
        <f t="shared" si="63"/>
        <v>-298.13059365432093</v>
      </c>
      <c r="N204">
        <f t="shared" si="64"/>
        <v>-308.17746437099078</v>
      </c>
      <c r="O204">
        <f t="shared" si="65"/>
        <v>1</v>
      </c>
      <c r="P204">
        <f t="shared" si="66"/>
        <v>0</v>
      </c>
      <c r="Q204">
        <f t="shared" si="67"/>
        <v>40</v>
      </c>
      <c r="R204">
        <f t="shared" si="68"/>
        <v>40</v>
      </c>
      <c r="S204" t="str">
        <f t="shared" si="69"/>
        <v/>
      </c>
      <c r="Y204">
        <f t="shared" si="70"/>
        <v>15.102558893527089</v>
      </c>
    </row>
    <row r="205" spans="1:25" x14ac:dyDescent="0.25">
      <c r="A205">
        <v>3.9999999999999998E-6</v>
      </c>
      <c r="B205">
        <f>DAVE_data!CF204</f>
        <v>9600</v>
      </c>
      <c r="C205">
        <f t="shared" si="54"/>
        <v>18928</v>
      </c>
      <c r="D205">
        <f t="shared" si="55"/>
        <v>82.987971618496218</v>
      </c>
      <c r="E205">
        <f t="shared" si="56"/>
        <v>83.743174934022591</v>
      </c>
      <c r="F205">
        <f t="shared" si="57"/>
        <v>83.365573276259397</v>
      </c>
      <c r="G205">
        <f t="shared" si="58"/>
        <v>3.8163999999999997E-2</v>
      </c>
      <c r="H205">
        <f t="shared" si="71"/>
        <v>8.8481719999999964</v>
      </c>
      <c r="I205">
        <f t="shared" si="59"/>
        <v>-9.8941845132374375</v>
      </c>
      <c r="J205">
        <f t="shared" si="60"/>
        <v>10.138458352024877</v>
      </c>
      <c r="K205">
        <f t="shared" si="61"/>
        <v>0.12213691939371962</v>
      </c>
      <c r="L205">
        <f t="shared" si="62"/>
        <v>-262.45470686068438</v>
      </c>
      <c r="M205">
        <f t="shared" si="63"/>
        <v>-308.17746437099078</v>
      </c>
      <c r="N205">
        <f t="shared" si="64"/>
        <v>-285.31608561583755</v>
      </c>
      <c r="O205">
        <f t="shared" si="65"/>
        <v>1</v>
      </c>
      <c r="P205">
        <f t="shared" si="66"/>
        <v>0</v>
      </c>
      <c r="Q205">
        <f t="shared" si="67"/>
        <v>40</v>
      </c>
      <c r="R205">
        <f t="shared" si="68"/>
        <v>40</v>
      </c>
      <c r="S205" t="str">
        <f t="shared" si="69"/>
        <v/>
      </c>
      <c r="Y205">
        <f t="shared" si="70"/>
        <v>9.9680324184983178</v>
      </c>
    </row>
    <row r="206" spans="1:25" x14ac:dyDescent="0.25">
      <c r="A206">
        <v>3.9999999999999998E-6</v>
      </c>
      <c r="B206">
        <f>DAVE_data!CF205</f>
        <v>9667</v>
      </c>
      <c r="C206">
        <f t="shared" si="54"/>
        <v>19097.5</v>
      </c>
      <c r="D206">
        <f t="shared" si="55"/>
        <v>82.251411273459695</v>
      </c>
      <c r="E206">
        <f t="shared" si="56"/>
        <v>83.365573276259397</v>
      </c>
      <c r="F206">
        <f t="shared" si="57"/>
        <v>82.808492274859546</v>
      </c>
      <c r="G206">
        <f t="shared" si="58"/>
        <v>3.8533999999999999E-2</v>
      </c>
      <c r="H206">
        <f t="shared" si="71"/>
        <v>8.8867059999999967</v>
      </c>
      <c r="I206">
        <f t="shared" si="59"/>
        <v>-14.456869294645017</v>
      </c>
      <c r="J206">
        <f t="shared" si="60"/>
        <v>0.12213691939371962</v>
      </c>
      <c r="K206">
        <f t="shared" si="61"/>
        <v>-7.1673661876256487</v>
      </c>
      <c r="L206">
        <f t="shared" si="62"/>
        <v>-189.17068321532591</v>
      </c>
      <c r="M206">
        <f t="shared" si="63"/>
        <v>-285.31608561583755</v>
      </c>
      <c r="N206">
        <f t="shared" si="64"/>
        <v>-237.24338441558172</v>
      </c>
      <c r="O206">
        <f t="shared" si="65"/>
        <v>1</v>
      </c>
      <c r="P206">
        <f t="shared" si="66"/>
        <v>0</v>
      </c>
      <c r="Q206">
        <f t="shared" si="67"/>
        <v>40</v>
      </c>
      <c r="R206">
        <f t="shared" si="68"/>
        <v>40</v>
      </c>
      <c r="S206" t="str">
        <f t="shared" si="69"/>
        <v/>
      </c>
      <c r="Y206">
        <f t="shared" si="70"/>
        <v>6.1434187146849206</v>
      </c>
    </row>
    <row r="207" spans="1:25" x14ac:dyDescent="0.25">
      <c r="A207">
        <v>3.9999999999999998E-6</v>
      </c>
      <c r="B207">
        <f>DAVE_data!CF206</f>
        <v>9783</v>
      </c>
      <c r="C207">
        <f t="shared" si="54"/>
        <v>19266</v>
      </c>
      <c r="D207">
        <f t="shared" si="55"/>
        <v>81.532042291855944</v>
      </c>
      <c r="E207">
        <f t="shared" si="56"/>
        <v>82.808492274859546</v>
      </c>
      <c r="F207">
        <f t="shared" si="57"/>
        <v>82.170267283357745</v>
      </c>
      <c r="G207">
        <f t="shared" si="58"/>
        <v>3.8899999999999997E-2</v>
      </c>
      <c r="H207">
        <f t="shared" si="71"/>
        <v>8.9256059999999966</v>
      </c>
      <c r="I207">
        <f t="shared" si="59"/>
        <v>-16.406812120868917</v>
      </c>
      <c r="J207">
        <f t="shared" si="60"/>
        <v>-7.1673661876256487</v>
      </c>
      <c r="K207">
        <f t="shared" si="61"/>
        <v>-11.787089154247283</v>
      </c>
      <c r="L207">
        <f t="shared" si="62"/>
        <v>-118.7589451573685</v>
      </c>
      <c r="M207">
        <f t="shared" si="63"/>
        <v>-237.24338441558172</v>
      </c>
      <c r="N207">
        <f t="shared" si="64"/>
        <v>-178.0011647864751</v>
      </c>
      <c r="O207">
        <f t="shared" si="65"/>
        <v>1</v>
      </c>
      <c r="P207">
        <f t="shared" si="66"/>
        <v>0</v>
      </c>
      <c r="Q207">
        <f t="shared" si="67"/>
        <v>40</v>
      </c>
      <c r="R207">
        <f t="shared" si="68"/>
        <v>40</v>
      </c>
      <c r="S207" t="str">
        <f t="shared" si="69"/>
        <v/>
      </c>
      <c r="Y207">
        <f t="shared" si="70"/>
        <v>3.6405363855419792</v>
      </c>
    </row>
    <row r="208" spans="1:25" x14ac:dyDescent="0.25">
      <c r="A208">
        <v>3.9999999999999998E-6</v>
      </c>
      <c r="B208">
        <f>DAVE_data!CF207</f>
        <v>9825</v>
      </c>
      <c r="C208">
        <f t="shared" si="54"/>
        <v>19437.5</v>
      </c>
      <c r="D208">
        <f t="shared" si="55"/>
        <v>80.812672761152228</v>
      </c>
      <c r="E208">
        <f t="shared" si="56"/>
        <v>82.170267283357745</v>
      </c>
      <c r="F208">
        <f t="shared" si="57"/>
        <v>81.491470022254987</v>
      </c>
      <c r="G208">
        <f t="shared" si="58"/>
        <v>3.9216000000000001E-2</v>
      </c>
      <c r="H208">
        <f t="shared" si="71"/>
        <v>8.9648219999999963</v>
      </c>
      <c r="I208">
        <f t="shared" si="59"/>
        <v>-17.30919168458686</v>
      </c>
      <c r="J208">
        <f t="shared" si="60"/>
        <v>-11.787089154247283</v>
      </c>
      <c r="K208">
        <f t="shared" si="61"/>
        <v>-14.548140419417072</v>
      </c>
      <c r="L208">
        <f t="shared" si="62"/>
        <v>-70.406244011877504</v>
      </c>
      <c r="M208">
        <f t="shared" si="63"/>
        <v>-178.0011647864751</v>
      </c>
      <c r="N208">
        <f t="shared" si="64"/>
        <v>-124.2037043991763</v>
      </c>
      <c r="O208">
        <f t="shared" si="65"/>
        <v>1</v>
      </c>
      <c r="P208">
        <f t="shared" si="66"/>
        <v>0</v>
      </c>
      <c r="Q208">
        <f t="shared" si="67"/>
        <v>40</v>
      </c>
      <c r="R208">
        <f t="shared" si="68"/>
        <v>40</v>
      </c>
      <c r="S208" t="str">
        <f t="shared" si="69"/>
        <v/>
      </c>
      <c r="Y208">
        <f t="shared" si="70"/>
        <v>2.0689497071442826</v>
      </c>
    </row>
    <row r="209" spans="1:25" x14ac:dyDescent="0.25">
      <c r="A209">
        <v>3.9999999999999998E-6</v>
      </c>
      <c r="B209">
        <f>DAVE_data!CF208</f>
        <v>9962</v>
      </c>
      <c r="C209">
        <f t="shared" si="54"/>
        <v>19618.5</v>
      </c>
      <c r="D209">
        <f t="shared" si="55"/>
        <v>80.067096199755156</v>
      </c>
      <c r="E209">
        <f t="shared" si="56"/>
        <v>81.491470022254987</v>
      </c>
      <c r="F209">
        <f t="shared" si="57"/>
        <v>80.779283111005071</v>
      </c>
      <c r="G209">
        <f t="shared" si="58"/>
        <v>3.9573999999999998E-2</v>
      </c>
      <c r="H209">
        <f t="shared" si="71"/>
        <v>9.0043959999999963</v>
      </c>
      <c r="I209">
        <f t="shared" si="59"/>
        <v>-17.996333735531298</v>
      </c>
      <c r="J209">
        <f t="shared" si="60"/>
        <v>-14.548140419417072</v>
      </c>
      <c r="K209">
        <f t="shared" si="61"/>
        <v>-16.272237077474184</v>
      </c>
      <c r="L209">
        <f t="shared" si="62"/>
        <v>-43.566398596480326</v>
      </c>
      <c r="M209">
        <f t="shared" si="63"/>
        <v>-124.2037043991763</v>
      </c>
      <c r="N209">
        <f t="shared" si="64"/>
        <v>-83.885051497828314</v>
      </c>
      <c r="O209">
        <f t="shared" si="65"/>
        <v>1</v>
      </c>
      <c r="P209">
        <f t="shared" si="66"/>
        <v>0</v>
      </c>
      <c r="Q209">
        <f t="shared" si="67"/>
        <v>40</v>
      </c>
      <c r="R209">
        <f t="shared" si="68"/>
        <v>40</v>
      </c>
      <c r="S209" t="str">
        <f t="shared" si="69"/>
        <v/>
      </c>
      <c r="Y209">
        <f t="shared" si="70"/>
        <v>1.0222377860278822</v>
      </c>
    </row>
    <row r="210" spans="1:25" x14ac:dyDescent="0.25">
      <c r="A210">
        <v>3.9999999999999998E-6</v>
      </c>
      <c r="B210">
        <f>DAVE_data!CF209</f>
        <v>10001</v>
      </c>
      <c r="C210">
        <f t="shared" si="54"/>
        <v>19785.5</v>
      </c>
      <c r="D210">
        <f t="shared" si="55"/>
        <v>79.391287902499144</v>
      </c>
      <c r="E210">
        <f t="shared" si="56"/>
        <v>80.779283111005071</v>
      </c>
      <c r="F210">
        <f t="shared" si="57"/>
        <v>80.085285506752115</v>
      </c>
      <c r="G210">
        <f t="shared" si="58"/>
        <v>3.9925999999999996E-2</v>
      </c>
      <c r="H210">
        <f t="shared" si="71"/>
        <v>9.0443219999999958</v>
      </c>
      <c r="I210">
        <f t="shared" si="59"/>
        <v>-17.382096985747548</v>
      </c>
      <c r="J210">
        <f t="shared" si="60"/>
        <v>-16.272237077474184</v>
      </c>
      <c r="K210">
        <f t="shared" si="61"/>
        <v>-16.827167031610866</v>
      </c>
      <c r="L210">
        <f t="shared" si="62"/>
        <v>-13.898961932993091</v>
      </c>
      <c r="M210">
        <f t="shared" si="63"/>
        <v>-83.885051497828314</v>
      </c>
      <c r="N210">
        <f t="shared" si="64"/>
        <v>-48.892006715410702</v>
      </c>
      <c r="O210">
        <f t="shared" si="65"/>
        <v>0</v>
      </c>
      <c r="P210">
        <f t="shared" si="66"/>
        <v>0</v>
      </c>
      <c r="Q210">
        <f t="shared" si="67"/>
        <v>-40</v>
      </c>
      <c r="R210">
        <f t="shared" si="68"/>
        <v>40</v>
      </c>
      <c r="S210">
        <f t="shared" si="69"/>
        <v>-2.6236478884135708E-3</v>
      </c>
      <c r="Y210">
        <f t="shared" si="70"/>
        <v>0</v>
      </c>
    </row>
    <row r="211" spans="1:25" x14ac:dyDescent="0.25">
      <c r="A211">
        <v>3.9999999999999998E-6</v>
      </c>
      <c r="B211">
        <f>DAVE_data!CF210</f>
        <v>10126</v>
      </c>
      <c r="C211">
        <f t="shared" si="54"/>
        <v>19957</v>
      </c>
      <c r="D211">
        <f t="shared" si="55"/>
        <v>78.709040777416277</v>
      </c>
      <c r="E211">
        <f t="shared" si="56"/>
        <v>80.085285506752115</v>
      </c>
      <c r="F211">
        <f t="shared" si="57"/>
        <v>79.397163142084196</v>
      </c>
      <c r="G211">
        <f t="shared" si="58"/>
        <v>4.0253999999999998E-2</v>
      </c>
      <c r="H211">
        <f t="shared" si="71"/>
        <v>9.0845759999999949</v>
      </c>
      <c r="I211">
        <f t="shared" si="59"/>
        <v>-17.094508984645476</v>
      </c>
      <c r="J211">
        <f t="shared" si="60"/>
        <v>-16.827167031610866</v>
      </c>
      <c r="K211">
        <f t="shared" si="61"/>
        <v>-16.960838008128171</v>
      </c>
      <c r="L211">
        <f t="shared" si="62"/>
        <v>-3.3206880438541453</v>
      </c>
      <c r="M211">
        <f t="shared" si="63"/>
        <v>-48.892006715410702</v>
      </c>
      <c r="N211">
        <f t="shared" si="64"/>
        <v>-26.106347379632425</v>
      </c>
      <c r="O211">
        <f t="shared" si="65"/>
        <v>0</v>
      </c>
      <c r="P211">
        <f t="shared" si="66"/>
        <v>0</v>
      </c>
      <c r="Q211">
        <f t="shared" si="67"/>
        <v>-40</v>
      </c>
      <c r="R211">
        <f t="shared" si="68"/>
        <v>-40</v>
      </c>
      <c r="S211">
        <f t="shared" si="69"/>
        <v>-2.6905268814124616E-3</v>
      </c>
      <c r="Y211">
        <f t="shared" si="70"/>
        <v>0</v>
      </c>
    </row>
    <row r="212" spans="1:25" x14ac:dyDescent="0.25">
      <c r="A212">
        <v>3.9999999999999998E-6</v>
      </c>
      <c r="B212">
        <f>DAVE_data!CF211</f>
        <v>10185</v>
      </c>
      <c r="C212">
        <f t="shared" si="54"/>
        <v>20137</v>
      </c>
      <c r="D212">
        <f t="shared" si="55"/>
        <v>78.005478809897042</v>
      </c>
      <c r="E212">
        <f t="shared" si="56"/>
        <v>79.397163142084196</v>
      </c>
      <c r="F212">
        <f t="shared" si="57"/>
        <v>78.701320975990626</v>
      </c>
      <c r="G212">
        <f t="shared" si="58"/>
        <v>4.0621999999999998E-2</v>
      </c>
      <c r="H212">
        <f t="shared" si="71"/>
        <v>9.1251979999999957</v>
      </c>
      <c r="I212">
        <f t="shared" si="59"/>
        <v>-17.129687511534879</v>
      </c>
      <c r="J212">
        <f t="shared" si="60"/>
        <v>-16.960838008128171</v>
      </c>
      <c r="K212">
        <f t="shared" si="61"/>
        <v>-17.045262759831523</v>
      </c>
      <c r="L212">
        <f t="shared" si="62"/>
        <v>-2.0783012087871668</v>
      </c>
      <c r="M212">
        <f t="shared" si="63"/>
        <v>-26.106347379632425</v>
      </c>
      <c r="N212">
        <f t="shared" si="64"/>
        <v>-14.092324294209796</v>
      </c>
      <c r="O212">
        <f t="shared" si="65"/>
        <v>0</v>
      </c>
      <c r="P212">
        <f t="shared" si="66"/>
        <v>0</v>
      </c>
      <c r="Q212">
        <f t="shared" si="67"/>
        <v>-40</v>
      </c>
      <c r="R212">
        <f t="shared" si="68"/>
        <v>-40</v>
      </c>
      <c r="S212">
        <f t="shared" si="69"/>
        <v>-2.7519444089528599E-3</v>
      </c>
      <c r="Y212">
        <f t="shared" si="70"/>
        <v>0</v>
      </c>
    </row>
    <row r="213" spans="1:25" x14ac:dyDescent="0.25">
      <c r="A213">
        <v>3.9999999999999998E-6</v>
      </c>
      <c r="B213">
        <f>DAVE_data!CF212</f>
        <v>10300</v>
      </c>
      <c r="C213">
        <f t="shared" si="54"/>
        <v>20306</v>
      </c>
      <c r="D213">
        <f t="shared" si="55"/>
        <v>77.356265477932467</v>
      </c>
      <c r="E213">
        <f t="shared" si="56"/>
        <v>78.701320975990626</v>
      </c>
      <c r="F213">
        <f t="shared" si="57"/>
        <v>78.02879322696154</v>
      </c>
      <c r="G213">
        <f t="shared" si="58"/>
        <v>4.0969999999999999E-2</v>
      </c>
      <c r="H213">
        <f t="shared" si="71"/>
        <v>9.1661679999999954</v>
      </c>
      <c r="I213">
        <f t="shared" si="59"/>
        <v>-16.41512689843999</v>
      </c>
      <c r="J213">
        <f t="shared" si="60"/>
        <v>-17.045262759831523</v>
      </c>
      <c r="K213">
        <f t="shared" si="61"/>
        <v>-16.730194829135755</v>
      </c>
      <c r="L213">
        <f t="shared" si="62"/>
        <v>7.6902106589155101</v>
      </c>
      <c r="M213">
        <f t="shared" si="63"/>
        <v>-14.092324294209796</v>
      </c>
      <c r="N213">
        <f t="shared" si="64"/>
        <v>-3.2010568176471428</v>
      </c>
      <c r="O213">
        <f t="shared" si="65"/>
        <v>0</v>
      </c>
      <c r="P213">
        <f t="shared" si="66"/>
        <v>0</v>
      </c>
      <c r="Q213">
        <f t="shared" si="67"/>
        <v>-40</v>
      </c>
      <c r="R213">
        <f t="shared" si="68"/>
        <v>-40</v>
      </c>
      <c r="S213">
        <f t="shared" si="69"/>
        <v>-2.7478385873085306E-3</v>
      </c>
      <c r="Y213">
        <f t="shared" si="70"/>
        <v>0</v>
      </c>
    </row>
    <row r="214" spans="1:25" x14ac:dyDescent="0.25">
      <c r="A214">
        <v>3.9999999999999998E-6</v>
      </c>
      <c r="B214">
        <f>DAVE_data!CF213</f>
        <v>10374</v>
      </c>
      <c r="C214">
        <f t="shared" si="54"/>
        <v>20492.5</v>
      </c>
      <c r="D214">
        <f t="shared" si="55"/>
        <v>76.65225457093554</v>
      </c>
      <c r="E214">
        <f t="shared" si="56"/>
        <v>78.02879322696154</v>
      </c>
      <c r="F214">
        <f t="shared" si="57"/>
        <v>77.340523898948533</v>
      </c>
      <c r="G214">
        <f t="shared" si="58"/>
        <v>4.1347999999999996E-2</v>
      </c>
      <c r="H214">
        <f t="shared" si="71"/>
        <v>9.2075159999999947</v>
      </c>
      <c r="I214">
        <f t="shared" si="59"/>
        <v>-16.645770726830971</v>
      </c>
      <c r="J214">
        <f t="shared" si="60"/>
        <v>-16.730194829135755</v>
      </c>
      <c r="K214">
        <f t="shared" si="61"/>
        <v>-16.687982777983365</v>
      </c>
      <c r="L214">
        <f t="shared" si="62"/>
        <v>1.0208970482826261</v>
      </c>
      <c r="M214">
        <f t="shared" si="63"/>
        <v>-3.2010568176471428</v>
      </c>
      <c r="N214">
        <f t="shared" si="64"/>
        <v>-1.0900798846822584</v>
      </c>
      <c r="O214">
        <f t="shared" si="65"/>
        <v>0</v>
      </c>
      <c r="P214">
        <f t="shared" si="66"/>
        <v>0</v>
      </c>
      <c r="Q214">
        <f t="shared" si="67"/>
        <v>-40</v>
      </c>
      <c r="R214">
        <f t="shared" si="68"/>
        <v>-40</v>
      </c>
      <c r="S214">
        <f t="shared" si="69"/>
        <v>-2.7899063389047836E-3</v>
      </c>
      <c r="Y214">
        <f t="shared" si="70"/>
        <v>0</v>
      </c>
    </row>
    <row r="215" spans="1:25" x14ac:dyDescent="0.25">
      <c r="A215">
        <v>3.9999999999999998E-6</v>
      </c>
      <c r="B215">
        <f>DAVE_data!CF214</f>
        <v>10478</v>
      </c>
      <c r="C215">
        <f t="shared" si="54"/>
        <v>20668.5</v>
      </c>
      <c r="D215">
        <f t="shared" si="55"/>
        <v>75.999531983206168</v>
      </c>
      <c r="E215">
        <f t="shared" si="56"/>
        <v>77.340523898948533</v>
      </c>
      <c r="F215">
        <f t="shared" si="57"/>
        <v>76.67002794107735</v>
      </c>
      <c r="G215">
        <f t="shared" si="58"/>
        <v>4.1703999999999998E-2</v>
      </c>
      <c r="H215">
        <f t="shared" si="71"/>
        <v>9.249219999999994</v>
      </c>
      <c r="I215">
        <f t="shared" si="59"/>
        <v>-16.077497551102585</v>
      </c>
      <c r="J215">
        <f t="shared" si="60"/>
        <v>-16.687982777983365</v>
      </c>
      <c r="K215">
        <f t="shared" si="61"/>
        <v>-16.382740164542973</v>
      </c>
      <c r="L215">
        <f t="shared" si="62"/>
        <v>7.3192646614327552</v>
      </c>
      <c r="M215">
        <f t="shared" si="63"/>
        <v>-1.0900798846822584</v>
      </c>
      <c r="N215">
        <f t="shared" si="64"/>
        <v>3.1145923883752484</v>
      </c>
      <c r="O215">
        <f t="shared" si="65"/>
        <v>0</v>
      </c>
      <c r="P215">
        <f t="shared" si="66"/>
        <v>0</v>
      </c>
      <c r="Q215">
        <f t="shared" si="67"/>
        <v>-40</v>
      </c>
      <c r="R215">
        <f t="shared" si="68"/>
        <v>-40</v>
      </c>
      <c r="S215">
        <f t="shared" si="69"/>
        <v>-2.7869892927051493E-3</v>
      </c>
      <c r="Y215">
        <f t="shared" si="70"/>
        <v>0</v>
      </c>
    </row>
    <row r="216" spans="1:25" x14ac:dyDescent="0.25">
      <c r="A216">
        <v>3.9999999999999998E-6</v>
      </c>
      <c r="B216">
        <f>DAVE_data!CF215</f>
        <v>10560</v>
      </c>
      <c r="C216">
        <f t="shared" si="54"/>
        <v>20856</v>
      </c>
      <c r="D216">
        <f t="shared" si="55"/>
        <v>75.316279573978548</v>
      </c>
      <c r="E216">
        <f t="shared" si="56"/>
        <v>76.67002794107735</v>
      </c>
      <c r="F216">
        <f t="shared" si="57"/>
        <v>75.993153757527949</v>
      </c>
      <c r="G216">
        <f t="shared" si="58"/>
        <v>4.2075999999999995E-2</v>
      </c>
      <c r="H216">
        <f t="shared" si="71"/>
        <v>9.2912959999999938</v>
      </c>
      <c r="I216">
        <f t="shared" si="59"/>
        <v>-16.086942284185788</v>
      </c>
      <c r="J216">
        <f t="shared" si="60"/>
        <v>-16.382740164542973</v>
      </c>
      <c r="K216">
        <f t="shared" si="61"/>
        <v>-16.234841224364381</v>
      </c>
      <c r="L216">
        <f t="shared" si="62"/>
        <v>3.5150427839764333</v>
      </c>
      <c r="M216">
        <f t="shared" si="63"/>
        <v>3.1145923883752484</v>
      </c>
      <c r="N216">
        <f t="shared" si="64"/>
        <v>3.3148175861758409</v>
      </c>
      <c r="O216">
        <f t="shared" si="65"/>
        <v>0</v>
      </c>
      <c r="P216">
        <f t="shared" si="66"/>
        <v>0</v>
      </c>
      <c r="Q216">
        <f t="shared" si="67"/>
        <v>-40</v>
      </c>
      <c r="R216">
        <f t="shared" si="68"/>
        <v>-40</v>
      </c>
      <c r="S216">
        <f t="shared" si="69"/>
        <v>-2.8112476727921161E-3</v>
      </c>
      <c r="Y216">
        <f t="shared" si="70"/>
        <v>0</v>
      </c>
    </row>
    <row r="217" spans="1:25" x14ac:dyDescent="0.25">
      <c r="A217">
        <v>3.9999999999999998E-6</v>
      </c>
      <c r="B217">
        <f>DAVE_data!CF216</f>
        <v>10671</v>
      </c>
      <c r="C217">
        <f t="shared" si="54"/>
        <v>21041.5</v>
      </c>
      <c r="D217">
        <f t="shared" si="55"/>
        <v>74.652297925285595</v>
      </c>
      <c r="E217">
        <f t="shared" si="56"/>
        <v>75.993153757527949</v>
      </c>
      <c r="F217">
        <f t="shared" si="57"/>
        <v>75.322725841406765</v>
      </c>
      <c r="G217">
        <f t="shared" si="58"/>
        <v>4.2462E-2</v>
      </c>
      <c r="H217">
        <f t="shared" si="71"/>
        <v>9.3337579999999942</v>
      </c>
      <c r="I217">
        <f t="shared" si="59"/>
        <v>-15.788891623597202</v>
      </c>
      <c r="J217">
        <f t="shared" si="60"/>
        <v>-16.234841224364381</v>
      </c>
      <c r="K217">
        <f t="shared" si="61"/>
        <v>-16.011866423980791</v>
      </c>
      <c r="L217">
        <f t="shared" si="62"/>
        <v>5.2511610471383685</v>
      </c>
      <c r="M217">
        <f t="shared" si="63"/>
        <v>3.3148175861758409</v>
      </c>
      <c r="N217">
        <f t="shared" si="64"/>
        <v>4.2829893166571047</v>
      </c>
      <c r="O217">
        <f t="shared" si="65"/>
        <v>0</v>
      </c>
      <c r="P217">
        <f t="shared" si="66"/>
        <v>0</v>
      </c>
      <c r="Q217">
        <f t="shared" si="67"/>
        <v>-40</v>
      </c>
      <c r="R217">
        <f t="shared" si="68"/>
        <v>-40</v>
      </c>
      <c r="S217">
        <f t="shared" si="69"/>
        <v>-2.8222137403142605E-3</v>
      </c>
      <c r="Y217">
        <f t="shared" si="70"/>
        <v>0</v>
      </c>
    </row>
    <row r="218" spans="1:25" x14ac:dyDescent="0.25">
      <c r="A218">
        <v>3.9999999999999998E-6</v>
      </c>
      <c r="B218">
        <f>DAVE_data!CF217</f>
        <v>10738</v>
      </c>
      <c r="C218">
        <f t="shared" si="54"/>
        <v>21223.5</v>
      </c>
      <c r="D218">
        <f t="shared" si="55"/>
        <v>74.012124616340216</v>
      </c>
      <c r="E218">
        <f t="shared" si="56"/>
        <v>75.322725841406765</v>
      </c>
      <c r="F218">
        <f t="shared" si="57"/>
        <v>74.667425228873498</v>
      </c>
      <c r="G218">
        <f t="shared" si="58"/>
        <v>4.2817999999999995E-2</v>
      </c>
      <c r="H218">
        <f t="shared" si="71"/>
        <v>9.3765759999999947</v>
      </c>
      <c r="I218">
        <f t="shared" si="59"/>
        <v>-15.304325576469411</v>
      </c>
      <c r="J218">
        <f t="shared" si="60"/>
        <v>-16.011866423980791</v>
      </c>
      <c r="K218">
        <f t="shared" si="61"/>
        <v>-15.6580960002251</v>
      </c>
      <c r="L218">
        <f t="shared" si="62"/>
        <v>8.2621893539093598</v>
      </c>
      <c r="M218">
        <f t="shared" si="63"/>
        <v>4.2829893166571047</v>
      </c>
      <c r="N218">
        <f t="shared" si="64"/>
        <v>6.2725893352832323</v>
      </c>
      <c r="O218">
        <f t="shared" si="65"/>
        <v>0</v>
      </c>
      <c r="P218">
        <f t="shared" si="66"/>
        <v>0</v>
      </c>
      <c r="Q218">
        <f t="shared" si="67"/>
        <v>-40</v>
      </c>
      <c r="R218">
        <f t="shared" si="68"/>
        <v>-40</v>
      </c>
      <c r="S218">
        <f t="shared" si="69"/>
        <v>-2.8085140442851496E-3</v>
      </c>
      <c r="Y218">
        <f t="shared" si="70"/>
        <v>0</v>
      </c>
    </row>
    <row r="219" spans="1:25" x14ac:dyDescent="0.25">
      <c r="A219">
        <v>3.9999999999999998E-6</v>
      </c>
      <c r="B219">
        <f>DAVE_data!CF218</f>
        <v>10872</v>
      </c>
      <c r="C219">
        <f t="shared" si="54"/>
        <v>21420.5</v>
      </c>
      <c r="D219">
        <f t="shared" si="55"/>
        <v>73.331450096631571</v>
      </c>
      <c r="E219">
        <f t="shared" si="56"/>
        <v>74.667425228873498</v>
      </c>
      <c r="F219">
        <f t="shared" si="57"/>
        <v>73.999437662752541</v>
      </c>
      <c r="G219">
        <f t="shared" si="58"/>
        <v>4.3220000000000001E-2</v>
      </c>
      <c r="H219">
        <f t="shared" si="71"/>
        <v>9.4197959999999945</v>
      </c>
      <c r="I219">
        <f t="shared" si="59"/>
        <v>-15.455519808444157</v>
      </c>
      <c r="J219">
        <f t="shared" si="60"/>
        <v>-15.6580960002251</v>
      </c>
      <c r="K219">
        <f t="shared" si="61"/>
        <v>-15.556807904334629</v>
      </c>
      <c r="L219">
        <f t="shared" si="62"/>
        <v>2.3435468739118681</v>
      </c>
      <c r="M219">
        <f t="shared" si="63"/>
        <v>6.2725893352832323</v>
      </c>
      <c r="N219">
        <f t="shared" si="64"/>
        <v>4.3080681045975506</v>
      </c>
      <c r="O219">
        <f t="shared" si="65"/>
        <v>0</v>
      </c>
      <c r="P219">
        <f t="shared" si="66"/>
        <v>0</v>
      </c>
      <c r="Q219">
        <f t="shared" si="67"/>
        <v>-40</v>
      </c>
      <c r="R219">
        <f t="shared" si="68"/>
        <v>-40</v>
      </c>
      <c r="S219">
        <f t="shared" si="69"/>
        <v>-2.8409503915495455E-3</v>
      </c>
      <c r="Y219">
        <f t="shared" si="70"/>
        <v>0</v>
      </c>
    </row>
    <row r="220" spans="1:25" x14ac:dyDescent="0.25">
      <c r="A220">
        <v>3.9999999999999998E-6</v>
      </c>
      <c r="B220">
        <f>DAVE_data!CF219</f>
        <v>10919</v>
      </c>
      <c r="C220">
        <f t="shared" si="54"/>
        <v>21600</v>
      </c>
      <c r="D220">
        <f t="shared" si="55"/>
        <v>72.722052166430402</v>
      </c>
      <c r="E220">
        <f t="shared" si="56"/>
        <v>73.999437662752541</v>
      </c>
      <c r="F220">
        <f t="shared" si="57"/>
        <v>73.360744914591464</v>
      </c>
      <c r="G220">
        <f t="shared" si="58"/>
        <v>4.3581999999999996E-2</v>
      </c>
      <c r="H220">
        <f t="shared" si="71"/>
        <v>9.4633779999999952</v>
      </c>
      <c r="I220">
        <f t="shared" si="59"/>
        <v>-14.654966457736611</v>
      </c>
      <c r="J220">
        <f t="shared" si="60"/>
        <v>-15.556807904334629</v>
      </c>
      <c r="K220">
        <f t="shared" si="61"/>
        <v>-15.105887181035619</v>
      </c>
      <c r="L220">
        <f t="shared" si="62"/>
        <v>10.346489910949705</v>
      </c>
      <c r="M220">
        <f t="shared" si="63"/>
        <v>4.3080681045975506</v>
      </c>
      <c r="N220">
        <f t="shared" si="64"/>
        <v>7.3272790077736278</v>
      </c>
      <c r="O220">
        <f t="shared" si="65"/>
        <v>0</v>
      </c>
      <c r="P220">
        <f t="shared" si="66"/>
        <v>0</v>
      </c>
      <c r="Q220">
        <f t="shared" si="67"/>
        <v>-40</v>
      </c>
      <c r="R220">
        <f t="shared" si="68"/>
        <v>-40</v>
      </c>
      <c r="S220">
        <f t="shared" si="69"/>
        <v>-2.8068472043218263E-3</v>
      </c>
      <c r="Y220">
        <f t="shared" si="70"/>
        <v>0</v>
      </c>
    </row>
    <row r="221" spans="1:25" x14ac:dyDescent="0.25">
      <c r="A221">
        <v>3.9999999999999998E-6</v>
      </c>
      <c r="B221">
        <f>DAVE_data!CF220</f>
        <v>11063</v>
      </c>
      <c r="C221">
        <f t="shared" si="54"/>
        <v>21796</v>
      </c>
      <c r="D221">
        <f t="shared" si="55"/>
        <v>72.068100880661433</v>
      </c>
      <c r="E221">
        <f t="shared" si="56"/>
        <v>73.360744914591464</v>
      </c>
      <c r="F221">
        <f t="shared" si="57"/>
        <v>72.714422897626449</v>
      </c>
      <c r="G221">
        <f t="shared" si="58"/>
        <v>4.3963999999999996E-2</v>
      </c>
      <c r="H221">
        <f t="shared" si="71"/>
        <v>9.507341999999996</v>
      </c>
      <c r="I221">
        <f t="shared" si="59"/>
        <v>-14.701164975093617</v>
      </c>
      <c r="J221">
        <f t="shared" si="60"/>
        <v>-15.105887181035619</v>
      </c>
      <c r="K221">
        <f t="shared" si="61"/>
        <v>-14.903526078064619</v>
      </c>
      <c r="L221">
        <f t="shared" si="62"/>
        <v>4.6028819709535167</v>
      </c>
      <c r="M221">
        <f t="shared" si="63"/>
        <v>7.3272790077736278</v>
      </c>
      <c r="N221">
        <f t="shared" si="64"/>
        <v>5.9650804893635723</v>
      </c>
      <c r="O221">
        <f t="shared" si="65"/>
        <v>0</v>
      </c>
      <c r="P221">
        <f t="shared" si="66"/>
        <v>0</v>
      </c>
      <c r="Q221">
        <f t="shared" si="67"/>
        <v>-40</v>
      </c>
      <c r="R221">
        <f t="shared" si="68"/>
        <v>-40</v>
      </c>
      <c r="S221">
        <f t="shared" si="69"/>
        <v>-2.8186938538769099E-3</v>
      </c>
      <c r="Y221">
        <f t="shared" si="70"/>
        <v>0</v>
      </c>
    </row>
    <row r="222" spans="1:25" x14ac:dyDescent="0.25">
      <c r="A222">
        <v>3.9999999999999998E-6</v>
      </c>
      <c r="B222">
        <f>DAVE_data!CF221</f>
        <v>11126</v>
      </c>
      <c r="C222">
        <f t="shared" si="54"/>
        <v>21990</v>
      </c>
      <c r="D222">
        <f t="shared" si="55"/>
        <v>71.432302264433673</v>
      </c>
      <c r="E222">
        <f t="shared" si="56"/>
        <v>72.714422897626449</v>
      </c>
      <c r="F222">
        <f t="shared" si="57"/>
        <v>72.073362581030068</v>
      </c>
      <c r="G222">
        <f t="shared" si="58"/>
        <v>4.4378000000000001E-2</v>
      </c>
      <c r="H222">
        <f t="shared" si="71"/>
        <v>9.551719999999996</v>
      </c>
      <c r="I222">
        <f t="shared" si="59"/>
        <v>-14.445453075766835</v>
      </c>
      <c r="J222">
        <f t="shared" si="60"/>
        <v>-14.903526078064619</v>
      </c>
      <c r="K222">
        <f t="shared" si="61"/>
        <v>-14.674489576915727</v>
      </c>
      <c r="L222">
        <f t="shared" si="62"/>
        <v>5.1610370262042444</v>
      </c>
      <c r="M222">
        <f t="shared" si="63"/>
        <v>5.9650804893635723</v>
      </c>
      <c r="N222">
        <f t="shared" si="64"/>
        <v>5.5630587577839083</v>
      </c>
      <c r="O222">
        <f t="shared" si="65"/>
        <v>0</v>
      </c>
      <c r="P222">
        <f t="shared" si="66"/>
        <v>0</v>
      </c>
      <c r="Q222">
        <f t="shared" si="67"/>
        <v>-40</v>
      </c>
      <c r="R222">
        <f t="shared" si="68"/>
        <v>-40</v>
      </c>
      <c r="S222">
        <f t="shared" si="69"/>
        <v>-2.8249673648822718E-3</v>
      </c>
      <c r="Y222">
        <f t="shared" si="70"/>
        <v>0</v>
      </c>
    </row>
    <row r="223" spans="1:25" x14ac:dyDescent="0.25">
      <c r="A223">
        <v>3.9999999999999998E-6</v>
      </c>
      <c r="B223">
        <f>DAVE_data!CF222</f>
        <v>11245</v>
      </c>
      <c r="C223">
        <f t="shared" si="54"/>
        <v>22176.5</v>
      </c>
      <c r="D223">
        <f t="shared" si="55"/>
        <v>70.831570662408254</v>
      </c>
      <c r="E223">
        <f t="shared" si="56"/>
        <v>72.073362581030068</v>
      </c>
      <c r="F223">
        <f t="shared" si="57"/>
        <v>71.452466621719168</v>
      </c>
      <c r="G223">
        <f t="shared" si="58"/>
        <v>4.4741999999999997E-2</v>
      </c>
      <c r="H223">
        <f t="shared" si="71"/>
        <v>9.5964619999999954</v>
      </c>
      <c r="I223">
        <f t="shared" si="59"/>
        <v>-13.877250889788121</v>
      </c>
      <c r="J223">
        <f t="shared" si="60"/>
        <v>-14.674489576915727</v>
      </c>
      <c r="K223">
        <f t="shared" si="61"/>
        <v>-14.275870233351924</v>
      </c>
      <c r="L223">
        <f t="shared" si="62"/>
        <v>8.9092875500380693</v>
      </c>
      <c r="M223">
        <f t="shared" si="63"/>
        <v>5.5630587577839083</v>
      </c>
      <c r="N223">
        <f t="shared" si="64"/>
        <v>7.2361731539109888</v>
      </c>
      <c r="O223">
        <f t="shared" si="65"/>
        <v>0</v>
      </c>
      <c r="P223">
        <f t="shared" si="66"/>
        <v>0</v>
      </c>
      <c r="Q223">
        <f t="shared" si="67"/>
        <v>-40</v>
      </c>
      <c r="R223">
        <f t="shared" si="68"/>
        <v>-40</v>
      </c>
      <c r="S223">
        <f t="shared" si="69"/>
        <v>-2.7961994125071839E-3</v>
      </c>
      <c r="Y223">
        <f t="shared" si="70"/>
        <v>0</v>
      </c>
    </row>
    <row r="224" spans="1:25" x14ac:dyDescent="0.25">
      <c r="A224">
        <v>3.9999999999999998E-6</v>
      </c>
      <c r="B224">
        <f>DAVE_data!CF223</f>
        <v>11323</v>
      </c>
      <c r="C224">
        <f t="shared" si="54"/>
        <v>22378.5</v>
      </c>
      <c r="D224">
        <f t="shared" si="55"/>
        <v>70.192208002989332</v>
      </c>
      <c r="E224">
        <f t="shared" si="56"/>
        <v>71.452466621719168</v>
      </c>
      <c r="F224">
        <f t="shared" si="57"/>
        <v>70.82233731235425</v>
      </c>
      <c r="G224">
        <f t="shared" si="58"/>
        <v>4.5135999999999996E-2</v>
      </c>
      <c r="H224">
        <f t="shared" si="71"/>
        <v>9.6415979999999948</v>
      </c>
      <c r="I224">
        <f t="shared" si="59"/>
        <v>-13.96068126030038</v>
      </c>
      <c r="J224">
        <f t="shared" si="60"/>
        <v>-14.275870233351924</v>
      </c>
      <c r="K224">
        <f t="shared" si="61"/>
        <v>-14.118275746826152</v>
      </c>
      <c r="L224">
        <f t="shared" si="62"/>
        <v>3.4915474682243031</v>
      </c>
      <c r="M224">
        <f t="shared" si="63"/>
        <v>7.2361731539109888</v>
      </c>
      <c r="N224">
        <f t="shared" si="64"/>
        <v>5.3638603110676462</v>
      </c>
      <c r="O224">
        <f t="shared" si="65"/>
        <v>0</v>
      </c>
      <c r="P224">
        <f t="shared" si="66"/>
        <v>0</v>
      </c>
      <c r="Q224">
        <f t="shared" si="67"/>
        <v>-40</v>
      </c>
      <c r="R224">
        <f t="shared" si="68"/>
        <v>-40</v>
      </c>
      <c r="S224">
        <f t="shared" si="69"/>
        <v>-2.814758563150175E-3</v>
      </c>
      <c r="Y224">
        <f t="shared" si="70"/>
        <v>0</v>
      </c>
    </row>
    <row r="225" spans="1:25" x14ac:dyDescent="0.25">
      <c r="A225">
        <v>3.9999999999999998E-6</v>
      </c>
      <c r="B225">
        <f>DAVE_data!CF224</f>
        <v>11453</v>
      </c>
      <c r="C225">
        <f t="shared" si="54"/>
        <v>22573.5</v>
      </c>
      <c r="D225">
        <f t="shared" si="55"/>
        <v>69.585856282583407</v>
      </c>
      <c r="E225">
        <f t="shared" si="56"/>
        <v>70.82233731235425</v>
      </c>
      <c r="F225">
        <f t="shared" si="57"/>
        <v>70.204096797468821</v>
      </c>
      <c r="G225">
        <f t="shared" si="58"/>
        <v>4.5551999999999995E-2</v>
      </c>
      <c r="H225">
        <f t="shared" si="71"/>
        <v>9.6871499999999955</v>
      </c>
      <c r="I225">
        <f t="shared" si="59"/>
        <v>-13.572192546659394</v>
      </c>
      <c r="J225">
        <f t="shared" si="60"/>
        <v>-14.118275746826152</v>
      </c>
      <c r="K225">
        <f t="shared" si="61"/>
        <v>-13.845234146742772</v>
      </c>
      <c r="L225">
        <f t="shared" si="62"/>
        <v>5.9940639287710651</v>
      </c>
      <c r="M225">
        <f t="shared" si="63"/>
        <v>5.3638603110676462</v>
      </c>
      <c r="N225">
        <f t="shared" si="64"/>
        <v>5.6789621199193556</v>
      </c>
      <c r="O225">
        <f t="shared" si="65"/>
        <v>0</v>
      </c>
      <c r="P225">
        <f t="shared" si="66"/>
        <v>0</v>
      </c>
      <c r="Q225">
        <f t="shared" si="67"/>
        <v>-40</v>
      </c>
      <c r="R225">
        <f t="shared" si="68"/>
        <v>-40</v>
      </c>
      <c r="S225">
        <f t="shared" si="69"/>
        <v>-2.8091529902074526E-3</v>
      </c>
      <c r="Y225">
        <f t="shared" si="70"/>
        <v>0</v>
      </c>
    </row>
    <row r="226" spans="1:25" x14ac:dyDescent="0.25">
      <c r="A226">
        <v>3.9999999999999998E-6</v>
      </c>
      <c r="B226">
        <f>DAVE_data!CF225</f>
        <v>11515</v>
      </c>
      <c r="C226">
        <f t="shared" si="54"/>
        <v>22768</v>
      </c>
      <c r="D226">
        <f t="shared" si="55"/>
        <v>68.99140577981801</v>
      </c>
      <c r="E226">
        <f t="shared" si="56"/>
        <v>70.204096797468821</v>
      </c>
      <c r="F226">
        <f t="shared" si="57"/>
        <v>69.597751288643423</v>
      </c>
      <c r="G226">
        <f t="shared" si="58"/>
        <v>4.5935999999999998E-2</v>
      </c>
      <c r="H226">
        <f t="shared" si="71"/>
        <v>9.7330859999999948</v>
      </c>
      <c r="I226">
        <f t="shared" si="59"/>
        <v>-13.199789028766086</v>
      </c>
      <c r="J226">
        <f t="shared" si="60"/>
        <v>-13.845234146742772</v>
      </c>
      <c r="K226">
        <f t="shared" si="61"/>
        <v>-13.52251158775443</v>
      </c>
      <c r="L226">
        <f t="shared" si="62"/>
        <v>7.0254823882868003</v>
      </c>
      <c r="M226">
        <f t="shared" si="63"/>
        <v>5.6789621199193556</v>
      </c>
      <c r="N226">
        <f t="shared" si="64"/>
        <v>6.3522222541030775</v>
      </c>
      <c r="O226">
        <f t="shared" si="65"/>
        <v>0</v>
      </c>
      <c r="P226">
        <f t="shared" si="66"/>
        <v>0</v>
      </c>
      <c r="Q226">
        <f t="shared" si="67"/>
        <v>-40</v>
      </c>
      <c r="R226">
        <f t="shared" si="68"/>
        <v>-40</v>
      </c>
      <c r="S226">
        <f t="shared" si="69"/>
        <v>-2.7916884309526374E-3</v>
      </c>
      <c r="Y226">
        <f t="shared" si="70"/>
        <v>0</v>
      </c>
    </row>
    <row r="227" spans="1:25" x14ac:dyDescent="0.25">
      <c r="A227">
        <v>3.9999999999999998E-6</v>
      </c>
      <c r="B227">
        <f>DAVE_data!CF226</f>
        <v>11647</v>
      </c>
      <c r="C227">
        <f t="shared" si="54"/>
        <v>22969</v>
      </c>
      <c r="D227">
        <f t="shared" si="55"/>
        <v>68.387667151155753</v>
      </c>
      <c r="E227">
        <f t="shared" si="56"/>
        <v>69.597751288643423</v>
      </c>
      <c r="F227">
        <f t="shared" si="57"/>
        <v>68.992709219899581</v>
      </c>
      <c r="G227">
        <f t="shared" si="58"/>
        <v>4.6323999999999997E-2</v>
      </c>
      <c r="H227">
        <f t="shared" si="71"/>
        <v>9.7794099999999951</v>
      </c>
      <c r="I227">
        <f t="shared" si="59"/>
        <v>-13.061092926859551</v>
      </c>
      <c r="J227">
        <f t="shared" si="60"/>
        <v>-13.52251158775443</v>
      </c>
      <c r="K227">
        <f t="shared" si="61"/>
        <v>-13.29180225730699</v>
      </c>
      <c r="L227">
        <f t="shared" si="62"/>
        <v>4.9803413014299123</v>
      </c>
      <c r="M227">
        <f t="shared" si="63"/>
        <v>6.3522222541030775</v>
      </c>
      <c r="N227">
        <f t="shared" si="64"/>
        <v>5.6662817777664944</v>
      </c>
      <c r="O227">
        <f t="shared" si="65"/>
        <v>0</v>
      </c>
      <c r="P227">
        <f t="shared" si="66"/>
        <v>0</v>
      </c>
      <c r="Q227">
        <f t="shared" si="67"/>
        <v>-40</v>
      </c>
      <c r="R227">
        <f t="shared" si="68"/>
        <v>-40</v>
      </c>
      <c r="S227">
        <f t="shared" si="69"/>
        <v>-2.7923989957416334E-3</v>
      </c>
      <c r="Y227">
        <f t="shared" si="70"/>
        <v>0</v>
      </c>
    </row>
    <row r="228" spans="1:25" x14ac:dyDescent="0.25">
      <c r="A228">
        <v>3.9999999999999998E-6</v>
      </c>
      <c r="B228">
        <f>DAVE_data!CF227</f>
        <v>11728</v>
      </c>
      <c r="C228">
        <f t="shared" si="54"/>
        <v>23171.5</v>
      </c>
      <c r="D228">
        <f t="shared" si="55"/>
        <v>67.790014750659068</v>
      </c>
      <c r="E228">
        <f t="shared" si="56"/>
        <v>68.992709219899581</v>
      </c>
      <c r="F228">
        <f t="shared" si="57"/>
        <v>68.391361985279332</v>
      </c>
      <c r="G228">
        <f t="shared" si="58"/>
        <v>4.675E-2</v>
      </c>
      <c r="H228">
        <f t="shared" si="71"/>
        <v>9.8261599999999945</v>
      </c>
      <c r="I228">
        <f t="shared" si="59"/>
        <v>-12.863042451770033</v>
      </c>
      <c r="J228">
        <f t="shared" si="60"/>
        <v>-13.29180225730699</v>
      </c>
      <c r="K228">
        <f t="shared" si="61"/>
        <v>-13.077422354538513</v>
      </c>
      <c r="L228">
        <f t="shared" si="62"/>
        <v>4.5856663693792052</v>
      </c>
      <c r="M228">
        <f t="shared" si="63"/>
        <v>5.6662817777664944</v>
      </c>
      <c r="N228">
        <f t="shared" si="64"/>
        <v>5.1259740735728503</v>
      </c>
      <c r="O228">
        <f t="shared" si="65"/>
        <v>0</v>
      </c>
      <c r="P228">
        <f t="shared" si="66"/>
        <v>0</v>
      </c>
      <c r="Q228">
        <f t="shared" si="67"/>
        <v>-40</v>
      </c>
      <c r="R228">
        <f t="shared" si="68"/>
        <v>-40</v>
      </c>
      <c r="S228">
        <f t="shared" si="69"/>
        <v>-2.7958871941492769E-3</v>
      </c>
      <c r="Y228">
        <f t="shared" si="70"/>
        <v>0</v>
      </c>
    </row>
    <row r="229" spans="1:25" x14ac:dyDescent="0.25">
      <c r="A229">
        <v>3.9999999999999998E-6</v>
      </c>
      <c r="B229">
        <f>DAVE_data!CF228</f>
        <v>11863</v>
      </c>
      <c r="C229">
        <f t="shared" si="54"/>
        <v>23376.5</v>
      </c>
      <c r="D229">
        <f t="shared" si="55"/>
        <v>67.195530844861153</v>
      </c>
      <c r="E229">
        <f t="shared" si="56"/>
        <v>68.391361985279332</v>
      </c>
      <c r="F229">
        <f t="shared" si="57"/>
        <v>67.793446415070235</v>
      </c>
      <c r="G229">
        <f t="shared" si="58"/>
        <v>4.7181999999999995E-2</v>
      </c>
      <c r="H229">
        <f t="shared" si="71"/>
        <v>9.8733419999999938</v>
      </c>
      <c r="I229">
        <f t="shared" si="59"/>
        <v>-12.672535505258285</v>
      </c>
      <c r="J229">
        <f t="shared" si="60"/>
        <v>-13.077422354538513</v>
      </c>
      <c r="K229">
        <f t="shared" si="61"/>
        <v>-12.874978929898399</v>
      </c>
      <c r="L229">
        <f t="shared" si="62"/>
        <v>4.2906918875866626</v>
      </c>
      <c r="M229">
        <f t="shared" si="63"/>
        <v>5.1259740735728503</v>
      </c>
      <c r="N229">
        <f t="shared" si="64"/>
        <v>4.7083329805797565</v>
      </c>
      <c r="O229">
        <f t="shared" si="65"/>
        <v>0</v>
      </c>
      <c r="P229">
        <f t="shared" si="66"/>
        <v>0</v>
      </c>
      <c r="Q229">
        <f t="shared" si="67"/>
        <v>-40</v>
      </c>
      <c r="R229">
        <f t="shared" si="68"/>
        <v>-40</v>
      </c>
      <c r="S229">
        <f t="shared" si="69"/>
        <v>-2.8013740516920683E-3</v>
      </c>
      <c r="Y229">
        <f t="shared" si="70"/>
        <v>0</v>
      </c>
    </row>
    <row r="230" spans="1:25" x14ac:dyDescent="0.25">
      <c r="A230">
        <v>3.9999999999999998E-6</v>
      </c>
      <c r="B230">
        <f>DAVE_data!CF229</f>
        <v>11933</v>
      </c>
      <c r="C230">
        <f t="shared" si="54"/>
        <v>23585.5</v>
      </c>
      <c r="D230">
        <f t="shared" si="55"/>
        <v>66.600085933938075</v>
      </c>
      <c r="E230">
        <f t="shared" si="56"/>
        <v>67.793446415070235</v>
      </c>
      <c r="F230">
        <f t="shared" si="57"/>
        <v>67.196766174504148</v>
      </c>
      <c r="G230">
        <f t="shared" si="58"/>
        <v>4.7591999999999995E-2</v>
      </c>
      <c r="H230">
        <f t="shared" si="71"/>
        <v>9.9209339999999937</v>
      </c>
      <c r="I230">
        <f t="shared" si="59"/>
        <v>-12.537406298665474</v>
      </c>
      <c r="J230">
        <f t="shared" si="60"/>
        <v>-12.874978929898399</v>
      </c>
      <c r="K230">
        <f t="shared" si="61"/>
        <v>-12.706192614281935</v>
      </c>
      <c r="L230">
        <f t="shared" si="62"/>
        <v>3.546527055313152</v>
      </c>
      <c r="M230">
        <f t="shared" si="63"/>
        <v>4.7083329805797565</v>
      </c>
      <c r="N230">
        <f t="shared" si="64"/>
        <v>4.1274300179464545</v>
      </c>
      <c r="O230">
        <f t="shared" si="65"/>
        <v>0</v>
      </c>
      <c r="P230">
        <f t="shared" si="66"/>
        <v>0</v>
      </c>
      <c r="Q230">
        <f t="shared" si="67"/>
        <v>-40</v>
      </c>
      <c r="R230">
        <f t="shared" si="68"/>
        <v>-40</v>
      </c>
      <c r="S230">
        <f t="shared" si="69"/>
        <v>-2.813964978300791E-3</v>
      </c>
      <c r="Y230">
        <f t="shared" si="70"/>
        <v>0</v>
      </c>
    </row>
    <row r="231" spans="1:25" x14ac:dyDescent="0.25">
      <c r="A231">
        <v>3.9999999999999998E-6</v>
      </c>
      <c r="B231">
        <f>DAVE_data!CF230</f>
        <v>12072</v>
      </c>
      <c r="C231">
        <f t="shared" si="54"/>
        <v>23798</v>
      </c>
      <c r="D231">
        <f t="shared" si="55"/>
        <v>66.005392335275928</v>
      </c>
      <c r="E231">
        <f t="shared" si="56"/>
        <v>67.196766174504148</v>
      </c>
      <c r="F231">
        <f t="shared" si="57"/>
        <v>66.601079254890038</v>
      </c>
      <c r="G231">
        <f t="shared" si="58"/>
        <v>4.8009999999999997E-2</v>
      </c>
      <c r="H231">
        <f t="shared" si="71"/>
        <v>9.9689439999999934</v>
      </c>
      <c r="I231">
        <f t="shared" si="59"/>
        <v>-12.407559250450113</v>
      </c>
      <c r="J231">
        <f t="shared" si="60"/>
        <v>-12.706192614281935</v>
      </c>
      <c r="K231">
        <f t="shared" si="61"/>
        <v>-12.556875932366024</v>
      </c>
      <c r="L231">
        <f t="shared" si="62"/>
        <v>3.110116265692795</v>
      </c>
      <c r="M231">
        <f t="shared" si="63"/>
        <v>4.1274300179464545</v>
      </c>
      <c r="N231">
        <f t="shared" si="64"/>
        <v>3.6187731418196245</v>
      </c>
      <c r="O231">
        <f t="shared" si="65"/>
        <v>0</v>
      </c>
      <c r="P231">
        <f t="shared" si="66"/>
        <v>0</v>
      </c>
      <c r="Q231">
        <f t="shared" si="67"/>
        <v>-40</v>
      </c>
      <c r="R231">
        <f t="shared" si="68"/>
        <v>-40</v>
      </c>
      <c r="S231">
        <f t="shared" si="69"/>
        <v>-2.830864416938686E-3</v>
      </c>
      <c r="Y231">
        <f t="shared" si="70"/>
        <v>0</v>
      </c>
    </row>
    <row r="232" spans="1:25" x14ac:dyDescent="0.25">
      <c r="A232">
        <v>3.9999999999999998E-6</v>
      </c>
      <c r="B232">
        <f>DAVE_data!CF231</f>
        <v>12138</v>
      </c>
      <c r="C232">
        <f t="shared" si="54"/>
        <v>24003</v>
      </c>
      <c r="D232">
        <f t="shared" si="55"/>
        <v>65.441666741444678</v>
      </c>
      <c r="E232">
        <f t="shared" si="56"/>
        <v>66.601079254890038</v>
      </c>
      <c r="F232">
        <f t="shared" si="57"/>
        <v>66.021372998167351</v>
      </c>
      <c r="G232">
        <f t="shared" si="58"/>
        <v>4.8419999999999998E-2</v>
      </c>
      <c r="H232">
        <f t="shared" si="71"/>
        <v>10.017363999999993</v>
      </c>
      <c r="I232">
        <f t="shared" si="59"/>
        <v>-11.972454703070785</v>
      </c>
      <c r="J232">
        <f t="shared" si="60"/>
        <v>-12.556875932366024</v>
      </c>
      <c r="K232">
        <f t="shared" si="61"/>
        <v>-12.264665317718404</v>
      </c>
      <c r="L232">
        <f t="shared" si="62"/>
        <v>6.0349156267579653</v>
      </c>
      <c r="M232">
        <f t="shared" si="63"/>
        <v>3.6187731418196245</v>
      </c>
      <c r="N232">
        <f t="shared" si="64"/>
        <v>4.8268443842887949</v>
      </c>
      <c r="O232">
        <f t="shared" si="65"/>
        <v>0</v>
      </c>
      <c r="P232">
        <f t="shared" si="66"/>
        <v>0</v>
      </c>
      <c r="Q232">
        <f t="shared" si="67"/>
        <v>-40</v>
      </c>
      <c r="R232">
        <f t="shared" si="68"/>
        <v>-40</v>
      </c>
      <c r="S232">
        <f t="shared" si="69"/>
        <v>-2.8137570616031202E-3</v>
      </c>
      <c r="Y232">
        <f t="shared" si="70"/>
        <v>0</v>
      </c>
    </row>
    <row r="233" spans="1:25" x14ac:dyDescent="0.25">
      <c r="A233">
        <v>3.9999999999999998E-6</v>
      </c>
      <c r="B233">
        <f>DAVE_data!CF232</f>
        <v>12282</v>
      </c>
      <c r="C233">
        <f t="shared" si="54"/>
        <v>24212.5</v>
      </c>
      <c r="D233">
        <f t="shared" si="55"/>
        <v>64.875429088070078</v>
      </c>
      <c r="E233">
        <f t="shared" si="56"/>
        <v>66.021372998167351</v>
      </c>
      <c r="F233">
        <f t="shared" si="57"/>
        <v>65.448401043118707</v>
      </c>
      <c r="G233">
        <f t="shared" si="58"/>
        <v>4.8839999999999995E-2</v>
      </c>
      <c r="H233">
        <f t="shared" si="71"/>
        <v>10.066203999999994</v>
      </c>
      <c r="I233">
        <f t="shared" si="59"/>
        <v>-11.731612511233491</v>
      </c>
      <c r="J233">
        <f t="shared" si="60"/>
        <v>-12.264665317718404</v>
      </c>
      <c r="K233">
        <f t="shared" si="61"/>
        <v>-11.998138914475948</v>
      </c>
      <c r="L233">
        <f t="shared" si="62"/>
        <v>5.4571335635228353</v>
      </c>
      <c r="M233">
        <f t="shared" si="63"/>
        <v>4.8268443842887949</v>
      </c>
      <c r="N233">
        <f t="shared" si="64"/>
        <v>5.1419889739058151</v>
      </c>
      <c r="O233">
        <f t="shared" si="65"/>
        <v>0</v>
      </c>
      <c r="P233">
        <f t="shared" si="66"/>
        <v>0</v>
      </c>
      <c r="Q233">
        <f t="shared" si="67"/>
        <v>-40</v>
      </c>
      <c r="R233">
        <f t="shared" si="68"/>
        <v>-40</v>
      </c>
      <c r="S233">
        <f t="shared" si="69"/>
        <v>-2.8010173838946069E-3</v>
      </c>
      <c r="Y233">
        <f t="shared" si="70"/>
        <v>0</v>
      </c>
    </row>
    <row r="234" spans="1:25" x14ac:dyDescent="0.25">
      <c r="A234">
        <v>3.9999999999999998E-6</v>
      </c>
      <c r="B234">
        <f>DAVE_data!CF233</f>
        <v>12357</v>
      </c>
      <c r="C234">
        <f t="shared" si="54"/>
        <v>24424.5</v>
      </c>
      <c r="D234">
        <f t="shared" si="55"/>
        <v>64.312322741300605</v>
      </c>
      <c r="E234">
        <f t="shared" si="56"/>
        <v>65.448401043118707</v>
      </c>
      <c r="F234">
        <f t="shared" si="57"/>
        <v>64.880361892209663</v>
      </c>
      <c r="G234">
        <f t="shared" si="58"/>
        <v>4.9277999999999995E-2</v>
      </c>
      <c r="H234">
        <f t="shared" si="71"/>
        <v>10.115481999999993</v>
      </c>
      <c r="I234">
        <f t="shared" si="59"/>
        <v>-11.52723631050457</v>
      </c>
      <c r="J234">
        <f t="shared" si="60"/>
        <v>-11.998138914475948</v>
      </c>
      <c r="K234">
        <f t="shared" si="61"/>
        <v>-11.762687612490259</v>
      </c>
      <c r="L234">
        <f t="shared" si="62"/>
        <v>4.7780206580155289</v>
      </c>
      <c r="M234">
        <f t="shared" si="63"/>
        <v>5.1419889739058151</v>
      </c>
      <c r="N234">
        <f t="shared" si="64"/>
        <v>4.960004815960672</v>
      </c>
      <c r="O234">
        <f t="shared" si="65"/>
        <v>0</v>
      </c>
      <c r="P234">
        <f t="shared" si="66"/>
        <v>0</v>
      </c>
      <c r="Q234">
        <f t="shared" si="67"/>
        <v>-40</v>
      </c>
      <c r="R234">
        <f t="shared" si="68"/>
        <v>-40</v>
      </c>
      <c r="S234">
        <f t="shared" si="69"/>
        <v>-2.7943450737713009E-3</v>
      </c>
      <c r="Y234">
        <f t="shared" si="70"/>
        <v>0</v>
      </c>
    </row>
    <row r="235" spans="1:25" x14ac:dyDescent="0.25">
      <c r="A235">
        <v>3.9999999999999998E-6</v>
      </c>
      <c r="B235">
        <f>DAVE_data!CF234</f>
        <v>12498</v>
      </c>
      <c r="C235">
        <f t="shared" si="54"/>
        <v>24637.5</v>
      </c>
      <c r="D235">
        <f t="shared" si="55"/>
        <v>63.75631970755542</v>
      </c>
      <c r="E235">
        <f t="shared" si="56"/>
        <v>64.880361892209663</v>
      </c>
      <c r="F235">
        <f t="shared" si="57"/>
        <v>64.318340799882549</v>
      </c>
      <c r="G235">
        <f t="shared" si="58"/>
        <v>4.9709999999999997E-2</v>
      </c>
      <c r="H235">
        <f t="shared" si="71"/>
        <v>10.165191999999992</v>
      </c>
      <c r="I235">
        <f t="shared" si="59"/>
        <v>-11.305996626978768</v>
      </c>
      <c r="J235">
        <f t="shared" si="60"/>
        <v>-11.762687612490259</v>
      </c>
      <c r="K235">
        <f t="shared" si="61"/>
        <v>-11.534342119734514</v>
      </c>
      <c r="L235">
        <f t="shared" si="62"/>
        <v>4.5935524593792936</v>
      </c>
      <c r="M235">
        <f t="shared" si="63"/>
        <v>4.960004815960672</v>
      </c>
      <c r="N235">
        <f t="shared" si="64"/>
        <v>4.7767786376699828</v>
      </c>
      <c r="O235">
        <f t="shared" si="65"/>
        <v>0</v>
      </c>
      <c r="P235">
        <f t="shared" si="66"/>
        <v>0</v>
      </c>
      <c r="Q235">
        <f t="shared" si="67"/>
        <v>-40</v>
      </c>
      <c r="R235">
        <f t="shared" si="68"/>
        <v>-40</v>
      </c>
      <c r="S235">
        <f t="shared" si="69"/>
        <v>-2.7881951268226477E-3</v>
      </c>
      <c r="Y235">
        <f t="shared" si="70"/>
        <v>0</v>
      </c>
    </row>
    <row r="236" spans="1:25" x14ac:dyDescent="0.25">
      <c r="A236">
        <v>3.9999999999999998E-6</v>
      </c>
      <c r="B236">
        <f>DAVE_data!CF235</f>
        <v>12574</v>
      </c>
      <c r="C236">
        <f t="shared" si="54"/>
        <v>24855.5</v>
      </c>
      <c r="D236">
        <f t="shared" si="55"/>
        <v>63.197132497632175</v>
      </c>
      <c r="E236">
        <f t="shared" si="56"/>
        <v>64.318340799882549</v>
      </c>
      <c r="F236">
        <f t="shared" si="57"/>
        <v>63.757736648757358</v>
      </c>
      <c r="G236">
        <f t="shared" si="58"/>
        <v>5.0144000000000001E-2</v>
      </c>
      <c r="H236">
        <f t="shared" si="71"/>
        <v>10.215335999999992</v>
      </c>
      <c r="I236">
        <f t="shared" si="59"/>
        <v>-11.179884953836755</v>
      </c>
      <c r="J236">
        <f t="shared" si="60"/>
        <v>-11.534342119734514</v>
      </c>
      <c r="K236">
        <f t="shared" si="61"/>
        <v>-11.357113536785635</v>
      </c>
      <c r="L236">
        <f t="shared" si="62"/>
        <v>3.5343926082657902</v>
      </c>
      <c r="M236">
        <f t="shared" si="63"/>
        <v>4.7767786376699828</v>
      </c>
      <c r="N236">
        <f t="shared" si="64"/>
        <v>4.1555856229678865</v>
      </c>
      <c r="O236">
        <f t="shared" si="65"/>
        <v>0</v>
      </c>
      <c r="P236">
        <f t="shared" si="66"/>
        <v>0</v>
      </c>
      <c r="Q236">
        <f t="shared" si="67"/>
        <v>-40</v>
      </c>
      <c r="R236">
        <f t="shared" si="68"/>
        <v>-40</v>
      </c>
      <c r="S236">
        <f t="shared" si="69"/>
        <v>-2.7938442034710826E-3</v>
      </c>
      <c r="Y236">
        <f t="shared" si="70"/>
        <v>0</v>
      </c>
    </row>
    <row r="237" spans="1:25" x14ac:dyDescent="0.25">
      <c r="A237">
        <v>3.9999999999999998E-6</v>
      </c>
      <c r="B237">
        <f>DAVE_data!CF236</f>
        <v>12728</v>
      </c>
      <c r="C237">
        <f t="shared" si="54"/>
        <v>25078.5</v>
      </c>
      <c r="D237">
        <f t="shared" si="55"/>
        <v>62.635178610957453</v>
      </c>
      <c r="E237">
        <f t="shared" si="56"/>
        <v>63.757736648757358</v>
      </c>
      <c r="F237">
        <f t="shared" si="57"/>
        <v>63.196457629857406</v>
      </c>
      <c r="G237">
        <f t="shared" si="58"/>
        <v>5.0603999999999996E-2</v>
      </c>
      <c r="H237">
        <f t="shared" si="71"/>
        <v>10.265939999999992</v>
      </c>
      <c r="I237">
        <f t="shared" si="59"/>
        <v>-11.091593923404329</v>
      </c>
      <c r="J237">
        <f t="shared" si="60"/>
        <v>-11.357113536785635</v>
      </c>
      <c r="K237">
        <f t="shared" si="61"/>
        <v>-11.224353730094982</v>
      </c>
      <c r="L237">
        <f t="shared" si="62"/>
        <v>2.6235042030403157</v>
      </c>
      <c r="M237">
        <f t="shared" si="63"/>
        <v>4.1555856229678865</v>
      </c>
      <c r="N237">
        <f t="shared" si="64"/>
        <v>3.3895449130041011</v>
      </c>
      <c r="O237">
        <f t="shared" si="65"/>
        <v>0</v>
      </c>
      <c r="P237">
        <f t="shared" si="66"/>
        <v>0</v>
      </c>
      <c r="Q237">
        <f t="shared" si="67"/>
        <v>-40</v>
      </c>
      <c r="R237">
        <f t="shared" si="68"/>
        <v>-40</v>
      </c>
      <c r="S237">
        <f t="shared" si="69"/>
        <v>-2.8104500704881708E-3</v>
      </c>
      <c r="Y237">
        <f t="shared" si="70"/>
        <v>0</v>
      </c>
    </row>
    <row r="238" spans="1:25" x14ac:dyDescent="0.25">
      <c r="A238">
        <v>3.9999999999999998E-6</v>
      </c>
      <c r="B238">
        <f>DAVE_data!CF237</f>
        <v>12795</v>
      </c>
      <c r="C238">
        <f t="shared" si="54"/>
        <v>25297.5</v>
      </c>
      <c r="D238">
        <f t="shared" si="55"/>
        <v>62.092947002466509</v>
      </c>
      <c r="E238">
        <f t="shared" si="56"/>
        <v>63.196457629857406</v>
      </c>
      <c r="F238">
        <f t="shared" si="57"/>
        <v>62.644702316161954</v>
      </c>
      <c r="G238">
        <f t="shared" si="58"/>
        <v>5.1046000000000001E-2</v>
      </c>
      <c r="H238">
        <f t="shared" si="71"/>
        <v>10.316985999999991</v>
      </c>
      <c r="I238">
        <f t="shared" si="59"/>
        <v>-10.808982362877636</v>
      </c>
      <c r="J238">
        <f t="shared" si="60"/>
        <v>-11.224353730094982</v>
      </c>
      <c r="K238">
        <f t="shared" si="61"/>
        <v>-11.016668046486309</v>
      </c>
      <c r="L238">
        <f t="shared" si="62"/>
        <v>4.0685985896774151</v>
      </c>
      <c r="M238">
        <f t="shared" si="63"/>
        <v>3.3895449130041011</v>
      </c>
      <c r="N238">
        <f t="shared" si="64"/>
        <v>3.7290717513407579</v>
      </c>
      <c r="O238">
        <f t="shared" si="65"/>
        <v>0</v>
      </c>
      <c r="P238">
        <f t="shared" si="66"/>
        <v>0</v>
      </c>
      <c r="Q238">
        <f t="shared" si="67"/>
        <v>-40</v>
      </c>
      <c r="R238">
        <f t="shared" si="68"/>
        <v>-40</v>
      </c>
      <c r="S238">
        <f t="shared" si="69"/>
        <v>-2.8072530594860398E-3</v>
      </c>
      <c r="Y238">
        <f t="shared" si="70"/>
        <v>0</v>
      </c>
    </row>
    <row r="239" spans="1:25" x14ac:dyDescent="0.25">
      <c r="A239">
        <v>3.9999999999999998E-6</v>
      </c>
      <c r="B239">
        <f>DAVE_data!CF238</f>
        <v>12938</v>
      </c>
      <c r="C239">
        <f t="shared" si="54"/>
        <v>25517.5</v>
      </c>
      <c r="D239">
        <f t="shared" si="55"/>
        <v>61.557610533747294</v>
      </c>
      <c r="E239">
        <f t="shared" si="56"/>
        <v>62.644702316161954</v>
      </c>
      <c r="F239">
        <f t="shared" si="57"/>
        <v>62.101156424954624</v>
      </c>
      <c r="G239">
        <f t="shared" si="58"/>
        <v>5.1465999999999998E-2</v>
      </c>
      <c r="H239">
        <f t="shared" si="71"/>
        <v>10.368451999999991</v>
      </c>
      <c r="I239">
        <f t="shared" si="59"/>
        <v>-10.561261633065133</v>
      </c>
      <c r="J239">
        <f t="shared" si="60"/>
        <v>-11.016668046486309</v>
      </c>
      <c r="K239">
        <f t="shared" si="61"/>
        <v>-10.788964839775721</v>
      </c>
      <c r="L239">
        <f t="shared" si="62"/>
        <v>4.4243424146152446</v>
      </c>
      <c r="M239">
        <f t="shared" si="63"/>
        <v>3.7290717513407579</v>
      </c>
      <c r="N239">
        <f t="shared" si="64"/>
        <v>4.0767070829780012</v>
      </c>
      <c r="O239">
        <f t="shared" si="65"/>
        <v>0</v>
      </c>
      <c r="P239">
        <f t="shared" si="66"/>
        <v>0</v>
      </c>
      <c r="Q239">
        <f t="shared" si="67"/>
        <v>-40</v>
      </c>
      <c r="R239">
        <f t="shared" si="68"/>
        <v>-40</v>
      </c>
      <c r="S239">
        <f t="shared" si="69"/>
        <v>-2.7975663965257359E-3</v>
      </c>
      <c r="Y239">
        <f t="shared" si="70"/>
        <v>0</v>
      </c>
    </row>
    <row r="240" spans="1:25" x14ac:dyDescent="0.25">
      <c r="A240">
        <v>3.9999999999999998E-6</v>
      </c>
      <c r="B240">
        <f>DAVE_data!CF239</f>
        <v>12777</v>
      </c>
      <c r="C240">
        <f t="shared" si="54"/>
        <v>25619</v>
      </c>
      <c r="D240">
        <f t="shared" si="55"/>
        <v>61.313725234977817</v>
      </c>
      <c r="E240">
        <f t="shared" si="56"/>
        <v>62.101156424954624</v>
      </c>
      <c r="F240">
        <f t="shared" si="57"/>
        <v>61.707440829966217</v>
      </c>
      <c r="G240">
        <f t="shared" si="58"/>
        <v>5.1429999999999997E-2</v>
      </c>
      <c r="H240">
        <f t="shared" si="71"/>
        <v>10.419881999999991</v>
      </c>
      <c r="I240">
        <f t="shared" si="59"/>
        <v>-7.6553683645422375</v>
      </c>
      <c r="J240">
        <f t="shared" si="60"/>
        <v>-10.788964839775721</v>
      </c>
      <c r="K240">
        <f t="shared" si="61"/>
        <v>-9.2221666021589783</v>
      </c>
      <c r="L240">
        <f t="shared" si="62"/>
        <v>30.464675046018719</v>
      </c>
      <c r="M240">
        <f t="shared" si="63"/>
        <v>4.0767070829780012</v>
      </c>
      <c r="N240">
        <f t="shared" si="64"/>
        <v>17.270691064498362</v>
      </c>
      <c r="O240">
        <f t="shared" si="65"/>
        <v>1</v>
      </c>
      <c r="P240">
        <f t="shared" si="66"/>
        <v>0</v>
      </c>
      <c r="Q240">
        <f t="shared" si="67"/>
        <v>40</v>
      </c>
      <c r="R240">
        <f t="shared" si="68"/>
        <v>-40</v>
      </c>
      <c r="S240" t="str">
        <f t="shared" si="69"/>
        <v/>
      </c>
      <c r="Y240">
        <f t="shared" si="70"/>
        <v>0.73104648590936816</v>
      </c>
    </row>
    <row r="241" spans="1:25" x14ac:dyDescent="0.25">
      <c r="A241">
        <v>3.9999999999999998E-6</v>
      </c>
      <c r="B241">
        <f>DAVE_data!CF240</f>
        <v>12378</v>
      </c>
      <c r="C241">
        <f t="shared" si="54"/>
        <v>25444</v>
      </c>
      <c r="D241">
        <f t="shared" si="55"/>
        <v>61.735431802975029</v>
      </c>
      <c r="E241">
        <f t="shared" si="56"/>
        <v>61.707440829966217</v>
      </c>
      <c r="F241">
        <f t="shared" si="57"/>
        <v>61.721436316470623</v>
      </c>
      <c r="G241">
        <f t="shared" si="58"/>
        <v>5.0310000000000001E-2</v>
      </c>
      <c r="H241">
        <f t="shared" si="71"/>
        <v>10.47019199999999</v>
      </c>
      <c r="I241">
        <f t="shared" si="59"/>
        <v>0.27818498319232904</v>
      </c>
      <c r="J241">
        <f t="shared" si="60"/>
        <v>-9.2221666021589783</v>
      </c>
      <c r="K241">
        <f t="shared" si="61"/>
        <v>-4.4719908094833247</v>
      </c>
      <c r="L241">
        <f t="shared" si="62"/>
        <v>94.418123487888167</v>
      </c>
      <c r="M241">
        <f t="shared" si="63"/>
        <v>17.270691064498362</v>
      </c>
      <c r="N241">
        <f t="shared" si="64"/>
        <v>55.844407276193266</v>
      </c>
      <c r="O241">
        <f t="shared" si="65"/>
        <v>1</v>
      </c>
      <c r="P241">
        <f t="shared" si="66"/>
        <v>1</v>
      </c>
      <c r="Q241">
        <f t="shared" si="67"/>
        <v>40</v>
      </c>
      <c r="R241">
        <f t="shared" si="68"/>
        <v>40</v>
      </c>
      <c r="S241" t="str">
        <f t="shared" si="69"/>
        <v/>
      </c>
      <c r="Y241">
        <f t="shared" si="70"/>
        <v>3.077735150786292</v>
      </c>
    </row>
    <row r="242" spans="1:25" x14ac:dyDescent="0.25">
      <c r="A242">
        <v>3.9999999999999998E-6</v>
      </c>
      <c r="B242">
        <f>DAVE_data!CF241</f>
        <v>11790</v>
      </c>
      <c r="C242">
        <f t="shared" si="54"/>
        <v>24941.5</v>
      </c>
      <c r="D242">
        <f t="shared" si="55"/>
        <v>62.979224457025303</v>
      </c>
      <c r="E242">
        <f t="shared" si="56"/>
        <v>61.721436316470623</v>
      </c>
      <c r="F242">
        <f t="shared" si="57"/>
        <v>62.350330386747963</v>
      </c>
      <c r="G242">
        <f t="shared" si="58"/>
        <v>4.8335999999999997E-2</v>
      </c>
      <c r="H242">
        <f t="shared" si="71"/>
        <v>10.518527999999991</v>
      </c>
      <c r="I242">
        <f t="shared" si="59"/>
        <v>13.010883612159473</v>
      </c>
      <c r="J242">
        <f t="shared" si="60"/>
        <v>-4.4719908094833247</v>
      </c>
      <c r="K242">
        <f t="shared" si="61"/>
        <v>4.2694464013380742</v>
      </c>
      <c r="L242">
        <f t="shared" si="62"/>
        <v>180.84734381871482</v>
      </c>
      <c r="M242">
        <f t="shared" si="63"/>
        <v>55.844407276193266</v>
      </c>
      <c r="N242">
        <f t="shared" si="64"/>
        <v>118.34587554745404</v>
      </c>
      <c r="O242">
        <f t="shared" si="65"/>
        <v>1</v>
      </c>
      <c r="P242">
        <f t="shared" si="66"/>
        <v>1</v>
      </c>
      <c r="Q242">
        <f t="shared" si="67"/>
        <v>40</v>
      </c>
      <c r="R242">
        <f t="shared" si="68"/>
        <v>40</v>
      </c>
      <c r="S242" t="str">
        <f t="shared" si="69"/>
        <v/>
      </c>
      <c r="Y242">
        <f t="shared" si="70"/>
        <v>7.3075978111894555</v>
      </c>
    </row>
    <row r="243" spans="1:25" x14ac:dyDescent="0.25">
      <c r="A243">
        <v>3.9999999999999998E-6</v>
      </c>
      <c r="B243">
        <f>DAVE_data!CF242</f>
        <v>11230</v>
      </c>
      <c r="C243">
        <f t="shared" si="54"/>
        <v>24087.5</v>
      </c>
      <c r="D243">
        <f t="shared" si="55"/>
        <v>65.212094521843142</v>
      </c>
      <c r="E243">
        <f t="shared" si="56"/>
        <v>62.350330386747963</v>
      </c>
      <c r="F243">
        <f t="shared" si="57"/>
        <v>63.781212454295556</v>
      </c>
      <c r="G243">
        <f t="shared" si="58"/>
        <v>4.6039999999999998E-2</v>
      </c>
      <c r="H243">
        <f t="shared" si="71"/>
        <v>10.564567999999991</v>
      </c>
      <c r="I243">
        <f t="shared" si="59"/>
        <v>31.079106593127563</v>
      </c>
      <c r="J243">
        <f t="shared" si="60"/>
        <v>4.2694464013380742</v>
      </c>
      <c r="K243">
        <f t="shared" si="61"/>
        <v>17.674276497232817</v>
      </c>
      <c r="L243">
        <f t="shared" si="62"/>
        <v>291.15617063194492</v>
      </c>
      <c r="M243">
        <f t="shared" si="63"/>
        <v>118.34587554745404</v>
      </c>
      <c r="N243">
        <f t="shared" si="64"/>
        <v>204.75102308969949</v>
      </c>
      <c r="O243">
        <f t="shared" si="65"/>
        <v>1</v>
      </c>
      <c r="P243">
        <f t="shared" si="66"/>
        <v>1</v>
      </c>
      <c r="Q243">
        <f t="shared" si="67"/>
        <v>40</v>
      </c>
      <c r="R243">
        <f t="shared" si="68"/>
        <v>40</v>
      </c>
      <c r="S243" t="str">
        <f t="shared" si="69"/>
        <v/>
      </c>
      <c r="Y243">
        <f t="shared" si="70"/>
        <v>13.655743900664525</v>
      </c>
    </row>
    <row r="244" spans="1:25" x14ac:dyDescent="0.25">
      <c r="A244">
        <v>3.9999999999999998E-6</v>
      </c>
      <c r="B244">
        <f>DAVE_data!CF243</f>
        <v>10704</v>
      </c>
      <c r="C244">
        <f t="shared" si="54"/>
        <v>23051</v>
      </c>
      <c r="D244">
        <f t="shared" si="55"/>
        <v>68.144389692199766</v>
      </c>
      <c r="E244">
        <f t="shared" si="56"/>
        <v>63.781212454295556</v>
      </c>
      <c r="F244">
        <f t="shared" si="57"/>
        <v>65.962801073247661</v>
      </c>
      <c r="G244">
        <f t="shared" si="58"/>
        <v>4.3867999999999997E-2</v>
      </c>
      <c r="H244">
        <f t="shared" si="71"/>
        <v>10.60843599999999</v>
      </c>
      <c r="I244">
        <f t="shared" si="59"/>
        <v>49.730751776969669</v>
      </c>
      <c r="J244">
        <f t="shared" si="60"/>
        <v>17.674276497232817</v>
      </c>
      <c r="K244">
        <f t="shared" si="61"/>
        <v>33.702514137101247</v>
      </c>
      <c r="L244">
        <f t="shared" si="62"/>
        <v>365.37425093162284</v>
      </c>
      <c r="M244">
        <f t="shared" si="63"/>
        <v>204.75102308969949</v>
      </c>
      <c r="N244">
        <f t="shared" si="64"/>
        <v>285.06263701066115</v>
      </c>
      <c r="O244">
        <f t="shared" si="65"/>
        <v>1</v>
      </c>
      <c r="P244">
        <f t="shared" si="66"/>
        <v>1</v>
      </c>
      <c r="Q244">
        <f t="shared" si="67"/>
        <v>40</v>
      </c>
      <c r="R244">
        <f t="shared" si="68"/>
        <v>40</v>
      </c>
      <c r="S244" t="str">
        <f t="shared" si="69"/>
        <v/>
      </c>
      <c r="Y244">
        <f t="shared" si="70"/>
        <v>21.244329617700267</v>
      </c>
    </row>
    <row r="245" spans="1:25" x14ac:dyDescent="0.25">
      <c r="A245">
        <v>3.9999999999999998E-6</v>
      </c>
      <c r="B245">
        <f>DAVE_data!CF244</f>
        <v>10307</v>
      </c>
      <c r="C245">
        <f t="shared" si="54"/>
        <v>22015.5</v>
      </c>
      <c r="D245">
        <f t="shared" si="55"/>
        <v>71.349564025113963</v>
      </c>
      <c r="E245">
        <f t="shared" si="56"/>
        <v>65.962801073247661</v>
      </c>
      <c r="F245">
        <f t="shared" si="57"/>
        <v>68.656182549180812</v>
      </c>
      <c r="G245">
        <f t="shared" si="58"/>
        <v>4.2021999999999997E-2</v>
      </c>
      <c r="H245">
        <f t="shared" si="71"/>
        <v>10.65045799999999</v>
      </c>
      <c r="I245">
        <f t="shared" si="59"/>
        <v>64.094557039958858</v>
      </c>
      <c r="J245">
        <f t="shared" si="60"/>
        <v>33.702514137101247</v>
      </c>
      <c r="K245">
        <f t="shared" si="61"/>
        <v>48.898535588530052</v>
      </c>
      <c r="L245">
        <f t="shared" si="62"/>
        <v>361.620614236086</v>
      </c>
      <c r="M245">
        <f t="shared" si="63"/>
        <v>285.06263701066115</v>
      </c>
      <c r="N245">
        <f t="shared" si="64"/>
        <v>323.3416256233736</v>
      </c>
      <c r="O245">
        <f t="shared" si="65"/>
        <v>1</v>
      </c>
      <c r="P245">
        <f t="shared" si="66"/>
        <v>1</v>
      </c>
      <c r="Q245">
        <f t="shared" si="67"/>
        <v>40</v>
      </c>
      <c r="R245">
        <f t="shared" si="68"/>
        <v>40</v>
      </c>
      <c r="S245" t="str">
        <f t="shared" si="69"/>
        <v/>
      </c>
      <c r="Y245">
        <f t="shared" si="70"/>
        <v>28.664586550115871</v>
      </c>
    </row>
    <row r="246" spans="1:25" x14ac:dyDescent="0.25">
      <c r="A246">
        <v>3.9999999999999998E-6</v>
      </c>
      <c r="B246">
        <f>DAVE_data!CF245</f>
        <v>9959</v>
      </c>
      <c r="C246">
        <f t="shared" si="54"/>
        <v>21100</v>
      </c>
      <c r="D246">
        <f t="shared" si="55"/>
        <v>74.445323544781829</v>
      </c>
      <c r="E246">
        <f t="shared" si="56"/>
        <v>68.656182549180812</v>
      </c>
      <c r="F246">
        <f t="shared" si="57"/>
        <v>71.550753046981328</v>
      </c>
      <c r="G246">
        <f t="shared" si="58"/>
        <v>4.0531999999999999E-2</v>
      </c>
      <c r="H246">
        <f t="shared" si="71"/>
        <v>10.69098999999999</v>
      </c>
      <c r="I246">
        <f t="shared" si="59"/>
        <v>71.414450256600105</v>
      </c>
      <c r="J246">
        <f t="shared" si="60"/>
        <v>48.898535588530052</v>
      </c>
      <c r="K246">
        <f t="shared" si="61"/>
        <v>60.156492922565079</v>
      </c>
      <c r="L246">
        <f t="shared" si="62"/>
        <v>277.75479458292278</v>
      </c>
      <c r="M246">
        <f t="shared" si="63"/>
        <v>323.3416256233736</v>
      </c>
      <c r="N246">
        <f t="shared" si="64"/>
        <v>300.54821010314822</v>
      </c>
      <c r="O246">
        <f t="shared" si="65"/>
        <v>1</v>
      </c>
      <c r="P246">
        <f t="shared" si="66"/>
        <v>1</v>
      </c>
      <c r="Q246">
        <f t="shared" si="67"/>
        <v>40</v>
      </c>
      <c r="R246">
        <f t="shared" si="68"/>
        <v>40</v>
      </c>
      <c r="S246" t="str">
        <f t="shared" si="69"/>
        <v/>
      </c>
      <c r="Y246">
        <f t="shared" si="70"/>
        <v>34.565014173006148</v>
      </c>
    </row>
    <row r="247" spans="1:25" x14ac:dyDescent="0.25">
      <c r="A247">
        <v>3.9999999999999998E-6</v>
      </c>
      <c r="B247">
        <f>DAVE_data!CF246</f>
        <v>9722</v>
      </c>
      <c r="C247">
        <f t="shared" si="54"/>
        <v>20346</v>
      </c>
      <c r="D247">
        <f t="shared" si="55"/>
        <v>77.204183957283817</v>
      </c>
      <c r="E247">
        <f t="shared" si="56"/>
        <v>71.550753046981328</v>
      </c>
      <c r="F247">
        <f t="shared" si="57"/>
        <v>74.377468502132572</v>
      </c>
      <c r="G247">
        <f t="shared" si="58"/>
        <v>3.9362000000000001E-2</v>
      </c>
      <c r="H247">
        <f t="shared" si="71"/>
        <v>10.730351999999991</v>
      </c>
      <c r="I247">
        <f t="shared" si="59"/>
        <v>71.813308651776964</v>
      </c>
      <c r="J247">
        <f t="shared" si="60"/>
        <v>60.156492922565079</v>
      </c>
      <c r="K247">
        <f t="shared" si="61"/>
        <v>65.984900787171028</v>
      </c>
      <c r="L247">
        <f t="shared" si="62"/>
        <v>148.07194412392536</v>
      </c>
      <c r="M247">
        <f t="shared" si="63"/>
        <v>300.54821010314822</v>
      </c>
      <c r="N247">
        <f t="shared" si="64"/>
        <v>224.31007711353681</v>
      </c>
      <c r="O247">
        <f t="shared" si="65"/>
        <v>1</v>
      </c>
      <c r="P247">
        <f t="shared" si="66"/>
        <v>1</v>
      </c>
      <c r="Q247">
        <f t="shared" si="67"/>
        <v>40</v>
      </c>
      <c r="R247">
        <f t="shared" si="68"/>
        <v>40</v>
      </c>
      <c r="S247" t="str">
        <f t="shared" si="69"/>
        <v/>
      </c>
      <c r="Y247">
        <f t="shared" si="70"/>
        <v>38.164568564982972</v>
      </c>
    </row>
    <row r="248" spans="1:25" x14ac:dyDescent="0.25">
      <c r="A248">
        <v>3.9999999999999998E-6</v>
      </c>
      <c r="B248">
        <f>DAVE_data!CF247</f>
        <v>9519</v>
      </c>
      <c r="C248">
        <f t="shared" si="54"/>
        <v>19753.5</v>
      </c>
      <c r="D248">
        <f t="shared" si="55"/>
        <v>79.519899096104311</v>
      </c>
      <c r="E248">
        <f t="shared" si="56"/>
        <v>74.377468502132572</v>
      </c>
      <c r="F248">
        <f t="shared" si="57"/>
        <v>76.948683799118442</v>
      </c>
      <c r="G248">
        <f t="shared" si="58"/>
        <v>3.8481999999999995E-2</v>
      </c>
      <c r="H248">
        <f t="shared" si="71"/>
        <v>10.768833999999991</v>
      </c>
      <c r="I248">
        <f t="shared" si="59"/>
        <v>66.81605158219088</v>
      </c>
      <c r="J248">
        <f t="shared" si="60"/>
        <v>65.984900787171028</v>
      </c>
      <c r="K248">
        <f t="shared" si="61"/>
        <v>66.400476184680954</v>
      </c>
      <c r="L248">
        <f t="shared" si="62"/>
        <v>10.799215152796787</v>
      </c>
      <c r="M248">
        <f t="shared" si="63"/>
        <v>224.31007711353681</v>
      </c>
      <c r="N248">
        <f t="shared" si="64"/>
        <v>117.5546461331668</v>
      </c>
      <c r="O248">
        <f t="shared" si="65"/>
        <v>0</v>
      </c>
      <c r="P248">
        <f t="shared" si="66"/>
        <v>1</v>
      </c>
      <c r="Q248">
        <f t="shared" si="67"/>
        <v>40</v>
      </c>
      <c r="R248">
        <f t="shared" si="68"/>
        <v>40</v>
      </c>
      <c r="S248" t="str">
        <f t="shared" si="69"/>
        <v/>
      </c>
      <c r="Y248">
        <f t="shared" si="70"/>
        <v>39.314243240308514</v>
      </c>
    </row>
    <row r="249" spans="1:25" x14ac:dyDescent="0.25">
      <c r="A249">
        <v>3.9999999999999998E-6</v>
      </c>
      <c r="B249">
        <f>DAVE_data!CF248</f>
        <v>9448</v>
      </c>
      <c r="C249">
        <f t="shared" si="54"/>
        <v>19324</v>
      </c>
      <c r="D249">
        <f t="shared" si="55"/>
        <v>81.287328027059445</v>
      </c>
      <c r="E249">
        <f t="shared" si="56"/>
        <v>76.948683799118442</v>
      </c>
      <c r="F249">
        <f t="shared" si="57"/>
        <v>79.11800591308895</v>
      </c>
      <c r="G249">
        <f t="shared" si="58"/>
        <v>3.7933999999999996E-2</v>
      </c>
      <c r="H249">
        <f t="shared" si="71"/>
        <v>10.806767999999991</v>
      </c>
      <c r="I249">
        <f t="shared" si="59"/>
        <v>57.186748404347263</v>
      </c>
      <c r="J249">
        <f t="shared" si="60"/>
        <v>66.400476184680954</v>
      </c>
      <c r="K249">
        <f t="shared" si="61"/>
        <v>61.793612294514105</v>
      </c>
      <c r="L249">
        <f t="shared" si="62"/>
        <v>-121.44418964957163</v>
      </c>
      <c r="M249">
        <f t="shared" si="63"/>
        <v>117.5546461331668</v>
      </c>
      <c r="N249">
        <f t="shared" si="64"/>
        <v>-1.944771758202414</v>
      </c>
      <c r="O249">
        <f t="shared" si="65"/>
        <v>1</v>
      </c>
      <c r="P249">
        <f t="shared" si="66"/>
        <v>1</v>
      </c>
      <c r="Q249">
        <f t="shared" si="67"/>
        <v>40</v>
      </c>
      <c r="R249">
        <f t="shared" si="68"/>
        <v>40</v>
      </c>
      <c r="S249" t="str">
        <f t="shared" si="69"/>
        <v/>
      </c>
      <c r="Y249">
        <f t="shared" si="70"/>
        <v>38.089937373143314</v>
      </c>
    </row>
    <row r="250" spans="1:25" x14ac:dyDescent="0.25">
      <c r="A250">
        <v>3.9999999999999998E-6</v>
      </c>
      <c r="B250">
        <f>DAVE_data!CF249</f>
        <v>9384</v>
      </c>
      <c r="C250">
        <f t="shared" si="54"/>
        <v>19036.5</v>
      </c>
      <c r="D250">
        <f t="shared" si="55"/>
        <v>82.514975273548018</v>
      </c>
      <c r="E250">
        <f t="shared" si="56"/>
        <v>79.11800591308895</v>
      </c>
      <c r="F250">
        <f t="shared" si="57"/>
        <v>80.816490593318491</v>
      </c>
      <c r="G250">
        <f t="shared" si="58"/>
        <v>3.7663999999999996E-2</v>
      </c>
      <c r="H250">
        <f t="shared" si="71"/>
        <v>10.844431999999991</v>
      </c>
      <c r="I250">
        <f t="shared" si="59"/>
        <v>45.095706250784332</v>
      </c>
      <c r="J250">
        <f t="shared" si="60"/>
        <v>61.793612294514105</v>
      </c>
      <c r="K250">
        <f t="shared" si="61"/>
        <v>53.444659272649218</v>
      </c>
      <c r="L250">
        <f t="shared" si="62"/>
        <v>-221.66931345223256</v>
      </c>
      <c r="M250">
        <f t="shared" si="63"/>
        <v>-1.944771758202414</v>
      </c>
      <c r="N250">
        <f t="shared" si="64"/>
        <v>-111.80704260521749</v>
      </c>
      <c r="O250">
        <f t="shared" si="65"/>
        <v>1</v>
      </c>
      <c r="P250">
        <f t="shared" si="66"/>
        <v>1</v>
      </c>
      <c r="Q250">
        <f t="shared" si="67"/>
        <v>40</v>
      </c>
      <c r="R250">
        <f t="shared" si="68"/>
        <v>40</v>
      </c>
      <c r="S250" t="str">
        <f t="shared" si="69"/>
        <v/>
      </c>
      <c r="Y250">
        <f t="shared" si="70"/>
        <v>34.935040448304896</v>
      </c>
    </row>
    <row r="251" spans="1:25" x14ac:dyDescent="0.25">
      <c r="A251">
        <v>3.9999999999999998E-6</v>
      </c>
      <c r="B251">
        <f>DAVE_data!CF250</f>
        <v>9470</v>
      </c>
      <c r="C251">
        <f t="shared" si="54"/>
        <v>18910.5</v>
      </c>
      <c r="D251">
        <f t="shared" si="55"/>
        <v>83.064769667375089</v>
      </c>
      <c r="E251">
        <f t="shared" si="56"/>
        <v>80.816490593318491</v>
      </c>
      <c r="F251">
        <f t="shared" si="57"/>
        <v>81.94063013034679</v>
      </c>
      <c r="G251">
        <f t="shared" si="58"/>
        <v>3.7707999999999998E-2</v>
      </c>
      <c r="H251">
        <f t="shared" si="71"/>
        <v>10.882139999999991</v>
      </c>
      <c r="I251">
        <f t="shared" si="59"/>
        <v>29.811698764938441</v>
      </c>
      <c r="J251">
        <f t="shared" si="60"/>
        <v>53.444659272649218</v>
      </c>
      <c r="K251">
        <f t="shared" si="61"/>
        <v>41.62817901879383</v>
      </c>
      <c r="L251">
        <f t="shared" si="62"/>
        <v>-313.36799230548928</v>
      </c>
      <c r="M251">
        <f t="shared" si="63"/>
        <v>-111.80704260521749</v>
      </c>
      <c r="N251">
        <f t="shared" si="64"/>
        <v>-212.58751745535338</v>
      </c>
      <c r="O251">
        <f t="shared" si="65"/>
        <v>1</v>
      </c>
      <c r="P251">
        <f t="shared" si="66"/>
        <v>1</v>
      </c>
      <c r="Q251">
        <f t="shared" si="67"/>
        <v>40</v>
      </c>
      <c r="R251">
        <f t="shared" si="68"/>
        <v>40</v>
      </c>
      <c r="S251" t="str">
        <f t="shared" si="69"/>
        <v/>
      </c>
      <c r="Y251">
        <f t="shared" si="70"/>
        <v>29.873898995930098</v>
      </c>
    </row>
    <row r="252" spans="1:25" x14ac:dyDescent="0.25">
      <c r="A252">
        <v>3.9999999999999998E-6</v>
      </c>
      <c r="B252">
        <f>DAVE_data!CF251</f>
        <v>9530</v>
      </c>
      <c r="C252">
        <f t="shared" si="54"/>
        <v>18916</v>
      </c>
      <c r="D252">
        <f t="shared" si="55"/>
        <v>83.040617825909109</v>
      </c>
      <c r="E252">
        <f t="shared" si="56"/>
        <v>81.94063013034679</v>
      </c>
      <c r="F252">
        <f t="shared" si="57"/>
        <v>82.490623978127957</v>
      </c>
      <c r="G252">
        <f t="shared" si="58"/>
        <v>3.7999999999999999E-2</v>
      </c>
      <c r="H252">
        <f t="shared" si="71"/>
        <v>10.920139999999991</v>
      </c>
      <c r="I252">
        <f t="shared" si="59"/>
        <v>14.473522310030704</v>
      </c>
      <c r="J252">
        <f t="shared" si="60"/>
        <v>41.62817901879383</v>
      </c>
      <c r="K252">
        <f t="shared" si="61"/>
        <v>28.050850664412266</v>
      </c>
      <c r="L252">
        <f t="shared" si="62"/>
        <v>-357.29811458898854</v>
      </c>
      <c r="M252">
        <f t="shared" si="63"/>
        <v>-212.58751745535338</v>
      </c>
      <c r="N252">
        <f t="shared" si="64"/>
        <v>-284.94281602217097</v>
      </c>
      <c r="O252">
        <f t="shared" si="65"/>
        <v>1</v>
      </c>
      <c r="P252">
        <f t="shared" si="66"/>
        <v>1</v>
      </c>
      <c r="Q252">
        <f t="shared" si="67"/>
        <v>40</v>
      </c>
      <c r="R252">
        <f t="shared" si="68"/>
        <v>40</v>
      </c>
      <c r="S252" t="str">
        <f t="shared" si="69"/>
        <v/>
      </c>
      <c r="Y252">
        <f t="shared" si="70"/>
        <v>23.624690803178755</v>
      </c>
    </row>
    <row r="253" spans="1:25" x14ac:dyDescent="0.25">
      <c r="A253">
        <v>3.9999999999999998E-6</v>
      </c>
      <c r="B253">
        <f>DAVE_data!CF252</f>
        <v>9648</v>
      </c>
      <c r="C253">
        <f t="shared" si="54"/>
        <v>19016</v>
      </c>
      <c r="D253">
        <f t="shared" si="55"/>
        <v>82.603929680000874</v>
      </c>
      <c r="E253">
        <f t="shared" si="56"/>
        <v>82.490623978127957</v>
      </c>
      <c r="F253">
        <f t="shared" si="57"/>
        <v>82.547276829064415</v>
      </c>
      <c r="G253">
        <f t="shared" si="58"/>
        <v>3.8356000000000001E-2</v>
      </c>
      <c r="H253">
        <f t="shared" si="71"/>
        <v>10.958495999999991</v>
      </c>
      <c r="I253">
        <f t="shared" si="59"/>
        <v>1.4770270866737609</v>
      </c>
      <c r="J253">
        <f t="shared" si="60"/>
        <v>28.050850664412266</v>
      </c>
      <c r="K253">
        <f t="shared" si="61"/>
        <v>14.763938875543014</v>
      </c>
      <c r="L253">
        <f t="shared" si="62"/>
        <v>-346.41025625376085</v>
      </c>
      <c r="M253">
        <f t="shared" si="63"/>
        <v>-284.94281602217097</v>
      </c>
      <c r="N253">
        <f t="shared" si="64"/>
        <v>-315.67653613796591</v>
      </c>
      <c r="O253">
        <f t="shared" si="65"/>
        <v>1</v>
      </c>
      <c r="P253">
        <f t="shared" si="66"/>
        <v>1</v>
      </c>
      <c r="Q253">
        <f t="shared" si="67"/>
        <v>40</v>
      </c>
      <c r="R253">
        <f t="shared" si="68"/>
        <v>40</v>
      </c>
      <c r="S253" t="str">
        <f t="shared" si="69"/>
        <v/>
      </c>
      <c r="Y253">
        <f t="shared" si="70"/>
        <v>17.144648304301935</v>
      </c>
    </row>
    <row r="254" spans="1:25" x14ac:dyDescent="0.25">
      <c r="A254">
        <v>3.9999999999999998E-6</v>
      </c>
      <c r="B254">
        <f>DAVE_data!CF253</f>
        <v>9680</v>
      </c>
      <c r="C254">
        <f t="shared" si="54"/>
        <v>19164</v>
      </c>
      <c r="D254">
        <f t="shared" si="55"/>
        <v>81.965994927723671</v>
      </c>
      <c r="E254">
        <f t="shared" si="56"/>
        <v>82.547276829064415</v>
      </c>
      <c r="F254">
        <f t="shared" si="57"/>
        <v>82.256635878394036</v>
      </c>
      <c r="G254">
        <f t="shared" si="58"/>
        <v>3.8655999999999996E-2</v>
      </c>
      <c r="H254">
        <f t="shared" si="71"/>
        <v>10.997151999999991</v>
      </c>
      <c r="I254">
        <f t="shared" si="59"/>
        <v>-7.518650420901789</v>
      </c>
      <c r="J254">
        <f t="shared" si="60"/>
        <v>14.763938875543014</v>
      </c>
      <c r="K254">
        <f t="shared" si="61"/>
        <v>3.6226442273206123</v>
      </c>
      <c r="L254">
        <f t="shared" si="62"/>
        <v>-288.21643854052161</v>
      </c>
      <c r="M254">
        <f t="shared" si="63"/>
        <v>-315.67653613796591</v>
      </c>
      <c r="N254">
        <f t="shared" si="64"/>
        <v>-301.94648733924373</v>
      </c>
      <c r="O254">
        <f t="shared" si="65"/>
        <v>1</v>
      </c>
      <c r="P254">
        <f t="shared" si="66"/>
        <v>0</v>
      </c>
      <c r="Q254">
        <f t="shared" si="67"/>
        <v>40</v>
      </c>
      <c r="R254">
        <f t="shared" si="68"/>
        <v>40</v>
      </c>
      <c r="S254" t="str">
        <f t="shared" si="69"/>
        <v/>
      </c>
      <c r="Y254">
        <f t="shared" si="70"/>
        <v>11.481497162807514</v>
      </c>
    </row>
    <row r="255" spans="1:25" x14ac:dyDescent="0.25">
      <c r="A255">
        <v>3.9999999999999998E-6</v>
      </c>
      <c r="B255">
        <f>DAVE_data!CF254</f>
        <v>9808</v>
      </c>
      <c r="C255">
        <f t="shared" si="54"/>
        <v>19333</v>
      </c>
      <c r="D255">
        <f t="shared" si="55"/>
        <v>81.249486721920888</v>
      </c>
      <c r="E255">
        <f t="shared" si="56"/>
        <v>82.256635878394036</v>
      </c>
      <c r="F255">
        <f t="shared" si="57"/>
        <v>81.753061300157469</v>
      </c>
      <c r="G255">
        <f t="shared" si="58"/>
        <v>3.8975999999999997E-2</v>
      </c>
      <c r="H255">
        <f t="shared" si="71"/>
        <v>11.036127999999991</v>
      </c>
      <c r="I255">
        <f t="shared" si="59"/>
        <v>-12.920119515511255</v>
      </c>
      <c r="J255">
        <f t="shared" si="60"/>
        <v>3.6226442273206123</v>
      </c>
      <c r="K255">
        <f t="shared" si="61"/>
        <v>-4.6487376440953216</v>
      </c>
      <c r="L255">
        <f t="shared" si="62"/>
        <v>-212.21730991933327</v>
      </c>
      <c r="M255">
        <f t="shared" si="63"/>
        <v>-301.94648733924373</v>
      </c>
      <c r="N255">
        <f t="shared" si="64"/>
        <v>-257.0818986292885</v>
      </c>
      <c r="O255">
        <f t="shared" si="65"/>
        <v>1</v>
      </c>
      <c r="P255">
        <f t="shared" si="66"/>
        <v>0</v>
      </c>
      <c r="Q255">
        <f t="shared" si="67"/>
        <v>40</v>
      </c>
      <c r="R255">
        <f t="shared" si="68"/>
        <v>40</v>
      </c>
      <c r="S255" t="str">
        <f t="shared" si="69"/>
        <v/>
      </c>
      <c r="Y255">
        <f t="shared" si="70"/>
        <v>7.1708127960804875</v>
      </c>
    </row>
    <row r="256" spans="1:25" x14ac:dyDescent="0.25">
      <c r="A256">
        <v>3.9999999999999998E-6</v>
      </c>
      <c r="B256">
        <f>DAVE_data!CF255</f>
        <v>9867</v>
      </c>
      <c r="C256">
        <f t="shared" si="54"/>
        <v>19501.5</v>
      </c>
      <c r="D256">
        <f t="shared" si="55"/>
        <v>80.547461825751697</v>
      </c>
      <c r="E256">
        <f t="shared" si="56"/>
        <v>81.753061300157469</v>
      </c>
      <c r="F256">
        <f t="shared" si="57"/>
        <v>81.150261562954583</v>
      </c>
      <c r="G256">
        <f t="shared" si="58"/>
        <v>3.9349999999999996E-2</v>
      </c>
      <c r="H256">
        <f t="shared" si="71"/>
        <v>11.075477999999991</v>
      </c>
      <c r="I256">
        <f t="shared" si="59"/>
        <v>-15.318925977201689</v>
      </c>
      <c r="J256">
        <f t="shared" si="60"/>
        <v>-4.6487376440953216</v>
      </c>
      <c r="K256">
        <f t="shared" si="61"/>
        <v>-9.9838318106485051</v>
      </c>
      <c r="L256">
        <f t="shared" si="62"/>
        <v>-135.58053790478232</v>
      </c>
      <c r="M256">
        <f t="shared" si="63"/>
        <v>-257.0818986292885</v>
      </c>
      <c r="N256">
        <f t="shared" si="64"/>
        <v>-196.33121826703541</v>
      </c>
      <c r="O256">
        <f t="shared" si="65"/>
        <v>1</v>
      </c>
      <c r="P256">
        <f t="shared" si="66"/>
        <v>0</v>
      </c>
      <c r="Q256">
        <f t="shared" si="67"/>
        <v>40</v>
      </c>
      <c r="R256">
        <f t="shared" si="68"/>
        <v>40</v>
      </c>
      <c r="S256" t="str">
        <f t="shared" si="69"/>
        <v/>
      </c>
      <c r="Y256">
        <f t="shared" si="70"/>
        <v>4.3199430085841275</v>
      </c>
    </row>
    <row r="257" spans="1:25" x14ac:dyDescent="0.25">
      <c r="A257">
        <v>3.9999999999999998E-6</v>
      </c>
      <c r="B257">
        <f>DAVE_data!CF256</f>
        <v>9975</v>
      </c>
      <c r="C257">
        <f t="shared" si="54"/>
        <v>19665</v>
      </c>
      <c r="D257">
        <f t="shared" si="55"/>
        <v>79.877768969992204</v>
      </c>
      <c r="E257">
        <f t="shared" si="56"/>
        <v>81.150261562954583</v>
      </c>
      <c r="F257">
        <f t="shared" si="57"/>
        <v>80.514015266473393</v>
      </c>
      <c r="G257">
        <f t="shared" si="58"/>
        <v>3.9683999999999997E-2</v>
      </c>
      <c r="H257">
        <f t="shared" si="71"/>
        <v>11.115161999999991</v>
      </c>
      <c r="I257">
        <f t="shared" si="59"/>
        <v>-16.032816663672758</v>
      </c>
      <c r="J257">
        <f t="shared" si="60"/>
        <v>-9.9838318106485051</v>
      </c>
      <c r="K257">
        <f t="shared" si="61"/>
        <v>-13.008324237160632</v>
      </c>
      <c r="L257">
        <f t="shared" si="62"/>
        <v>-76.214404458021562</v>
      </c>
      <c r="M257">
        <f t="shared" si="63"/>
        <v>-196.33121826703541</v>
      </c>
      <c r="N257">
        <f t="shared" si="64"/>
        <v>-136.2728113625285</v>
      </c>
      <c r="O257">
        <f t="shared" si="65"/>
        <v>1</v>
      </c>
      <c r="P257">
        <f t="shared" si="66"/>
        <v>0</v>
      </c>
      <c r="Q257">
        <f t="shared" si="67"/>
        <v>40</v>
      </c>
      <c r="R257">
        <f t="shared" si="68"/>
        <v>40</v>
      </c>
      <c r="S257" t="str">
        <f t="shared" si="69"/>
        <v/>
      </c>
      <c r="Y257">
        <f t="shared" si="70"/>
        <v>2.6290426183945952</v>
      </c>
    </row>
    <row r="258" spans="1:25" x14ac:dyDescent="0.25">
      <c r="A258">
        <v>3.9999999999999998E-6</v>
      </c>
      <c r="B258">
        <f>DAVE_data!CF257</f>
        <v>10048</v>
      </c>
      <c r="C258">
        <f t="shared" si="54"/>
        <v>19849</v>
      </c>
      <c r="D258">
        <f t="shared" si="55"/>
        <v>79.137302977222859</v>
      </c>
      <c r="E258">
        <f t="shared" si="56"/>
        <v>80.514015266473393</v>
      </c>
      <c r="F258">
        <f t="shared" si="57"/>
        <v>79.825659121848133</v>
      </c>
      <c r="G258">
        <f t="shared" si="58"/>
        <v>4.0045999999999998E-2</v>
      </c>
      <c r="H258">
        <f t="shared" si="71"/>
        <v>11.155207999999991</v>
      </c>
      <c r="I258">
        <f t="shared" si="59"/>
        <v>-17.189136109106027</v>
      </c>
      <c r="J258">
        <f t="shared" si="60"/>
        <v>-13.008324237160632</v>
      </c>
      <c r="K258">
        <f t="shared" si="61"/>
        <v>-15.09873017313333</v>
      </c>
      <c r="L258">
        <f t="shared" si="62"/>
        <v>-52.200118263314621</v>
      </c>
      <c r="M258">
        <f t="shared" si="63"/>
        <v>-136.2728113625285</v>
      </c>
      <c r="N258">
        <f t="shared" si="64"/>
        <v>-94.236464812921554</v>
      </c>
      <c r="O258">
        <f t="shared" si="65"/>
        <v>1</v>
      </c>
      <c r="P258">
        <f t="shared" si="66"/>
        <v>0</v>
      </c>
      <c r="Q258">
        <f t="shared" si="67"/>
        <v>40</v>
      </c>
      <c r="R258">
        <f t="shared" si="68"/>
        <v>40</v>
      </c>
      <c r="S258" t="str">
        <f t="shared" si="69"/>
        <v/>
      </c>
      <c r="Y258">
        <f t="shared" si="70"/>
        <v>1.403094949547407</v>
      </c>
    </row>
    <row r="259" spans="1:25" x14ac:dyDescent="0.25">
      <c r="A259">
        <v>3.9999999999999998E-6</v>
      </c>
      <c r="B259">
        <f>DAVE_data!CF258</f>
        <v>10152</v>
      </c>
      <c r="C259">
        <f t="shared" si="54"/>
        <v>20021</v>
      </c>
      <c r="D259">
        <f t="shared" si="55"/>
        <v>78.457436031911314</v>
      </c>
      <c r="E259">
        <f t="shared" si="56"/>
        <v>79.825659121848133</v>
      </c>
      <c r="F259">
        <f t="shared" si="57"/>
        <v>79.141547576879731</v>
      </c>
      <c r="G259">
        <f t="shared" si="58"/>
        <v>4.0399999999999998E-2</v>
      </c>
      <c r="H259">
        <f t="shared" si="71"/>
        <v>11.195607999999991</v>
      </c>
      <c r="I259">
        <f t="shared" si="59"/>
        <v>-16.933454083376301</v>
      </c>
      <c r="J259">
        <f t="shared" si="60"/>
        <v>-15.09873017313333</v>
      </c>
      <c r="K259">
        <f t="shared" si="61"/>
        <v>-16.016092128254815</v>
      </c>
      <c r="L259">
        <f t="shared" si="62"/>
        <v>-22.706979087165486</v>
      </c>
      <c r="M259">
        <f t="shared" si="63"/>
        <v>-94.236464812921554</v>
      </c>
      <c r="N259">
        <f t="shared" si="64"/>
        <v>-58.471721950043516</v>
      </c>
      <c r="O259">
        <f t="shared" si="65"/>
        <v>1</v>
      </c>
      <c r="P259">
        <f t="shared" si="66"/>
        <v>0</v>
      </c>
      <c r="Q259">
        <f t="shared" si="67"/>
        <v>40</v>
      </c>
      <c r="R259">
        <f t="shared" si="68"/>
        <v>40</v>
      </c>
      <c r="S259" t="str">
        <f t="shared" si="69"/>
        <v/>
      </c>
      <c r="Y259">
        <f t="shared" si="70"/>
        <v>0.77829619584247356</v>
      </c>
    </row>
    <row r="260" spans="1:25" x14ac:dyDescent="0.25">
      <c r="A260">
        <v>3.9999999999999998E-6</v>
      </c>
      <c r="B260">
        <f>DAVE_data!CF259</f>
        <v>10211</v>
      </c>
      <c r="C260">
        <f t="shared" si="54"/>
        <v>20193</v>
      </c>
      <c r="D260">
        <f t="shared" si="55"/>
        <v>77.7891510322833</v>
      </c>
      <c r="E260">
        <f t="shared" si="56"/>
        <v>79.141547576879731</v>
      </c>
      <c r="F260">
        <f t="shared" si="57"/>
        <v>78.465349304581508</v>
      </c>
      <c r="G260">
        <f t="shared" si="58"/>
        <v>4.0725999999999998E-2</v>
      </c>
      <c r="H260">
        <f t="shared" si="71"/>
        <v>11.23633399999999</v>
      </c>
      <c r="I260">
        <f t="shared" si="59"/>
        <v>-16.603601441296039</v>
      </c>
      <c r="J260">
        <f t="shared" si="60"/>
        <v>-16.016092128254815</v>
      </c>
      <c r="K260">
        <f t="shared" si="61"/>
        <v>-16.309846784775427</v>
      </c>
      <c r="L260">
        <f t="shared" si="62"/>
        <v>-7.2129513460838766</v>
      </c>
      <c r="M260">
        <f t="shared" si="63"/>
        <v>-58.471721950043516</v>
      </c>
      <c r="N260">
        <f t="shared" si="64"/>
        <v>-32.842336648063693</v>
      </c>
      <c r="O260">
        <f t="shared" si="65"/>
        <v>0</v>
      </c>
      <c r="P260">
        <f t="shared" si="66"/>
        <v>0</v>
      </c>
      <c r="Q260">
        <f t="shared" si="67"/>
        <v>-40</v>
      </c>
      <c r="R260">
        <f t="shared" si="68"/>
        <v>40</v>
      </c>
      <c r="S260">
        <f t="shared" si="69"/>
        <v>-2.6490737940250858E-3</v>
      </c>
      <c r="Y260">
        <f t="shared" si="70"/>
        <v>0</v>
      </c>
    </row>
    <row r="261" spans="1:25" x14ac:dyDescent="0.25">
      <c r="A261">
        <v>3.9999999999999998E-6</v>
      </c>
      <c r="B261">
        <f>DAVE_data!CF260</f>
        <v>10338</v>
      </c>
      <c r="C261">
        <f t="shared" si="54"/>
        <v>20374.5</v>
      </c>
      <c r="D261">
        <f t="shared" si="55"/>
        <v>77.096190178649607</v>
      </c>
      <c r="E261">
        <f t="shared" si="56"/>
        <v>78.465349304581508</v>
      </c>
      <c r="F261">
        <f t="shared" si="57"/>
        <v>77.780769741615558</v>
      </c>
      <c r="G261">
        <f t="shared" si="58"/>
        <v>4.1097999999999996E-2</v>
      </c>
      <c r="H261">
        <f t="shared" si="71"/>
        <v>11.27743199999999</v>
      </c>
      <c r="I261">
        <f t="shared" si="59"/>
        <v>-16.657247626793289</v>
      </c>
      <c r="J261">
        <f t="shared" si="60"/>
        <v>-16.309846784775427</v>
      </c>
      <c r="K261">
        <f t="shared" si="61"/>
        <v>-16.483547205784358</v>
      </c>
      <c r="L261">
        <f t="shared" si="62"/>
        <v>-4.2264932845620473</v>
      </c>
      <c r="M261">
        <f t="shared" si="63"/>
        <v>-32.842336648063693</v>
      </c>
      <c r="N261">
        <f t="shared" si="64"/>
        <v>-18.53441496631287</v>
      </c>
      <c r="O261">
        <f t="shared" si="65"/>
        <v>0</v>
      </c>
      <c r="P261">
        <f t="shared" si="66"/>
        <v>0</v>
      </c>
      <c r="Q261">
        <f t="shared" si="67"/>
        <v>-40</v>
      </c>
      <c r="R261">
        <f t="shared" si="68"/>
        <v>-40</v>
      </c>
      <c r="S261">
        <f t="shared" si="69"/>
        <v>-2.724621646689766E-3</v>
      </c>
      <c r="Y261">
        <f t="shared" si="70"/>
        <v>0</v>
      </c>
    </row>
    <row r="262" spans="1:25" x14ac:dyDescent="0.25">
      <c r="A262">
        <v>3.9999999999999998E-6</v>
      </c>
      <c r="B262">
        <f>DAVE_data!CF261</f>
        <v>10393</v>
      </c>
      <c r="C262">
        <f t="shared" ref="C262:C325" si="72">(B262+B261)/2+(B260+B259)/2</f>
        <v>20547</v>
      </c>
      <c r="D262">
        <f t="shared" ref="D262:D325" si="73">2*PI()/(C262*0.000004)</f>
        <v>76.448937888494513</v>
      </c>
      <c r="E262">
        <f t="shared" ref="E262:E325" si="74">F261</f>
        <v>77.780769741615558</v>
      </c>
      <c r="F262">
        <f t="shared" ref="F262:F325" si="75">0.5*(D262+E262)</f>
        <v>77.114853815055028</v>
      </c>
      <c r="G262">
        <f t="shared" ref="G262:G325" si="76">0.5*(B262+B261)*0.000004</f>
        <v>4.1461999999999999E-2</v>
      </c>
      <c r="H262">
        <f t="shared" si="71"/>
        <v>11.31889399999999</v>
      </c>
      <c r="I262">
        <f t="shared" ref="I262:I325" si="77">(F262-E262)/G262</f>
        <v>-16.060873246841197</v>
      </c>
      <c r="J262">
        <f t="shared" ref="J262:J325" si="78">K261</f>
        <v>-16.483547205784358</v>
      </c>
      <c r="K262">
        <f t="shared" ref="K262:K325" si="79">(I262+J262)/2</f>
        <v>-16.272210226312779</v>
      </c>
      <c r="L262">
        <f t="shared" ref="L262:L325" si="80">(K262-J262)/G262</f>
        <v>5.097124583270916</v>
      </c>
      <c r="M262">
        <f t="shared" ref="M262:M325" si="81">N261</f>
        <v>-18.53441496631287</v>
      </c>
      <c r="N262">
        <f t="shared" ref="N262:N325" si="82">0.5*(L262+M262)</f>
        <v>-6.7186451915209773</v>
      </c>
      <c r="O262">
        <f t="shared" ref="O262:O325" si="83">IF(AND((L262&gt;$O$3), (L262&lt;$O$4)),0,1)</f>
        <v>0</v>
      </c>
      <c r="P262">
        <f t="shared" ref="P262:P325" si="84">IF(I262&gt;$P$3,1,0)</f>
        <v>0</v>
      </c>
      <c r="Q262">
        <f t="shared" ref="Q262:Q325" si="85">IF(OR(O262=1, AND((P262=1),(Q261=$Q$3))),$Q$3,$Q$2)</f>
        <v>-40</v>
      </c>
      <c r="R262">
        <f t="shared" ref="R262:R325" si="86">IF(OR(O262=1, AND((P262=1),(Q261=1))),Q261,Q261)</f>
        <v>-40</v>
      </c>
      <c r="S262">
        <f t="shared" ref="S262:S325" si="87">IF(Q262=-40,K262/F262^2, "")</f>
        <v>-2.73634257126851E-3</v>
      </c>
      <c r="Y262">
        <f t="shared" ref="Y262:Y325" si="88">IF(Q262=$Q$3, ($Y$1*K262*F262-$Y$3*F262^3)*G262,0)</f>
        <v>0</v>
      </c>
    </row>
    <row r="263" spans="1:25" x14ac:dyDescent="0.25">
      <c r="A263">
        <v>3.9999999999999998E-6</v>
      </c>
      <c r="B263">
        <f>DAVE_data!CF262</f>
        <v>10522</v>
      </c>
      <c r="C263">
        <f t="shared" si="72"/>
        <v>20732</v>
      </c>
      <c r="D263">
        <f t="shared" si="73"/>
        <v>75.766753173591383</v>
      </c>
      <c r="E263">
        <f t="shared" si="74"/>
        <v>77.114853815055028</v>
      </c>
      <c r="F263">
        <f t="shared" si="75"/>
        <v>76.440803494323205</v>
      </c>
      <c r="G263">
        <f t="shared" si="76"/>
        <v>4.1829999999999999E-2</v>
      </c>
      <c r="H263">
        <f t="shared" ref="H263:H326" si="89">H262+G263</f>
        <v>11.360723999999989</v>
      </c>
      <c r="I263">
        <f t="shared" si="77"/>
        <v>-16.114040658183665</v>
      </c>
      <c r="J263">
        <f t="shared" si="78"/>
        <v>-16.272210226312779</v>
      </c>
      <c r="K263">
        <f t="shared" si="79"/>
        <v>-16.193125442248224</v>
      </c>
      <c r="L263">
        <f t="shared" si="80"/>
        <v>1.8906235731426115</v>
      </c>
      <c r="M263">
        <f t="shared" si="81"/>
        <v>-6.7186451915209773</v>
      </c>
      <c r="N263">
        <f t="shared" si="82"/>
        <v>-2.414010809189183</v>
      </c>
      <c r="O263">
        <f t="shared" si="83"/>
        <v>0</v>
      </c>
      <c r="P263">
        <f t="shared" si="84"/>
        <v>0</v>
      </c>
      <c r="Q263">
        <f t="shared" si="85"/>
        <v>-40</v>
      </c>
      <c r="R263">
        <f t="shared" si="86"/>
        <v>-40</v>
      </c>
      <c r="S263">
        <f t="shared" si="87"/>
        <v>-2.7712786334826286E-3</v>
      </c>
      <c r="Y263">
        <f t="shared" si="88"/>
        <v>0</v>
      </c>
    </row>
    <row r="264" spans="1:25" x14ac:dyDescent="0.25">
      <c r="A264">
        <v>3.9999999999999998E-6</v>
      </c>
      <c r="B264">
        <f>DAVE_data!CF263</f>
        <v>10579</v>
      </c>
      <c r="C264">
        <f t="shared" si="72"/>
        <v>20916</v>
      </c>
      <c r="D264">
        <f t="shared" si="73"/>
        <v>75.100225989428978</v>
      </c>
      <c r="E264">
        <f t="shared" si="74"/>
        <v>76.440803494323205</v>
      </c>
      <c r="F264">
        <f t="shared" si="75"/>
        <v>75.770514741876099</v>
      </c>
      <c r="G264">
        <f t="shared" si="76"/>
        <v>4.2201999999999996E-2</v>
      </c>
      <c r="H264">
        <f t="shared" si="89"/>
        <v>11.402925999999988</v>
      </c>
      <c r="I264">
        <f t="shared" si="77"/>
        <v>-15.882866983723678</v>
      </c>
      <c r="J264">
        <f t="shared" si="78"/>
        <v>-16.193125442248224</v>
      </c>
      <c r="K264">
        <f t="shared" si="79"/>
        <v>-16.037996212985952</v>
      </c>
      <c r="L264">
        <f t="shared" si="80"/>
        <v>3.6758738747517161</v>
      </c>
      <c r="M264">
        <f t="shared" si="81"/>
        <v>-2.414010809189183</v>
      </c>
      <c r="N264">
        <f t="shared" si="82"/>
        <v>0.63093153278126657</v>
      </c>
      <c r="O264">
        <f t="shared" si="83"/>
        <v>0</v>
      </c>
      <c r="P264">
        <f t="shared" si="84"/>
        <v>0</v>
      </c>
      <c r="Q264">
        <f t="shared" si="85"/>
        <v>-40</v>
      </c>
      <c r="R264">
        <f t="shared" si="86"/>
        <v>-40</v>
      </c>
      <c r="S264">
        <f t="shared" si="87"/>
        <v>-2.7935061471723002E-3</v>
      </c>
      <c r="Y264">
        <f t="shared" si="88"/>
        <v>0</v>
      </c>
    </row>
    <row r="265" spans="1:25" x14ac:dyDescent="0.25">
      <c r="A265">
        <v>3.9999999999999998E-6</v>
      </c>
      <c r="B265">
        <f>DAVE_data!CF264</f>
        <v>10698</v>
      </c>
      <c r="C265">
        <f t="shared" si="72"/>
        <v>21096</v>
      </c>
      <c r="D265">
        <f t="shared" si="73"/>
        <v>74.459439078256381</v>
      </c>
      <c r="E265">
        <f t="shared" si="74"/>
        <v>75.770514741876099</v>
      </c>
      <c r="F265">
        <f t="shared" si="75"/>
        <v>75.114976910066247</v>
      </c>
      <c r="G265">
        <f t="shared" si="76"/>
        <v>4.2553999999999995E-2</v>
      </c>
      <c r="H265">
        <f t="shared" si="89"/>
        <v>11.445479999999989</v>
      </c>
      <c r="I265">
        <f t="shared" si="77"/>
        <v>-15.404846355450768</v>
      </c>
      <c r="J265">
        <f t="shared" si="78"/>
        <v>-16.037996212985952</v>
      </c>
      <c r="K265">
        <f t="shared" si="79"/>
        <v>-15.72142128421836</v>
      </c>
      <c r="L265">
        <f t="shared" si="80"/>
        <v>7.4393694780183273</v>
      </c>
      <c r="M265">
        <f t="shared" si="81"/>
        <v>0.63093153278126657</v>
      </c>
      <c r="N265">
        <f t="shared" si="82"/>
        <v>4.0351505053997965</v>
      </c>
      <c r="O265">
        <f t="shared" si="83"/>
        <v>0</v>
      </c>
      <c r="P265">
        <f t="shared" si="84"/>
        <v>0</v>
      </c>
      <c r="Q265">
        <f t="shared" si="85"/>
        <v>-40</v>
      </c>
      <c r="R265">
        <f t="shared" si="86"/>
        <v>-40</v>
      </c>
      <c r="S265">
        <f t="shared" si="87"/>
        <v>-2.7863696397429178E-3</v>
      </c>
      <c r="Y265">
        <f t="shared" si="88"/>
        <v>0</v>
      </c>
    </row>
    <row r="266" spans="1:25" x14ac:dyDescent="0.25">
      <c r="A266">
        <v>3.9999999999999998E-6</v>
      </c>
      <c r="B266">
        <f>DAVE_data!CF265</f>
        <v>10779</v>
      </c>
      <c r="C266">
        <f t="shared" si="72"/>
        <v>21289</v>
      </c>
      <c r="D266">
        <f t="shared" si="73"/>
        <v>73.784411047719317</v>
      </c>
      <c r="E266">
        <f t="shared" si="74"/>
        <v>75.114976910066247</v>
      </c>
      <c r="F266">
        <f t="shared" si="75"/>
        <v>74.449693978892782</v>
      </c>
      <c r="G266">
        <f t="shared" si="76"/>
        <v>4.2953999999999999E-2</v>
      </c>
      <c r="H266">
        <f t="shared" si="89"/>
        <v>11.488433999999989</v>
      </c>
      <c r="I266">
        <f t="shared" si="77"/>
        <v>-15.488264915338849</v>
      </c>
      <c r="J266">
        <f t="shared" si="78"/>
        <v>-15.72142128421836</v>
      </c>
      <c r="K266">
        <f t="shared" si="79"/>
        <v>-15.604843099778606</v>
      </c>
      <c r="L266">
        <f t="shared" si="80"/>
        <v>2.7140239428168424</v>
      </c>
      <c r="M266">
        <f t="shared" si="81"/>
        <v>4.0351505053997965</v>
      </c>
      <c r="N266">
        <f t="shared" si="82"/>
        <v>3.3745872241083195</v>
      </c>
      <c r="O266">
        <f t="shared" si="83"/>
        <v>0</v>
      </c>
      <c r="P266">
        <f t="shared" si="84"/>
        <v>0</v>
      </c>
      <c r="Q266">
        <f t="shared" si="85"/>
        <v>-40</v>
      </c>
      <c r="R266">
        <f t="shared" si="86"/>
        <v>-40</v>
      </c>
      <c r="S266">
        <f t="shared" si="87"/>
        <v>-2.8153576436522319E-3</v>
      </c>
      <c r="Y266">
        <f t="shared" si="88"/>
        <v>0</v>
      </c>
    </row>
    <row r="267" spans="1:25" x14ac:dyDescent="0.25">
      <c r="A267">
        <v>3.9999999999999998E-6</v>
      </c>
      <c r="B267">
        <f>DAVE_data!CF266</f>
        <v>10885</v>
      </c>
      <c r="C267">
        <f t="shared" si="72"/>
        <v>21470.5</v>
      </c>
      <c r="D267">
        <f t="shared" si="73"/>
        <v>73.160677524738432</v>
      </c>
      <c r="E267">
        <f t="shared" si="74"/>
        <v>74.449693978892782</v>
      </c>
      <c r="F267">
        <f t="shared" si="75"/>
        <v>73.8051857518156</v>
      </c>
      <c r="G267">
        <f t="shared" si="76"/>
        <v>4.3327999999999998E-2</v>
      </c>
      <c r="H267">
        <f t="shared" si="89"/>
        <v>11.53176199999999</v>
      </c>
      <c r="I267">
        <f t="shared" si="77"/>
        <v>-14.875097559942349</v>
      </c>
      <c r="J267">
        <f t="shared" si="78"/>
        <v>-15.604843099778606</v>
      </c>
      <c r="K267">
        <f t="shared" si="79"/>
        <v>-15.239970329860476</v>
      </c>
      <c r="L267">
        <f t="shared" si="80"/>
        <v>8.4211772968549052</v>
      </c>
      <c r="M267">
        <f t="shared" si="81"/>
        <v>3.3745872241083195</v>
      </c>
      <c r="N267">
        <f t="shared" si="82"/>
        <v>5.8978822604816123</v>
      </c>
      <c r="O267">
        <f t="shared" si="83"/>
        <v>0</v>
      </c>
      <c r="P267">
        <f t="shared" si="84"/>
        <v>0</v>
      </c>
      <c r="Q267">
        <f t="shared" si="85"/>
        <v>-40</v>
      </c>
      <c r="R267">
        <f t="shared" si="86"/>
        <v>-40</v>
      </c>
      <c r="S267">
        <f t="shared" si="87"/>
        <v>-2.7977594175447717E-3</v>
      </c>
      <c r="Y267">
        <f t="shared" si="88"/>
        <v>0</v>
      </c>
    </row>
    <row r="268" spans="1:25" x14ac:dyDescent="0.25">
      <c r="A268">
        <v>3.9999999999999998E-6</v>
      </c>
      <c r="B268">
        <f>DAVE_data!CF267</f>
        <v>10966</v>
      </c>
      <c r="C268">
        <f t="shared" si="72"/>
        <v>21664</v>
      </c>
      <c r="D268">
        <f t="shared" si="73"/>
        <v>72.507215970960885</v>
      </c>
      <c r="E268">
        <f t="shared" si="74"/>
        <v>73.8051857518156</v>
      </c>
      <c r="F268">
        <f t="shared" si="75"/>
        <v>73.156200861388243</v>
      </c>
      <c r="G268">
        <f t="shared" si="76"/>
        <v>4.3701999999999998E-2</v>
      </c>
      <c r="H268">
        <f t="shared" si="89"/>
        <v>11.57546399999999</v>
      </c>
      <c r="I268">
        <f t="shared" si="77"/>
        <v>-14.850233179885524</v>
      </c>
      <c r="J268">
        <f t="shared" si="78"/>
        <v>-15.239970329860476</v>
      </c>
      <c r="K268">
        <f t="shared" si="79"/>
        <v>-15.045101754873</v>
      </c>
      <c r="L268">
        <f t="shared" si="80"/>
        <v>4.4590310509238913</v>
      </c>
      <c r="M268">
        <f t="shared" si="81"/>
        <v>5.8978822604816123</v>
      </c>
      <c r="N268">
        <f t="shared" si="82"/>
        <v>5.1784566557027514</v>
      </c>
      <c r="O268">
        <f t="shared" si="83"/>
        <v>0</v>
      </c>
      <c r="P268">
        <f t="shared" si="84"/>
        <v>0</v>
      </c>
      <c r="Q268">
        <f t="shared" si="85"/>
        <v>-40</v>
      </c>
      <c r="R268">
        <f t="shared" si="86"/>
        <v>-40</v>
      </c>
      <c r="S268">
        <f t="shared" si="87"/>
        <v>-2.8112071066233209E-3</v>
      </c>
      <c r="Y268">
        <f t="shared" si="88"/>
        <v>0</v>
      </c>
    </row>
    <row r="269" spans="1:25" x14ac:dyDescent="0.25">
      <c r="A269">
        <v>3.9999999999999998E-6</v>
      </c>
      <c r="B269">
        <f>DAVE_data!CF268</f>
        <v>11091</v>
      </c>
      <c r="C269">
        <f t="shared" si="72"/>
        <v>21860.5</v>
      </c>
      <c r="D269">
        <f t="shared" si="73"/>
        <v>71.855461988284659</v>
      </c>
      <c r="E269">
        <f t="shared" si="74"/>
        <v>73.156200861388243</v>
      </c>
      <c r="F269">
        <f t="shared" si="75"/>
        <v>72.505831424836458</v>
      </c>
      <c r="G269">
        <f t="shared" si="76"/>
        <v>4.4114E-2</v>
      </c>
      <c r="H269">
        <f t="shared" si="89"/>
        <v>11.61957799999999</v>
      </c>
      <c r="I269">
        <f t="shared" si="77"/>
        <v>-14.742925977054551</v>
      </c>
      <c r="J269">
        <f t="shared" si="78"/>
        <v>-15.045101754873</v>
      </c>
      <c r="K269">
        <f t="shared" si="79"/>
        <v>-14.894013865963775</v>
      </c>
      <c r="L269">
        <f t="shared" si="80"/>
        <v>3.4249419438098054</v>
      </c>
      <c r="M269">
        <f t="shared" si="81"/>
        <v>5.1784566557027514</v>
      </c>
      <c r="N269">
        <f t="shared" si="82"/>
        <v>4.3016992997562786</v>
      </c>
      <c r="O269">
        <f t="shared" si="83"/>
        <v>0</v>
      </c>
      <c r="P269">
        <f t="shared" si="84"/>
        <v>0</v>
      </c>
      <c r="Q269">
        <f t="shared" si="85"/>
        <v>-40</v>
      </c>
      <c r="R269">
        <f t="shared" si="86"/>
        <v>-40</v>
      </c>
      <c r="S269">
        <f t="shared" si="87"/>
        <v>-2.8331259360350777E-3</v>
      </c>
      <c r="Y269">
        <f t="shared" si="88"/>
        <v>0</v>
      </c>
    </row>
    <row r="270" spans="1:25" x14ac:dyDescent="0.25">
      <c r="A270">
        <v>3.9999999999999998E-6</v>
      </c>
      <c r="B270">
        <f>DAVE_data!CF269</f>
        <v>11147</v>
      </c>
      <c r="C270">
        <f t="shared" si="72"/>
        <v>22044.5</v>
      </c>
      <c r="D270">
        <f t="shared" si="73"/>
        <v>71.255702183986784</v>
      </c>
      <c r="E270">
        <f t="shared" si="74"/>
        <v>72.505831424836458</v>
      </c>
      <c r="F270">
        <f t="shared" si="75"/>
        <v>71.880766804411621</v>
      </c>
      <c r="G270">
        <f t="shared" si="76"/>
        <v>4.4475999999999995E-2</v>
      </c>
      <c r="H270">
        <f t="shared" si="89"/>
        <v>11.664053999999989</v>
      </c>
      <c r="I270">
        <f t="shared" si="77"/>
        <v>-14.053975636856665</v>
      </c>
      <c r="J270">
        <f t="shared" si="78"/>
        <v>-14.894013865963775</v>
      </c>
      <c r="K270">
        <f t="shared" si="79"/>
        <v>-14.473994751410221</v>
      </c>
      <c r="L270">
        <f t="shared" si="80"/>
        <v>9.4437250326817654</v>
      </c>
      <c r="M270">
        <f t="shared" si="81"/>
        <v>4.3016992997562786</v>
      </c>
      <c r="N270">
        <f t="shared" si="82"/>
        <v>6.8727121662190225</v>
      </c>
      <c r="O270">
        <f t="shared" si="83"/>
        <v>0</v>
      </c>
      <c r="P270">
        <f t="shared" si="84"/>
        <v>0</v>
      </c>
      <c r="Q270">
        <f t="shared" si="85"/>
        <v>-40</v>
      </c>
      <c r="R270">
        <f t="shared" si="86"/>
        <v>-40</v>
      </c>
      <c r="S270">
        <f t="shared" si="87"/>
        <v>-2.8013218453424257E-3</v>
      </c>
      <c r="Y270">
        <f t="shared" si="88"/>
        <v>0</v>
      </c>
    </row>
    <row r="271" spans="1:25" x14ac:dyDescent="0.25">
      <c r="A271">
        <v>3.9999999999999998E-6</v>
      </c>
      <c r="B271">
        <f>DAVE_data!CF270</f>
        <v>11299</v>
      </c>
      <c r="C271">
        <f t="shared" si="72"/>
        <v>22251.5</v>
      </c>
      <c r="D271">
        <f t="shared" si="73"/>
        <v>70.592828654018675</v>
      </c>
      <c r="E271">
        <f t="shared" si="74"/>
        <v>71.880766804411621</v>
      </c>
      <c r="F271">
        <f t="shared" si="75"/>
        <v>71.236797729215141</v>
      </c>
      <c r="G271">
        <f t="shared" si="76"/>
        <v>4.4892000000000001E-2</v>
      </c>
      <c r="H271">
        <f t="shared" si="89"/>
        <v>11.70894599999999</v>
      </c>
      <c r="I271">
        <f t="shared" si="77"/>
        <v>-14.344851536943784</v>
      </c>
      <c r="J271">
        <f t="shared" si="78"/>
        <v>-14.473994751410221</v>
      </c>
      <c r="K271">
        <f t="shared" si="79"/>
        <v>-14.409423144177001</v>
      </c>
      <c r="L271">
        <f t="shared" si="80"/>
        <v>1.4383767092849327</v>
      </c>
      <c r="M271">
        <f t="shared" si="81"/>
        <v>6.8727121662190225</v>
      </c>
      <c r="N271">
        <f t="shared" si="82"/>
        <v>4.1555444377519777</v>
      </c>
      <c r="O271">
        <f t="shared" si="83"/>
        <v>0</v>
      </c>
      <c r="P271">
        <f t="shared" si="84"/>
        <v>0</v>
      </c>
      <c r="Q271">
        <f t="shared" si="85"/>
        <v>-40</v>
      </c>
      <c r="R271">
        <f t="shared" si="86"/>
        <v>-40</v>
      </c>
      <c r="S271">
        <f t="shared" si="87"/>
        <v>-2.8394734857888444E-3</v>
      </c>
      <c r="Y271">
        <f t="shared" si="88"/>
        <v>0</v>
      </c>
    </row>
    <row r="272" spans="1:25" x14ac:dyDescent="0.25">
      <c r="A272">
        <v>3.9999999999999998E-6</v>
      </c>
      <c r="B272">
        <f>DAVE_data!CF271</f>
        <v>11362</v>
      </c>
      <c r="C272">
        <f t="shared" si="72"/>
        <v>22449.5</v>
      </c>
      <c r="D272">
        <f t="shared" si="73"/>
        <v>69.970214338622085</v>
      </c>
      <c r="E272">
        <f t="shared" si="74"/>
        <v>71.236797729215141</v>
      </c>
      <c r="F272">
        <f t="shared" si="75"/>
        <v>70.60350603391862</v>
      </c>
      <c r="G272">
        <f t="shared" si="76"/>
        <v>4.5322000000000001E-2</v>
      </c>
      <c r="H272">
        <f t="shared" si="89"/>
        <v>11.754267999999991</v>
      </c>
      <c r="I272">
        <f t="shared" si="77"/>
        <v>-13.973163039947941</v>
      </c>
      <c r="J272">
        <f t="shared" si="78"/>
        <v>-14.409423144177001</v>
      </c>
      <c r="K272">
        <f t="shared" si="79"/>
        <v>-14.191293092062471</v>
      </c>
      <c r="L272">
        <f t="shared" si="80"/>
        <v>4.8128955499432937</v>
      </c>
      <c r="M272">
        <f t="shared" si="81"/>
        <v>4.1555444377519777</v>
      </c>
      <c r="N272">
        <f t="shared" si="82"/>
        <v>4.4842199938476357</v>
      </c>
      <c r="O272">
        <f t="shared" si="83"/>
        <v>0</v>
      </c>
      <c r="P272">
        <f t="shared" si="84"/>
        <v>0</v>
      </c>
      <c r="Q272">
        <f t="shared" si="85"/>
        <v>-40</v>
      </c>
      <c r="R272">
        <f t="shared" si="86"/>
        <v>-40</v>
      </c>
      <c r="S272">
        <f t="shared" si="87"/>
        <v>-2.8468817867441289E-3</v>
      </c>
      <c r="Y272">
        <f t="shared" si="88"/>
        <v>0</v>
      </c>
    </row>
    <row r="273" spans="1:25" x14ac:dyDescent="0.25">
      <c r="A273">
        <v>3.9999999999999998E-6</v>
      </c>
      <c r="B273">
        <f>DAVE_data!CF272</f>
        <v>11491</v>
      </c>
      <c r="C273">
        <f t="shared" si="72"/>
        <v>22649.5</v>
      </c>
      <c r="D273">
        <f t="shared" si="73"/>
        <v>69.352362162294824</v>
      </c>
      <c r="E273">
        <f t="shared" si="74"/>
        <v>70.60350603391862</v>
      </c>
      <c r="F273">
        <f t="shared" si="75"/>
        <v>69.977934098106715</v>
      </c>
      <c r="G273">
        <f t="shared" si="76"/>
        <v>4.5705999999999997E-2</v>
      </c>
      <c r="H273">
        <f t="shared" si="89"/>
        <v>11.79997399999999</v>
      </c>
      <c r="I273">
        <f t="shared" si="77"/>
        <v>-13.686866840500267</v>
      </c>
      <c r="J273">
        <f t="shared" si="78"/>
        <v>-14.191293092062471</v>
      </c>
      <c r="K273">
        <f t="shared" si="79"/>
        <v>-13.939079966281369</v>
      </c>
      <c r="L273">
        <f t="shared" si="80"/>
        <v>5.5181622933772863</v>
      </c>
      <c r="M273">
        <f t="shared" si="81"/>
        <v>4.4842199938476357</v>
      </c>
      <c r="N273">
        <f t="shared" si="82"/>
        <v>5.001191143612461</v>
      </c>
      <c r="O273">
        <f t="shared" si="83"/>
        <v>0</v>
      </c>
      <c r="P273">
        <f t="shared" si="84"/>
        <v>0</v>
      </c>
      <c r="Q273">
        <f t="shared" si="85"/>
        <v>-40</v>
      </c>
      <c r="R273">
        <f t="shared" si="86"/>
        <v>-40</v>
      </c>
      <c r="S273">
        <f t="shared" si="87"/>
        <v>-2.846504505467095E-3</v>
      </c>
      <c r="Y273">
        <f t="shared" si="88"/>
        <v>0</v>
      </c>
    </row>
    <row r="274" spans="1:25" x14ac:dyDescent="0.25">
      <c r="A274">
        <v>3.9999999999999998E-6</v>
      </c>
      <c r="B274">
        <f>DAVE_data!CF273</f>
        <v>11554</v>
      </c>
      <c r="C274">
        <f t="shared" si="72"/>
        <v>22853</v>
      </c>
      <c r="D274">
        <f t="shared" si="73"/>
        <v>68.734797479319852</v>
      </c>
      <c r="E274">
        <f t="shared" si="74"/>
        <v>69.977934098106715</v>
      </c>
      <c r="F274">
        <f t="shared" si="75"/>
        <v>69.356365788713276</v>
      </c>
      <c r="G274">
        <f t="shared" si="76"/>
        <v>4.6089999999999999E-2</v>
      </c>
      <c r="H274">
        <f t="shared" si="89"/>
        <v>11.846063999999989</v>
      </c>
      <c r="I274">
        <f t="shared" si="77"/>
        <v>-13.485968960586652</v>
      </c>
      <c r="J274">
        <f t="shared" si="78"/>
        <v>-13.939079966281369</v>
      </c>
      <c r="K274">
        <f t="shared" si="79"/>
        <v>-13.712524463434011</v>
      </c>
      <c r="L274">
        <f t="shared" si="80"/>
        <v>4.9155023399296551</v>
      </c>
      <c r="M274">
        <f t="shared" si="81"/>
        <v>5.001191143612461</v>
      </c>
      <c r="N274">
        <f t="shared" si="82"/>
        <v>4.9583467417710576</v>
      </c>
      <c r="O274">
        <f t="shared" si="83"/>
        <v>0</v>
      </c>
      <c r="P274">
        <f t="shared" si="84"/>
        <v>0</v>
      </c>
      <c r="Q274">
        <f t="shared" si="85"/>
        <v>-40</v>
      </c>
      <c r="R274">
        <f t="shared" si="86"/>
        <v>-40</v>
      </c>
      <c r="S274">
        <f t="shared" si="87"/>
        <v>-2.8506556461973995E-3</v>
      </c>
      <c r="Y274">
        <f t="shared" si="88"/>
        <v>0</v>
      </c>
    </row>
    <row r="275" spans="1:25" x14ac:dyDescent="0.25">
      <c r="A275">
        <v>3.9999999999999998E-6</v>
      </c>
      <c r="B275">
        <f>DAVE_data!CF274</f>
        <v>11700</v>
      </c>
      <c r="C275">
        <f t="shared" si="72"/>
        <v>23053.5</v>
      </c>
      <c r="D275">
        <f t="shared" si="73"/>
        <v>68.136999882659751</v>
      </c>
      <c r="E275">
        <f t="shared" si="74"/>
        <v>69.356365788713276</v>
      </c>
      <c r="F275">
        <f t="shared" si="75"/>
        <v>68.746682835686514</v>
      </c>
      <c r="G275">
        <f t="shared" si="76"/>
        <v>4.6508000000000001E-2</v>
      </c>
      <c r="H275">
        <f t="shared" si="89"/>
        <v>11.892571999999989</v>
      </c>
      <c r="I275">
        <f t="shared" si="77"/>
        <v>-13.109206008144033</v>
      </c>
      <c r="J275">
        <f t="shared" si="78"/>
        <v>-13.712524463434011</v>
      </c>
      <c r="K275">
        <f t="shared" si="79"/>
        <v>-13.410865235789021</v>
      </c>
      <c r="L275">
        <f t="shared" si="80"/>
        <v>6.4861793163539581</v>
      </c>
      <c r="M275">
        <f t="shared" si="81"/>
        <v>4.9583467417710576</v>
      </c>
      <c r="N275">
        <f t="shared" si="82"/>
        <v>5.7222630290625078</v>
      </c>
      <c r="O275">
        <f t="shared" si="83"/>
        <v>0</v>
      </c>
      <c r="P275">
        <f t="shared" si="84"/>
        <v>0</v>
      </c>
      <c r="Q275">
        <f t="shared" si="85"/>
        <v>-40</v>
      </c>
      <c r="R275">
        <f t="shared" si="86"/>
        <v>-40</v>
      </c>
      <c r="S275">
        <f t="shared" si="87"/>
        <v>-2.8376139041654765E-3</v>
      </c>
      <c r="Y275">
        <f t="shared" si="88"/>
        <v>0</v>
      </c>
    </row>
    <row r="276" spans="1:25" x14ac:dyDescent="0.25">
      <c r="A276">
        <v>3.9999999999999998E-6</v>
      </c>
      <c r="B276">
        <f>DAVE_data!CF275</f>
        <v>11777</v>
      </c>
      <c r="C276">
        <f t="shared" si="72"/>
        <v>23261</v>
      </c>
      <c r="D276">
        <f t="shared" si="73"/>
        <v>67.529183044361659</v>
      </c>
      <c r="E276">
        <f t="shared" si="74"/>
        <v>68.746682835686514</v>
      </c>
      <c r="F276">
        <f t="shared" si="75"/>
        <v>68.137932940024086</v>
      </c>
      <c r="G276">
        <f t="shared" si="76"/>
        <v>4.6953999999999996E-2</v>
      </c>
      <c r="H276">
        <f t="shared" si="89"/>
        <v>11.939525999999988</v>
      </c>
      <c r="I276">
        <f t="shared" si="77"/>
        <v>-12.964814406917991</v>
      </c>
      <c r="J276">
        <f t="shared" si="78"/>
        <v>-13.410865235789021</v>
      </c>
      <c r="K276">
        <f t="shared" si="79"/>
        <v>-13.187839821353506</v>
      </c>
      <c r="L276">
        <f t="shared" si="80"/>
        <v>4.7498703930552253</v>
      </c>
      <c r="M276">
        <f t="shared" si="81"/>
        <v>5.7222630290625078</v>
      </c>
      <c r="N276">
        <f t="shared" si="82"/>
        <v>5.2360667110588661</v>
      </c>
      <c r="O276">
        <f t="shared" si="83"/>
        <v>0</v>
      </c>
      <c r="P276">
        <f t="shared" si="84"/>
        <v>0</v>
      </c>
      <c r="Q276">
        <f t="shared" si="85"/>
        <v>-40</v>
      </c>
      <c r="R276">
        <f t="shared" si="86"/>
        <v>-40</v>
      </c>
      <c r="S276">
        <f t="shared" si="87"/>
        <v>-2.8405062852968734E-3</v>
      </c>
      <c r="Y276">
        <f t="shared" si="88"/>
        <v>0</v>
      </c>
    </row>
    <row r="277" spans="1:25" x14ac:dyDescent="0.25">
      <c r="A277">
        <v>3.9999999999999998E-6</v>
      </c>
      <c r="B277">
        <f>DAVE_data!CF276</f>
        <v>11912</v>
      </c>
      <c r="C277">
        <f t="shared" si="72"/>
        <v>23471.5</v>
      </c>
      <c r="D277">
        <f t="shared" si="73"/>
        <v>66.923559499601495</v>
      </c>
      <c r="E277">
        <f t="shared" si="74"/>
        <v>68.137932940024086</v>
      </c>
      <c r="F277">
        <f t="shared" si="75"/>
        <v>67.530746219812784</v>
      </c>
      <c r="G277">
        <f t="shared" si="76"/>
        <v>4.7377999999999997E-2</v>
      </c>
      <c r="H277">
        <f t="shared" si="89"/>
        <v>11.986903999999988</v>
      </c>
      <c r="I277">
        <f t="shared" si="77"/>
        <v>-12.8157946770928</v>
      </c>
      <c r="J277">
        <f t="shared" si="78"/>
        <v>-13.187839821353506</v>
      </c>
      <c r="K277">
        <f t="shared" si="79"/>
        <v>-13.001817249223153</v>
      </c>
      <c r="L277">
        <f t="shared" si="80"/>
        <v>3.9263491943592648</v>
      </c>
      <c r="M277">
        <f t="shared" si="81"/>
        <v>5.2360667110588661</v>
      </c>
      <c r="N277">
        <f t="shared" si="82"/>
        <v>4.5812079527090654</v>
      </c>
      <c r="O277">
        <f t="shared" si="83"/>
        <v>0</v>
      </c>
      <c r="P277">
        <f t="shared" si="84"/>
        <v>0</v>
      </c>
      <c r="Q277">
        <f t="shared" si="85"/>
        <v>-40</v>
      </c>
      <c r="R277">
        <f t="shared" si="86"/>
        <v>-40</v>
      </c>
      <c r="S277">
        <f t="shared" si="87"/>
        <v>-2.8510245691678775E-3</v>
      </c>
      <c r="Y277">
        <f t="shared" si="88"/>
        <v>0</v>
      </c>
    </row>
    <row r="278" spans="1:25" x14ac:dyDescent="0.25">
      <c r="A278">
        <v>3.9999999999999998E-6</v>
      </c>
      <c r="B278">
        <f>DAVE_data!CF277</f>
        <v>11977</v>
      </c>
      <c r="C278">
        <f t="shared" si="72"/>
        <v>23683</v>
      </c>
      <c r="D278">
        <f t="shared" si="73"/>
        <v>66.325901566309028</v>
      </c>
      <c r="E278">
        <f t="shared" si="74"/>
        <v>67.530746219812784</v>
      </c>
      <c r="F278">
        <f t="shared" si="75"/>
        <v>66.928323893060906</v>
      </c>
      <c r="G278">
        <f t="shared" si="76"/>
        <v>4.7778000000000001E-2</v>
      </c>
      <c r="H278">
        <f t="shared" si="89"/>
        <v>12.034681999999988</v>
      </c>
      <c r="I278">
        <f t="shared" si="77"/>
        <v>-12.608780751640458</v>
      </c>
      <c r="J278">
        <f t="shared" si="78"/>
        <v>-13.001817249223153</v>
      </c>
      <c r="K278">
        <f t="shared" si="79"/>
        <v>-12.805299000431805</v>
      </c>
      <c r="L278">
        <f t="shared" si="80"/>
        <v>4.1131535181746353</v>
      </c>
      <c r="M278">
        <f t="shared" si="81"/>
        <v>4.5812079527090654</v>
      </c>
      <c r="N278">
        <f t="shared" si="82"/>
        <v>4.3471807354418504</v>
      </c>
      <c r="O278">
        <f t="shared" si="83"/>
        <v>0</v>
      </c>
      <c r="P278">
        <f t="shared" si="84"/>
        <v>0</v>
      </c>
      <c r="Q278">
        <f t="shared" si="85"/>
        <v>-40</v>
      </c>
      <c r="R278">
        <f t="shared" si="86"/>
        <v>-40</v>
      </c>
      <c r="S278">
        <f t="shared" si="87"/>
        <v>-2.8587081884189152E-3</v>
      </c>
      <c r="Y278">
        <f t="shared" si="88"/>
        <v>0</v>
      </c>
    </row>
    <row r="279" spans="1:25" x14ac:dyDescent="0.25">
      <c r="A279">
        <v>3.9999999999999998E-6</v>
      </c>
      <c r="B279">
        <f>DAVE_data!CF278</f>
        <v>12117</v>
      </c>
      <c r="C279">
        <f t="shared" si="72"/>
        <v>23891.5</v>
      </c>
      <c r="D279">
        <f t="shared" si="73"/>
        <v>65.747078533993118</v>
      </c>
      <c r="E279">
        <f t="shared" si="74"/>
        <v>66.928323893060906</v>
      </c>
      <c r="F279">
        <f t="shared" si="75"/>
        <v>66.337701213527012</v>
      </c>
      <c r="G279">
        <f t="shared" si="76"/>
        <v>4.8187999999999995E-2</v>
      </c>
      <c r="H279">
        <f t="shared" si="89"/>
        <v>12.082869999999987</v>
      </c>
      <c r="I279">
        <f t="shared" si="77"/>
        <v>-12.256634007095</v>
      </c>
      <c r="J279">
        <f t="shared" si="78"/>
        <v>-12.805299000431805</v>
      </c>
      <c r="K279">
        <f t="shared" si="79"/>
        <v>-12.530966503763402</v>
      </c>
      <c r="L279">
        <f t="shared" si="80"/>
        <v>5.6929629091973846</v>
      </c>
      <c r="M279">
        <f t="shared" si="81"/>
        <v>4.3471807354418504</v>
      </c>
      <c r="N279">
        <f t="shared" si="82"/>
        <v>5.0200718223196175</v>
      </c>
      <c r="O279">
        <f t="shared" si="83"/>
        <v>0</v>
      </c>
      <c r="P279">
        <f t="shared" si="84"/>
        <v>0</v>
      </c>
      <c r="Q279">
        <f t="shared" si="85"/>
        <v>-40</v>
      </c>
      <c r="R279">
        <f t="shared" si="86"/>
        <v>-40</v>
      </c>
      <c r="S279">
        <f t="shared" si="87"/>
        <v>-2.8475000031194801E-3</v>
      </c>
      <c r="Y279">
        <f t="shared" si="88"/>
        <v>0</v>
      </c>
    </row>
    <row r="280" spans="1:25" x14ac:dyDescent="0.25">
      <c r="A280">
        <v>3.9999999999999998E-6</v>
      </c>
      <c r="B280">
        <f>DAVE_data!CF279</f>
        <v>12196</v>
      </c>
      <c r="C280">
        <f t="shared" si="72"/>
        <v>24101</v>
      </c>
      <c r="D280">
        <f t="shared" si="73"/>
        <v>65.175566441014766</v>
      </c>
      <c r="E280">
        <f t="shared" si="74"/>
        <v>66.337701213527012</v>
      </c>
      <c r="F280">
        <f t="shared" si="75"/>
        <v>65.756633827270889</v>
      </c>
      <c r="G280">
        <f t="shared" si="76"/>
        <v>4.8625999999999996E-2</v>
      </c>
      <c r="H280">
        <f t="shared" si="89"/>
        <v>12.131495999999988</v>
      </c>
      <c r="I280">
        <f t="shared" si="77"/>
        <v>-11.949726201129501</v>
      </c>
      <c r="J280">
        <f t="shared" si="78"/>
        <v>-12.530966503763402</v>
      </c>
      <c r="K280">
        <f t="shared" si="79"/>
        <v>-12.240346352446451</v>
      </c>
      <c r="L280">
        <f t="shared" si="80"/>
        <v>5.9766411244385855</v>
      </c>
      <c r="M280">
        <f t="shared" si="81"/>
        <v>5.0200718223196175</v>
      </c>
      <c r="N280">
        <f t="shared" si="82"/>
        <v>5.4983564733791015</v>
      </c>
      <c r="O280">
        <f t="shared" si="83"/>
        <v>0</v>
      </c>
      <c r="P280">
        <f t="shared" si="84"/>
        <v>0</v>
      </c>
      <c r="Q280">
        <f t="shared" si="85"/>
        <v>-40</v>
      </c>
      <c r="R280">
        <f t="shared" si="86"/>
        <v>-40</v>
      </c>
      <c r="S280">
        <f t="shared" si="87"/>
        <v>-2.8308350281271515E-3</v>
      </c>
      <c r="Y280">
        <f t="shared" si="88"/>
        <v>0</v>
      </c>
    </row>
    <row r="281" spans="1:25" x14ac:dyDescent="0.25">
      <c r="A281">
        <v>3.9999999999999998E-6</v>
      </c>
      <c r="B281">
        <f>DAVE_data!CF280</f>
        <v>12334</v>
      </c>
      <c r="C281">
        <f t="shared" si="72"/>
        <v>24312</v>
      </c>
      <c r="D281">
        <f t="shared" si="73"/>
        <v>64.609918015584753</v>
      </c>
      <c r="E281">
        <f t="shared" si="74"/>
        <v>65.756633827270889</v>
      </c>
      <c r="F281">
        <f t="shared" si="75"/>
        <v>65.183275921427821</v>
      </c>
      <c r="G281">
        <f t="shared" si="76"/>
        <v>4.9059999999999999E-2</v>
      </c>
      <c r="H281">
        <f t="shared" si="89"/>
        <v>12.180555999999989</v>
      </c>
      <c r="I281">
        <f t="shared" si="77"/>
        <v>-11.686871297249649</v>
      </c>
      <c r="J281">
        <f t="shared" si="78"/>
        <v>-12.240346352446451</v>
      </c>
      <c r="K281">
        <f t="shared" si="79"/>
        <v>-11.96360882484805</v>
      </c>
      <c r="L281">
        <f t="shared" si="80"/>
        <v>5.6407975458296207</v>
      </c>
      <c r="M281">
        <f t="shared" si="81"/>
        <v>5.4983564733791015</v>
      </c>
      <c r="N281">
        <f t="shared" si="82"/>
        <v>5.5695770096043606</v>
      </c>
      <c r="O281">
        <f t="shared" si="83"/>
        <v>0</v>
      </c>
      <c r="P281">
        <f t="shared" si="84"/>
        <v>0</v>
      </c>
      <c r="Q281">
        <f t="shared" si="85"/>
        <v>-40</v>
      </c>
      <c r="R281">
        <f t="shared" si="86"/>
        <v>-40</v>
      </c>
      <c r="S281">
        <f t="shared" si="87"/>
        <v>-2.815722416310105E-3</v>
      </c>
      <c r="Y281">
        <f t="shared" si="88"/>
        <v>0</v>
      </c>
    </row>
    <row r="282" spans="1:25" x14ac:dyDescent="0.25">
      <c r="A282">
        <v>3.9999999999999998E-6</v>
      </c>
      <c r="B282">
        <f>DAVE_data!CF281</f>
        <v>12410</v>
      </c>
      <c r="C282">
        <f t="shared" si="72"/>
        <v>24528.5</v>
      </c>
      <c r="D282">
        <f t="shared" si="73"/>
        <v>64.039640695309402</v>
      </c>
      <c r="E282">
        <f t="shared" si="74"/>
        <v>65.183275921427821</v>
      </c>
      <c r="F282">
        <f t="shared" si="75"/>
        <v>64.611458308368611</v>
      </c>
      <c r="G282">
        <f t="shared" si="76"/>
        <v>4.9487999999999997E-2</v>
      </c>
      <c r="H282">
        <f t="shared" si="89"/>
        <v>12.230043999999989</v>
      </c>
      <c r="I282">
        <f t="shared" si="77"/>
        <v>-11.554672103524286</v>
      </c>
      <c r="J282">
        <f t="shared" si="78"/>
        <v>-11.96360882484805</v>
      </c>
      <c r="K282">
        <f t="shared" si="79"/>
        <v>-11.759140464186167</v>
      </c>
      <c r="L282">
        <f t="shared" si="80"/>
        <v>4.1316755710855748</v>
      </c>
      <c r="M282">
        <f t="shared" si="81"/>
        <v>5.5695770096043606</v>
      </c>
      <c r="N282">
        <f t="shared" si="82"/>
        <v>4.8506262903449677</v>
      </c>
      <c r="O282">
        <f t="shared" si="83"/>
        <v>0</v>
      </c>
      <c r="P282">
        <f t="shared" si="84"/>
        <v>0</v>
      </c>
      <c r="Q282">
        <f t="shared" si="85"/>
        <v>-40</v>
      </c>
      <c r="R282">
        <f t="shared" si="86"/>
        <v>-40</v>
      </c>
      <c r="S282">
        <f t="shared" si="87"/>
        <v>-2.8168031087177788E-3</v>
      </c>
      <c r="Y282">
        <f t="shared" si="88"/>
        <v>0</v>
      </c>
    </row>
    <row r="283" spans="1:25" x14ac:dyDescent="0.25">
      <c r="A283">
        <v>3.9999999999999998E-6</v>
      </c>
      <c r="B283">
        <f>DAVE_data!CF282</f>
        <v>12558</v>
      </c>
      <c r="C283">
        <f t="shared" si="72"/>
        <v>24749</v>
      </c>
      <c r="D283">
        <f t="shared" si="73"/>
        <v>63.469082661719526</v>
      </c>
      <c r="E283">
        <f t="shared" si="74"/>
        <v>64.611458308368611</v>
      </c>
      <c r="F283">
        <f t="shared" si="75"/>
        <v>64.040270485044061</v>
      </c>
      <c r="G283">
        <f t="shared" si="76"/>
        <v>4.9935999999999994E-2</v>
      </c>
      <c r="H283">
        <f t="shared" si="89"/>
        <v>12.279979999999989</v>
      </c>
      <c r="I283">
        <f t="shared" si="77"/>
        <v>-11.438397615438763</v>
      </c>
      <c r="J283">
        <f t="shared" si="78"/>
        <v>-11.759140464186167</v>
      </c>
      <c r="K283">
        <f t="shared" si="79"/>
        <v>-11.598769039812465</v>
      </c>
      <c r="L283">
        <f t="shared" si="80"/>
        <v>3.2115392577239268</v>
      </c>
      <c r="M283">
        <f t="shared" si="81"/>
        <v>4.8506262903449677</v>
      </c>
      <c r="N283">
        <f t="shared" si="82"/>
        <v>4.0310827740344468</v>
      </c>
      <c r="O283">
        <f t="shared" si="83"/>
        <v>0</v>
      </c>
      <c r="P283">
        <f t="shared" si="84"/>
        <v>0</v>
      </c>
      <c r="Q283">
        <f t="shared" si="85"/>
        <v>-40</v>
      </c>
      <c r="R283">
        <f t="shared" si="86"/>
        <v>-40</v>
      </c>
      <c r="S283">
        <f t="shared" si="87"/>
        <v>-2.8281704842028133E-3</v>
      </c>
      <c r="Y283">
        <f t="shared" si="88"/>
        <v>0</v>
      </c>
    </row>
    <row r="284" spans="1:25" x14ac:dyDescent="0.25">
      <c r="A284">
        <v>3.9999999999999998E-6</v>
      </c>
      <c r="B284">
        <f>DAVE_data!CF283</f>
        <v>12629</v>
      </c>
      <c r="C284">
        <f t="shared" si="72"/>
        <v>24965.5</v>
      </c>
      <c r="D284">
        <f t="shared" si="73"/>
        <v>62.918680851370759</v>
      </c>
      <c r="E284">
        <f t="shared" si="74"/>
        <v>64.040270485044061</v>
      </c>
      <c r="F284">
        <f t="shared" si="75"/>
        <v>63.479475668207414</v>
      </c>
      <c r="G284">
        <f t="shared" si="76"/>
        <v>5.0373999999999995E-2</v>
      </c>
      <c r="H284">
        <f t="shared" si="89"/>
        <v>12.330353999999989</v>
      </c>
      <c r="I284">
        <f t="shared" si="77"/>
        <v>-11.132624306917213</v>
      </c>
      <c r="J284">
        <f t="shared" si="78"/>
        <v>-11.598769039812465</v>
      </c>
      <c r="K284">
        <f t="shared" si="79"/>
        <v>-11.365696673364839</v>
      </c>
      <c r="L284">
        <f t="shared" si="80"/>
        <v>4.62683857640104</v>
      </c>
      <c r="M284">
        <f t="shared" si="81"/>
        <v>4.0310827740344468</v>
      </c>
      <c r="N284">
        <f t="shared" si="82"/>
        <v>4.3289606752177434</v>
      </c>
      <c r="O284">
        <f t="shared" si="83"/>
        <v>0</v>
      </c>
      <c r="P284">
        <f t="shared" si="84"/>
        <v>0</v>
      </c>
      <c r="Q284">
        <f t="shared" si="85"/>
        <v>-40</v>
      </c>
      <c r="R284">
        <f t="shared" si="86"/>
        <v>-40</v>
      </c>
      <c r="S284">
        <f t="shared" si="87"/>
        <v>-2.8205214033103628E-3</v>
      </c>
      <c r="Y284">
        <f t="shared" si="88"/>
        <v>0</v>
      </c>
    </row>
    <row r="285" spans="1:25" x14ac:dyDescent="0.25">
      <c r="A285">
        <v>3.9999999999999998E-6</v>
      </c>
      <c r="B285">
        <f>DAVE_data!CF284</f>
        <v>12784</v>
      </c>
      <c r="C285">
        <f t="shared" si="72"/>
        <v>25190.5</v>
      </c>
      <c r="D285">
        <f t="shared" si="73"/>
        <v>62.35669505547316</v>
      </c>
      <c r="E285">
        <f t="shared" si="74"/>
        <v>63.479475668207414</v>
      </c>
      <c r="F285">
        <f t="shared" si="75"/>
        <v>62.918085361840284</v>
      </c>
      <c r="G285">
        <f t="shared" si="76"/>
        <v>5.0825999999999996E-2</v>
      </c>
      <c r="H285">
        <f t="shared" si="89"/>
        <v>12.38117999999999</v>
      </c>
      <c r="I285">
        <f t="shared" si="77"/>
        <v>-11.045337157500693</v>
      </c>
      <c r="J285">
        <f t="shared" si="78"/>
        <v>-11.365696673364839</v>
      </c>
      <c r="K285">
        <f t="shared" si="79"/>
        <v>-11.205516915432767</v>
      </c>
      <c r="L285">
        <f t="shared" si="80"/>
        <v>3.1515318524391467</v>
      </c>
      <c r="M285">
        <f t="shared" si="81"/>
        <v>4.3289606752177434</v>
      </c>
      <c r="N285">
        <f t="shared" si="82"/>
        <v>3.7402462638284453</v>
      </c>
      <c r="O285">
        <f t="shared" si="83"/>
        <v>0</v>
      </c>
      <c r="P285">
        <f t="shared" si="84"/>
        <v>0</v>
      </c>
      <c r="Q285">
        <f t="shared" si="85"/>
        <v>-40</v>
      </c>
      <c r="R285">
        <f t="shared" si="86"/>
        <v>-40</v>
      </c>
      <c r="S285">
        <f t="shared" si="87"/>
        <v>-2.8306156204645338E-3</v>
      </c>
      <c r="Y285">
        <f t="shared" si="88"/>
        <v>0</v>
      </c>
    </row>
    <row r="286" spans="1:25" x14ac:dyDescent="0.25">
      <c r="A286">
        <v>3.9999999999999998E-6</v>
      </c>
      <c r="B286">
        <f>DAVE_data!CF285</f>
        <v>12851</v>
      </c>
      <c r="C286">
        <f t="shared" si="72"/>
        <v>25411</v>
      </c>
      <c r="D286">
        <f t="shared" si="73"/>
        <v>61.815604533268925</v>
      </c>
      <c r="E286">
        <f t="shared" si="74"/>
        <v>62.918085361840284</v>
      </c>
      <c r="F286">
        <f t="shared" si="75"/>
        <v>62.366844947554604</v>
      </c>
      <c r="G286">
        <f t="shared" si="76"/>
        <v>5.1269999999999996E-2</v>
      </c>
      <c r="H286">
        <f t="shared" si="89"/>
        <v>12.43244999999999</v>
      </c>
      <c r="I286">
        <f t="shared" si="77"/>
        <v>-10.751714731532662</v>
      </c>
      <c r="J286">
        <f t="shared" si="78"/>
        <v>-11.205516915432767</v>
      </c>
      <c r="K286">
        <f t="shared" si="79"/>
        <v>-10.978615823482714</v>
      </c>
      <c r="L286">
        <f t="shared" si="80"/>
        <v>4.4256113116842739</v>
      </c>
      <c r="M286">
        <f t="shared" si="81"/>
        <v>3.7402462638284453</v>
      </c>
      <c r="N286">
        <f t="shared" si="82"/>
        <v>4.0829287877563596</v>
      </c>
      <c r="O286">
        <f t="shared" si="83"/>
        <v>0</v>
      </c>
      <c r="P286">
        <f t="shared" si="84"/>
        <v>0</v>
      </c>
      <c r="Q286">
        <f t="shared" si="85"/>
        <v>-40</v>
      </c>
      <c r="R286">
        <f t="shared" si="86"/>
        <v>-40</v>
      </c>
      <c r="S286">
        <f t="shared" si="87"/>
        <v>-2.8225395724028779E-3</v>
      </c>
      <c r="Y286">
        <f t="shared" si="88"/>
        <v>0</v>
      </c>
    </row>
    <row r="287" spans="1:25" x14ac:dyDescent="0.25">
      <c r="A287">
        <v>3.9999999999999998E-6</v>
      </c>
      <c r="B287">
        <f>DAVE_data!CF286</f>
        <v>13001</v>
      </c>
      <c r="C287">
        <f t="shared" si="72"/>
        <v>25632.5</v>
      </c>
      <c r="D287">
        <f t="shared" si="73"/>
        <v>61.281432821414086</v>
      </c>
      <c r="E287">
        <f t="shared" si="74"/>
        <v>62.366844947554604</v>
      </c>
      <c r="F287">
        <f t="shared" si="75"/>
        <v>61.824138884484341</v>
      </c>
      <c r="G287">
        <f t="shared" si="76"/>
        <v>5.1704E-2</v>
      </c>
      <c r="H287">
        <f t="shared" si="89"/>
        <v>12.484153999999991</v>
      </c>
      <c r="I287">
        <f t="shared" si="77"/>
        <v>-10.496403819245371</v>
      </c>
      <c r="J287">
        <f t="shared" si="78"/>
        <v>-10.978615823482714</v>
      </c>
      <c r="K287">
        <f t="shared" si="79"/>
        <v>-10.737509821364043</v>
      </c>
      <c r="L287">
        <f t="shared" si="80"/>
        <v>4.6631982461448187</v>
      </c>
      <c r="M287">
        <f t="shared" si="81"/>
        <v>4.0829287877563596</v>
      </c>
      <c r="N287">
        <f t="shared" si="82"/>
        <v>4.3730635169505891</v>
      </c>
      <c r="O287">
        <f t="shared" si="83"/>
        <v>0</v>
      </c>
      <c r="P287">
        <f t="shared" si="84"/>
        <v>0</v>
      </c>
      <c r="Q287">
        <f t="shared" si="85"/>
        <v>-40</v>
      </c>
      <c r="R287">
        <f t="shared" si="86"/>
        <v>-40</v>
      </c>
      <c r="S287">
        <f t="shared" si="87"/>
        <v>-2.8092308047168355E-3</v>
      </c>
      <c r="Y287">
        <f t="shared" si="88"/>
        <v>0</v>
      </c>
    </row>
    <row r="288" spans="1:25" x14ac:dyDescent="0.25">
      <c r="A288">
        <v>3.9999999999999998E-6</v>
      </c>
      <c r="B288">
        <f>DAVE_data!CF287</f>
        <v>12932</v>
      </c>
      <c r="C288">
        <f t="shared" si="72"/>
        <v>25784</v>
      </c>
      <c r="D288">
        <f t="shared" si="73"/>
        <v>60.921359245846133</v>
      </c>
      <c r="E288">
        <f t="shared" si="74"/>
        <v>61.824138884484341</v>
      </c>
      <c r="F288">
        <f t="shared" si="75"/>
        <v>61.372749065165237</v>
      </c>
      <c r="G288">
        <f t="shared" si="76"/>
        <v>5.1865999999999995E-2</v>
      </c>
      <c r="H288">
        <f t="shared" si="89"/>
        <v>12.536019999999992</v>
      </c>
      <c r="I288">
        <f t="shared" si="77"/>
        <v>-8.7030004110419927</v>
      </c>
      <c r="J288">
        <f t="shared" si="78"/>
        <v>-10.737509821364043</v>
      </c>
      <c r="K288">
        <f t="shared" si="79"/>
        <v>-9.7202551162030169</v>
      </c>
      <c r="L288">
        <f t="shared" si="80"/>
        <v>19.613132016369605</v>
      </c>
      <c r="M288">
        <f t="shared" si="81"/>
        <v>4.3730635169505891</v>
      </c>
      <c r="N288">
        <f t="shared" si="82"/>
        <v>11.993097766660096</v>
      </c>
      <c r="O288">
        <f t="shared" si="83"/>
        <v>0</v>
      </c>
      <c r="P288">
        <f t="shared" si="84"/>
        <v>0</v>
      </c>
      <c r="Q288">
        <f t="shared" si="85"/>
        <v>-40</v>
      </c>
      <c r="R288">
        <f t="shared" si="86"/>
        <v>-40</v>
      </c>
      <c r="S288">
        <f t="shared" si="87"/>
        <v>-2.5806345620311469E-3</v>
      </c>
      <c r="Y288">
        <f t="shared" si="88"/>
        <v>0</v>
      </c>
    </row>
    <row r="289" spans="1:25" x14ac:dyDescent="0.25">
      <c r="A289">
        <v>3.9999999999999998E-6</v>
      </c>
      <c r="B289">
        <f>DAVE_data!CF288</f>
        <v>12592</v>
      </c>
      <c r="C289">
        <f t="shared" si="72"/>
        <v>25688</v>
      </c>
      <c r="D289">
        <f t="shared" si="73"/>
        <v>61.149031718891955</v>
      </c>
      <c r="E289">
        <f t="shared" si="74"/>
        <v>61.372749065165237</v>
      </c>
      <c r="F289">
        <f t="shared" si="75"/>
        <v>61.2608903920286</v>
      </c>
      <c r="G289">
        <f t="shared" si="76"/>
        <v>5.1047999999999996E-2</v>
      </c>
      <c r="H289">
        <f t="shared" si="89"/>
        <v>12.587067999999991</v>
      </c>
      <c r="I289">
        <f t="shared" si="77"/>
        <v>-2.1912449681992983</v>
      </c>
      <c r="J289">
        <f t="shared" si="78"/>
        <v>-9.7202551162030169</v>
      </c>
      <c r="K289">
        <f t="shared" si="79"/>
        <v>-5.9557500422011573</v>
      </c>
      <c r="L289">
        <f t="shared" si="80"/>
        <v>73.744418468928458</v>
      </c>
      <c r="M289">
        <f t="shared" si="81"/>
        <v>11.993097766660096</v>
      </c>
      <c r="N289">
        <f t="shared" si="82"/>
        <v>42.868758117794279</v>
      </c>
      <c r="O289">
        <f t="shared" si="83"/>
        <v>1</v>
      </c>
      <c r="P289">
        <f t="shared" si="84"/>
        <v>0</v>
      </c>
      <c r="Q289">
        <f t="shared" si="85"/>
        <v>40</v>
      </c>
      <c r="R289">
        <f t="shared" si="86"/>
        <v>-40</v>
      </c>
      <c r="S289" t="str">
        <f t="shared" si="87"/>
        <v/>
      </c>
      <c r="Y289">
        <f t="shared" si="88"/>
        <v>2.2778162345160289</v>
      </c>
    </row>
    <row r="290" spans="1:25" x14ac:dyDescent="0.25">
      <c r="A290">
        <v>3.9999999999999998E-6</v>
      </c>
      <c r="B290">
        <f>DAVE_data!CF289</f>
        <v>12037</v>
      </c>
      <c r="C290">
        <f t="shared" si="72"/>
        <v>25281</v>
      </c>
      <c r="D290">
        <f t="shared" si="73"/>
        <v>62.133472837106787</v>
      </c>
      <c r="E290">
        <f t="shared" si="74"/>
        <v>61.2608903920286</v>
      </c>
      <c r="F290">
        <f t="shared" si="75"/>
        <v>61.697181614567697</v>
      </c>
      <c r="G290">
        <f t="shared" si="76"/>
        <v>4.9257999999999996E-2</v>
      </c>
      <c r="H290">
        <f t="shared" si="89"/>
        <v>12.636325999999992</v>
      </c>
      <c r="I290">
        <f t="shared" si="77"/>
        <v>8.8572662824129509</v>
      </c>
      <c r="J290">
        <f t="shared" si="78"/>
        <v>-5.9557500422011573</v>
      </c>
      <c r="K290">
        <f t="shared" si="79"/>
        <v>1.4507581201058968</v>
      </c>
      <c r="L290">
        <f t="shared" si="80"/>
        <v>150.36152832650643</v>
      </c>
      <c r="M290">
        <f t="shared" si="81"/>
        <v>42.868758117794279</v>
      </c>
      <c r="N290">
        <f t="shared" si="82"/>
        <v>96.615143222150351</v>
      </c>
      <c r="O290">
        <f t="shared" si="83"/>
        <v>1</v>
      </c>
      <c r="P290">
        <f t="shared" si="84"/>
        <v>1</v>
      </c>
      <c r="Q290">
        <f t="shared" si="85"/>
        <v>40</v>
      </c>
      <c r="R290">
        <f t="shared" si="86"/>
        <v>40</v>
      </c>
      <c r="S290" t="str">
        <f t="shared" si="87"/>
        <v/>
      </c>
      <c r="Y290">
        <f t="shared" si="88"/>
        <v>5.8880718309335895</v>
      </c>
    </row>
    <row r="291" spans="1:25" x14ac:dyDescent="0.25">
      <c r="A291">
        <v>3.9999999999999998E-6</v>
      </c>
      <c r="B291">
        <f>DAVE_data!CF290</f>
        <v>11464</v>
      </c>
      <c r="C291">
        <f t="shared" si="72"/>
        <v>24512.5</v>
      </c>
      <c r="D291">
        <f t="shared" si="73"/>
        <v>64.081441174702562</v>
      </c>
      <c r="E291">
        <f t="shared" si="74"/>
        <v>61.697181614567697</v>
      </c>
      <c r="F291">
        <f t="shared" si="75"/>
        <v>62.889311394635129</v>
      </c>
      <c r="G291">
        <f t="shared" si="76"/>
        <v>4.7001999999999995E-2</v>
      </c>
      <c r="H291">
        <f t="shared" si="89"/>
        <v>12.683327999999992</v>
      </c>
      <c r="I291">
        <f t="shared" si="77"/>
        <v>25.363384112749085</v>
      </c>
      <c r="J291">
        <f t="shared" si="78"/>
        <v>1.4507581201058968</v>
      </c>
      <c r="K291">
        <f t="shared" si="79"/>
        <v>13.40707111642749</v>
      </c>
      <c r="L291">
        <f t="shared" si="80"/>
        <v>254.3788135892429</v>
      </c>
      <c r="M291">
        <f t="shared" si="81"/>
        <v>96.615143222150351</v>
      </c>
      <c r="N291">
        <f t="shared" si="82"/>
        <v>175.49697840569661</v>
      </c>
      <c r="O291">
        <f t="shared" si="83"/>
        <v>1</v>
      </c>
      <c r="P291">
        <f t="shared" si="84"/>
        <v>1</v>
      </c>
      <c r="Q291">
        <f t="shared" si="85"/>
        <v>40</v>
      </c>
      <c r="R291">
        <f t="shared" si="86"/>
        <v>40</v>
      </c>
      <c r="S291" t="str">
        <f t="shared" si="87"/>
        <v/>
      </c>
      <c r="Y291">
        <f t="shared" si="88"/>
        <v>11.57835413304087</v>
      </c>
    </row>
    <row r="292" spans="1:25" x14ac:dyDescent="0.25">
      <c r="A292">
        <v>3.9999999999999998E-6</v>
      </c>
      <c r="B292">
        <f>DAVE_data!CF291</f>
        <v>10889</v>
      </c>
      <c r="C292">
        <f t="shared" si="72"/>
        <v>23491</v>
      </c>
      <c r="D292">
        <f t="shared" si="73"/>
        <v>66.868005908428614</v>
      </c>
      <c r="E292">
        <f t="shared" si="74"/>
        <v>62.889311394635129</v>
      </c>
      <c r="F292">
        <f t="shared" si="75"/>
        <v>64.878658651531879</v>
      </c>
      <c r="G292">
        <f t="shared" si="76"/>
        <v>4.4705999999999996E-2</v>
      </c>
      <c r="H292">
        <f t="shared" si="89"/>
        <v>12.728033999999992</v>
      </c>
      <c r="I292">
        <f t="shared" si="77"/>
        <v>44.498439961006348</v>
      </c>
      <c r="J292">
        <f t="shared" si="78"/>
        <v>13.40707111642749</v>
      </c>
      <c r="K292">
        <f t="shared" si="79"/>
        <v>28.952755538716918</v>
      </c>
      <c r="L292">
        <f t="shared" si="80"/>
        <v>347.73149962621193</v>
      </c>
      <c r="M292">
        <f t="shared" si="81"/>
        <v>175.49697840569661</v>
      </c>
      <c r="N292">
        <f t="shared" si="82"/>
        <v>261.61423901595424</v>
      </c>
      <c r="O292">
        <f t="shared" si="83"/>
        <v>1</v>
      </c>
      <c r="P292">
        <f t="shared" si="84"/>
        <v>1</v>
      </c>
      <c r="Q292">
        <f t="shared" si="85"/>
        <v>40</v>
      </c>
      <c r="R292">
        <f t="shared" si="86"/>
        <v>40</v>
      </c>
      <c r="S292" t="str">
        <f t="shared" si="87"/>
        <v/>
      </c>
      <c r="Y292">
        <f t="shared" si="88"/>
        <v>18.905756629188758</v>
      </c>
    </row>
    <row r="293" spans="1:25" x14ac:dyDescent="0.25">
      <c r="A293">
        <v>3.9999999999999998E-6</v>
      </c>
      <c r="B293">
        <f>DAVE_data!CF292</f>
        <v>10488</v>
      </c>
      <c r="C293">
        <f t="shared" si="72"/>
        <v>22439</v>
      </c>
      <c r="D293">
        <f t="shared" si="73"/>
        <v>70.002955871246328</v>
      </c>
      <c r="E293">
        <f t="shared" si="74"/>
        <v>64.878658651531879</v>
      </c>
      <c r="F293">
        <f t="shared" si="75"/>
        <v>67.440807261389097</v>
      </c>
      <c r="G293">
        <f t="shared" si="76"/>
        <v>4.2754E-2</v>
      </c>
      <c r="H293">
        <f t="shared" si="89"/>
        <v>12.770787999999992</v>
      </c>
      <c r="I293">
        <f t="shared" si="77"/>
        <v>59.927693545801979</v>
      </c>
      <c r="J293">
        <f t="shared" si="78"/>
        <v>28.952755538716918</v>
      </c>
      <c r="K293">
        <f t="shared" si="79"/>
        <v>44.44022454225945</v>
      </c>
      <c r="L293">
        <f t="shared" si="80"/>
        <v>362.24608232077776</v>
      </c>
      <c r="M293">
        <f t="shared" si="81"/>
        <v>261.61423901595424</v>
      </c>
      <c r="N293">
        <f t="shared" si="82"/>
        <v>311.930160668366</v>
      </c>
      <c r="O293">
        <f t="shared" si="83"/>
        <v>1</v>
      </c>
      <c r="P293">
        <f t="shared" si="84"/>
        <v>1</v>
      </c>
      <c r="Q293">
        <f t="shared" si="85"/>
        <v>40</v>
      </c>
      <c r="R293">
        <f t="shared" si="86"/>
        <v>40</v>
      </c>
      <c r="S293" t="str">
        <f t="shared" si="87"/>
        <v/>
      </c>
      <c r="Y293">
        <f t="shared" si="88"/>
        <v>26.377182225410163</v>
      </c>
    </row>
    <row r="294" spans="1:25" x14ac:dyDescent="0.25">
      <c r="A294">
        <v>3.9999999999999998E-6</v>
      </c>
      <c r="B294">
        <f>DAVE_data!CF293</f>
        <v>10089</v>
      </c>
      <c r="C294">
        <f t="shared" si="72"/>
        <v>21465</v>
      </c>
      <c r="D294">
        <f t="shared" si="73"/>
        <v>73.179423563703551</v>
      </c>
      <c r="E294">
        <f t="shared" si="74"/>
        <v>67.440807261389097</v>
      </c>
      <c r="F294">
        <f t="shared" si="75"/>
        <v>70.310115412546324</v>
      </c>
      <c r="G294">
        <f t="shared" si="76"/>
        <v>4.1153999999999996E-2</v>
      </c>
      <c r="H294">
        <f t="shared" si="89"/>
        <v>12.811941999999993</v>
      </c>
      <c r="I294">
        <f t="shared" si="77"/>
        <v>69.721245836546331</v>
      </c>
      <c r="J294">
        <f t="shared" si="78"/>
        <v>44.44022454225945</v>
      </c>
      <c r="K294">
        <f t="shared" si="79"/>
        <v>57.080735189402887</v>
      </c>
      <c r="L294">
        <f t="shared" si="80"/>
        <v>307.15144693452493</v>
      </c>
      <c r="M294">
        <f t="shared" si="81"/>
        <v>311.930160668366</v>
      </c>
      <c r="N294">
        <f t="shared" si="82"/>
        <v>309.54080380144546</v>
      </c>
      <c r="O294">
        <f t="shared" si="83"/>
        <v>1</v>
      </c>
      <c r="P294">
        <f t="shared" si="84"/>
        <v>1</v>
      </c>
      <c r="Q294">
        <f t="shared" si="85"/>
        <v>40</v>
      </c>
      <c r="R294">
        <f t="shared" si="86"/>
        <v>40</v>
      </c>
      <c r="S294" t="str">
        <f t="shared" si="87"/>
        <v/>
      </c>
      <c r="Y294">
        <f t="shared" si="88"/>
        <v>32.834795030099457</v>
      </c>
    </row>
    <row r="295" spans="1:25" x14ac:dyDescent="0.25">
      <c r="A295">
        <v>3.9999999999999998E-6</v>
      </c>
      <c r="B295">
        <f>DAVE_data!CF294</f>
        <v>9846</v>
      </c>
      <c r="C295">
        <f t="shared" si="72"/>
        <v>20656</v>
      </c>
      <c r="D295">
        <f t="shared" si="73"/>
        <v>76.045523179458584</v>
      </c>
      <c r="E295">
        <f t="shared" si="74"/>
        <v>70.310115412546324</v>
      </c>
      <c r="F295">
        <f t="shared" si="75"/>
        <v>73.177819296002454</v>
      </c>
      <c r="G295">
        <f t="shared" si="76"/>
        <v>3.9869999999999996E-2</v>
      </c>
      <c r="H295">
        <f t="shared" si="89"/>
        <v>12.851811999999994</v>
      </c>
      <c r="I295">
        <f t="shared" si="77"/>
        <v>71.926357749087799</v>
      </c>
      <c r="J295">
        <f t="shared" si="78"/>
        <v>57.080735189402887</v>
      </c>
      <c r="K295">
        <f t="shared" si="79"/>
        <v>64.50354646924535</v>
      </c>
      <c r="L295">
        <f t="shared" si="80"/>
        <v>186.17535188970314</v>
      </c>
      <c r="M295">
        <f t="shared" si="81"/>
        <v>309.54080380144546</v>
      </c>
      <c r="N295">
        <f t="shared" si="82"/>
        <v>247.85807784557431</v>
      </c>
      <c r="O295">
        <f t="shared" si="83"/>
        <v>1</v>
      </c>
      <c r="P295">
        <f t="shared" si="84"/>
        <v>1</v>
      </c>
      <c r="Q295">
        <f t="shared" si="85"/>
        <v>40</v>
      </c>
      <c r="R295">
        <f t="shared" si="86"/>
        <v>40</v>
      </c>
      <c r="S295" t="str">
        <f t="shared" si="87"/>
        <v/>
      </c>
      <c r="Y295">
        <f t="shared" si="88"/>
        <v>37.110713428620585</v>
      </c>
    </row>
    <row r="296" spans="1:25" x14ac:dyDescent="0.25">
      <c r="A296">
        <v>3.9999999999999998E-6</v>
      </c>
      <c r="B296">
        <f>DAVE_data!CF295</f>
        <v>9614</v>
      </c>
      <c r="C296">
        <f t="shared" si="72"/>
        <v>20018.5</v>
      </c>
      <c r="D296">
        <f t="shared" si="73"/>
        <v>78.467234148157786</v>
      </c>
      <c r="E296">
        <f t="shared" si="74"/>
        <v>73.177819296002454</v>
      </c>
      <c r="F296">
        <f t="shared" si="75"/>
        <v>75.822526722080113</v>
      </c>
      <c r="G296">
        <f t="shared" si="76"/>
        <v>3.8919999999999996E-2</v>
      </c>
      <c r="H296">
        <f t="shared" si="89"/>
        <v>12.890731999999993</v>
      </c>
      <c r="I296">
        <f t="shared" si="77"/>
        <v>67.952400464482508</v>
      </c>
      <c r="J296">
        <f t="shared" si="78"/>
        <v>64.50354646924535</v>
      </c>
      <c r="K296">
        <f t="shared" si="79"/>
        <v>66.227973466863929</v>
      </c>
      <c r="L296">
        <f t="shared" si="80"/>
        <v>44.306962939840169</v>
      </c>
      <c r="M296">
        <f t="shared" si="81"/>
        <v>247.85807784557431</v>
      </c>
      <c r="N296">
        <f t="shared" si="82"/>
        <v>146.08252039270724</v>
      </c>
      <c r="O296">
        <f t="shared" si="83"/>
        <v>1</v>
      </c>
      <c r="P296">
        <f t="shared" si="84"/>
        <v>1</v>
      </c>
      <c r="Q296">
        <f t="shared" si="85"/>
        <v>40</v>
      </c>
      <c r="R296">
        <f t="shared" si="86"/>
        <v>40</v>
      </c>
      <c r="S296" t="str">
        <f t="shared" si="87"/>
        <v/>
      </c>
      <c r="Y296">
        <f t="shared" si="88"/>
        <v>38.870895167403816</v>
      </c>
    </row>
    <row r="297" spans="1:25" x14ac:dyDescent="0.25">
      <c r="A297">
        <v>3.9999999999999998E-6</v>
      </c>
      <c r="B297">
        <f>DAVE_data!CF296</f>
        <v>9505</v>
      </c>
      <c r="C297">
        <f t="shared" si="72"/>
        <v>19527</v>
      </c>
      <c r="D297">
        <f t="shared" si="73"/>
        <v>80.442276171193555</v>
      </c>
      <c r="E297">
        <f t="shared" si="74"/>
        <v>75.822526722080113</v>
      </c>
      <c r="F297">
        <f t="shared" si="75"/>
        <v>78.132401446636834</v>
      </c>
      <c r="G297">
        <f t="shared" si="76"/>
        <v>3.8238000000000001E-2</v>
      </c>
      <c r="H297">
        <f t="shared" si="89"/>
        <v>12.928969999999993</v>
      </c>
      <c r="I297">
        <f t="shared" si="77"/>
        <v>60.40783316482873</v>
      </c>
      <c r="J297">
        <f t="shared" si="78"/>
        <v>66.227973466863929</v>
      </c>
      <c r="K297">
        <f t="shared" si="79"/>
        <v>63.31790331584633</v>
      </c>
      <c r="L297">
        <f t="shared" si="80"/>
        <v>-76.104141195083415</v>
      </c>
      <c r="M297">
        <f t="shared" si="81"/>
        <v>146.08252039270724</v>
      </c>
      <c r="N297">
        <f t="shared" si="82"/>
        <v>34.989189598811912</v>
      </c>
      <c r="O297">
        <f t="shared" si="83"/>
        <v>1</v>
      </c>
      <c r="P297">
        <f t="shared" si="84"/>
        <v>1</v>
      </c>
      <c r="Q297">
        <f t="shared" si="85"/>
        <v>40</v>
      </c>
      <c r="R297">
        <f t="shared" si="86"/>
        <v>40</v>
      </c>
      <c r="S297" t="str">
        <f t="shared" si="87"/>
        <v/>
      </c>
      <c r="Y297">
        <f t="shared" si="88"/>
        <v>38.438081945602136</v>
      </c>
    </row>
    <row r="298" spans="1:25" x14ac:dyDescent="0.25">
      <c r="A298">
        <v>3.9999999999999998E-6</v>
      </c>
      <c r="B298">
        <f>DAVE_data!CF297</f>
        <v>9391</v>
      </c>
      <c r="C298">
        <f t="shared" si="72"/>
        <v>19178</v>
      </c>
      <c r="D298">
        <f t="shared" si="73"/>
        <v>81.90615949498887</v>
      </c>
      <c r="E298">
        <f t="shared" si="74"/>
        <v>78.132401446636834</v>
      </c>
      <c r="F298">
        <f t="shared" si="75"/>
        <v>80.019280470812845</v>
      </c>
      <c r="G298">
        <f t="shared" si="76"/>
        <v>3.7791999999999999E-2</v>
      </c>
      <c r="H298">
        <f t="shared" si="89"/>
        <v>12.966761999999992</v>
      </c>
      <c r="I298">
        <f t="shared" si="77"/>
        <v>49.928001274767439</v>
      </c>
      <c r="J298">
        <f t="shared" si="78"/>
        <v>63.31790331584633</v>
      </c>
      <c r="K298">
        <f t="shared" si="79"/>
        <v>56.622952295306888</v>
      </c>
      <c r="L298">
        <f t="shared" si="80"/>
        <v>-177.15259897701742</v>
      </c>
      <c r="M298">
        <f t="shared" si="81"/>
        <v>34.989189598811912</v>
      </c>
      <c r="N298">
        <f t="shared" si="82"/>
        <v>-71.08170468910275</v>
      </c>
      <c r="O298">
        <f t="shared" si="83"/>
        <v>1</v>
      </c>
      <c r="P298">
        <f t="shared" si="84"/>
        <v>1</v>
      </c>
      <c r="Q298">
        <f t="shared" si="85"/>
        <v>40</v>
      </c>
      <c r="R298">
        <f t="shared" si="86"/>
        <v>40</v>
      </c>
      <c r="S298" t="str">
        <f t="shared" si="87"/>
        <v/>
      </c>
      <c r="Y298">
        <f t="shared" si="88"/>
        <v>36.0720991937729</v>
      </c>
    </row>
    <row r="299" spans="1:25" x14ac:dyDescent="0.25">
      <c r="A299">
        <v>3.9999999999999998E-6</v>
      </c>
      <c r="B299">
        <f>DAVE_data!CF298</f>
        <v>9444</v>
      </c>
      <c r="C299">
        <f t="shared" si="72"/>
        <v>18977</v>
      </c>
      <c r="D299">
        <f t="shared" si="73"/>
        <v>82.773690614686018</v>
      </c>
      <c r="E299">
        <f t="shared" si="74"/>
        <v>80.019280470812845</v>
      </c>
      <c r="F299">
        <f t="shared" si="75"/>
        <v>81.396485542749431</v>
      </c>
      <c r="G299">
        <f t="shared" si="76"/>
        <v>3.7669999999999995E-2</v>
      </c>
      <c r="H299">
        <f t="shared" si="89"/>
        <v>13.004431999999992</v>
      </c>
      <c r="I299">
        <f t="shared" si="77"/>
        <v>36.559731137153882</v>
      </c>
      <c r="J299">
        <f t="shared" si="78"/>
        <v>56.622952295306888</v>
      </c>
      <c r="K299">
        <f t="shared" si="79"/>
        <v>46.591341716230389</v>
      </c>
      <c r="L299">
        <f t="shared" si="80"/>
        <v>-266.30237799512878</v>
      </c>
      <c r="M299">
        <f t="shared" si="81"/>
        <v>-71.08170468910275</v>
      </c>
      <c r="N299">
        <f t="shared" si="82"/>
        <v>-168.69204134211577</v>
      </c>
      <c r="O299">
        <f t="shared" si="83"/>
        <v>1</v>
      </c>
      <c r="P299">
        <f t="shared" si="84"/>
        <v>1</v>
      </c>
      <c r="Q299">
        <f t="shared" si="85"/>
        <v>40</v>
      </c>
      <c r="R299">
        <f t="shared" si="86"/>
        <v>40</v>
      </c>
      <c r="S299" t="str">
        <f t="shared" si="87"/>
        <v/>
      </c>
      <c r="Y299">
        <f t="shared" si="88"/>
        <v>31.958412376279</v>
      </c>
    </row>
    <row r="300" spans="1:25" x14ac:dyDescent="0.25">
      <c r="A300">
        <v>3.9999999999999998E-6</v>
      </c>
      <c r="B300">
        <f>DAVE_data!CF299</f>
        <v>9484</v>
      </c>
      <c r="C300">
        <f t="shared" si="72"/>
        <v>18912</v>
      </c>
      <c r="D300">
        <f t="shared" si="73"/>
        <v>83.058181408359602</v>
      </c>
      <c r="E300">
        <f t="shared" si="74"/>
        <v>81.396485542749431</v>
      </c>
      <c r="F300">
        <f t="shared" si="75"/>
        <v>82.227333475554516</v>
      </c>
      <c r="G300">
        <f t="shared" si="76"/>
        <v>3.7856000000000001E-2</v>
      </c>
      <c r="H300">
        <f t="shared" si="89"/>
        <v>13.042287999999992</v>
      </c>
      <c r="I300">
        <f t="shared" si="77"/>
        <v>21.947589095654191</v>
      </c>
      <c r="J300">
        <f t="shared" si="78"/>
        <v>46.591341716230389</v>
      </c>
      <c r="K300">
        <f t="shared" si="79"/>
        <v>34.269465405942292</v>
      </c>
      <c r="L300">
        <f t="shared" si="80"/>
        <v>-325.49335139180306</v>
      </c>
      <c r="M300">
        <f t="shared" si="81"/>
        <v>-168.69204134211577</v>
      </c>
      <c r="N300">
        <f t="shared" si="82"/>
        <v>-247.09269636695942</v>
      </c>
      <c r="O300">
        <f t="shared" si="83"/>
        <v>1</v>
      </c>
      <c r="P300">
        <f t="shared" si="84"/>
        <v>1</v>
      </c>
      <c r="Q300">
        <f t="shared" si="85"/>
        <v>40</v>
      </c>
      <c r="R300">
        <f t="shared" si="86"/>
        <v>40</v>
      </c>
      <c r="S300" t="str">
        <f t="shared" si="87"/>
        <v/>
      </c>
      <c r="Y300">
        <f t="shared" si="88"/>
        <v>26.496734507329226</v>
      </c>
    </row>
    <row r="301" spans="1:25" x14ac:dyDescent="0.25">
      <c r="A301">
        <v>3.9999999999999998E-6</v>
      </c>
      <c r="B301">
        <f>DAVE_data!CF300</f>
        <v>9585</v>
      </c>
      <c r="C301">
        <f t="shared" si="72"/>
        <v>18952</v>
      </c>
      <c r="D301">
        <f t="shared" si="73"/>
        <v>82.882879210368117</v>
      </c>
      <c r="E301">
        <f t="shared" si="74"/>
        <v>82.227333475554516</v>
      </c>
      <c r="F301">
        <f t="shared" si="75"/>
        <v>82.555106342961324</v>
      </c>
      <c r="G301">
        <f t="shared" si="76"/>
        <v>3.8137999999999998E-2</v>
      </c>
      <c r="H301">
        <f t="shared" si="89"/>
        <v>13.080425999999992</v>
      </c>
      <c r="I301">
        <f t="shared" si="77"/>
        <v>8.5943905660183351</v>
      </c>
      <c r="J301">
        <f t="shared" si="78"/>
        <v>34.269465405942292</v>
      </c>
      <c r="K301">
        <f t="shared" si="79"/>
        <v>21.431927985980312</v>
      </c>
      <c r="L301">
        <f t="shared" si="80"/>
        <v>-336.607515338035</v>
      </c>
      <c r="M301">
        <f t="shared" si="81"/>
        <v>-247.09269636695942</v>
      </c>
      <c r="N301">
        <f t="shared" si="82"/>
        <v>-291.85010585249722</v>
      </c>
      <c r="O301">
        <f t="shared" si="83"/>
        <v>1</v>
      </c>
      <c r="P301">
        <f t="shared" si="84"/>
        <v>1</v>
      </c>
      <c r="Q301">
        <f t="shared" si="85"/>
        <v>40</v>
      </c>
      <c r="R301">
        <f t="shared" si="86"/>
        <v>40</v>
      </c>
      <c r="S301" t="str">
        <f t="shared" si="87"/>
        <v/>
      </c>
      <c r="Y301">
        <f t="shared" si="88"/>
        <v>20.409697249494766</v>
      </c>
    </row>
    <row r="302" spans="1:25" x14ac:dyDescent="0.25">
      <c r="A302">
        <v>3.9999999999999998E-6</v>
      </c>
      <c r="B302">
        <f>DAVE_data!CF301</f>
        <v>9638</v>
      </c>
      <c r="C302">
        <f t="shared" si="72"/>
        <v>19075.5</v>
      </c>
      <c r="D302">
        <f t="shared" si="73"/>
        <v>82.346272799921195</v>
      </c>
      <c r="E302">
        <f t="shared" si="74"/>
        <v>82.555106342961324</v>
      </c>
      <c r="F302">
        <f t="shared" si="75"/>
        <v>82.450689571441259</v>
      </c>
      <c r="G302">
        <f t="shared" si="76"/>
        <v>3.8446000000000001E-2</v>
      </c>
      <c r="H302">
        <f t="shared" si="89"/>
        <v>13.118871999999993</v>
      </c>
      <c r="I302">
        <f t="shared" si="77"/>
        <v>-2.7159332965734886</v>
      </c>
      <c r="J302">
        <f t="shared" si="78"/>
        <v>21.431927985980312</v>
      </c>
      <c r="K302">
        <f t="shared" si="79"/>
        <v>9.3579973447034117</v>
      </c>
      <c r="L302">
        <f t="shared" si="80"/>
        <v>-314.04907249848878</v>
      </c>
      <c r="M302">
        <f t="shared" si="81"/>
        <v>-291.85010585249722</v>
      </c>
      <c r="N302">
        <f t="shared" si="82"/>
        <v>-302.94958917549297</v>
      </c>
      <c r="O302">
        <f t="shared" si="83"/>
        <v>1</v>
      </c>
      <c r="P302">
        <f t="shared" si="84"/>
        <v>0</v>
      </c>
      <c r="Q302">
        <f t="shared" si="85"/>
        <v>40</v>
      </c>
      <c r="R302">
        <f t="shared" si="86"/>
        <v>40</v>
      </c>
      <c r="S302" t="str">
        <f t="shared" si="87"/>
        <v/>
      </c>
      <c r="Y302">
        <f t="shared" si="88"/>
        <v>14.400331104508616</v>
      </c>
    </row>
    <row r="303" spans="1:25" x14ac:dyDescent="0.25">
      <c r="A303">
        <v>3.9999999999999998E-6</v>
      </c>
      <c r="B303">
        <f>DAVE_data!CF302</f>
        <v>9769</v>
      </c>
      <c r="C303">
        <f t="shared" si="72"/>
        <v>19238</v>
      </c>
      <c r="D303">
        <f t="shared" si="73"/>
        <v>81.65070832700367</v>
      </c>
      <c r="E303">
        <f t="shared" si="74"/>
        <v>82.450689571441259</v>
      </c>
      <c r="F303">
        <f t="shared" si="75"/>
        <v>82.050698949222465</v>
      </c>
      <c r="G303">
        <f t="shared" si="76"/>
        <v>3.8814000000000001E-2</v>
      </c>
      <c r="H303">
        <f t="shared" si="89"/>
        <v>13.157685999999993</v>
      </c>
      <c r="I303">
        <f t="shared" si="77"/>
        <v>-10.305318241325155</v>
      </c>
      <c r="J303">
        <f t="shared" si="78"/>
        <v>9.3579973447034117</v>
      </c>
      <c r="K303">
        <f t="shared" si="79"/>
        <v>-0.47366044831087173</v>
      </c>
      <c r="L303">
        <f t="shared" si="80"/>
        <v>-253.30184451523377</v>
      </c>
      <c r="M303">
        <f t="shared" si="81"/>
        <v>-302.94958917549297</v>
      </c>
      <c r="N303">
        <f t="shared" si="82"/>
        <v>-278.1257168453634</v>
      </c>
      <c r="O303">
        <f t="shared" si="83"/>
        <v>1</v>
      </c>
      <c r="P303">
        <f t="shared" si="84"/>
        <v>0</v>
      </c>
      <c r="Q303">
        <f t="shared" si="85"/>
        <v>40</v>
      </c>
      <c r="R303">
        <f t="shared" si="86"/>
        <v>40</v>
      </c>
      <c r="S303" t="str">
        <f t="shared" si="87"/>
        <v/>
      </c>
      <c r="Y303">
        <f t="shared" si="88"/>
        <v>9.3639958533063172</v>
      </c>
    </row>
    <row r="304" spans="1:25" x14ac:dyDescent="0.25">
      <c r="A304">
        <v>3.9999999999999998E-6</v>
      </c>
      <c r="B304">
        <f>DAVE_data!CF303</f>
        <v>9807</v>
      </c>
      <c r="C304">
        <f t="shared" si="72"/>
        <v>19399.5</v>
      </c>
      <c r="D304">
        <f t="shared" si="73"/>
        <v>80.970969705141712</v>
      </c>
      <c r="E304">
        <f t="shared" si="74"/>
        <v>82.050698949222465</v>
      </c>
      <c r="F304">
        <f t="shared" si="75"/>
        <v>81.510834327182096</v>
      </c>
      <c r="G304">
        <f t="shared" si="76"/>
        <v>3.9151999999999999E-2</v>
      </c>
      <c r="H304">
        <f t="shared" si="89"/>
        <v>13.196837999999993</v>
      </c>
      <c r="I304">
        <f t="shared" si="77"/>
        <v>-13.788941102379678</v>
      </c>
      <c r="J304">
        <f t="shared" si="78"/>
        <v>-0.47366044831087173</v>
      </c>
      <c r="K304">
        <f t="shared" si="79"/>
        <v>-7.1313007753452746</v>
      </c>
      <c r="L304">
        <f t="shared" si="80"/>
        <v>-170.04598301579492</v>
      </c>
      <c r="M304">
        <f t="shared" si="81"/>
        <v>-278.1257168453634</v>
      </c>
      <c r="N304">
        <f t="shared" si="82"/>
        <v>-224.08584993057917</v>
      </c>
      <c r="O304">
        <f t="shared" si="83"/>
        <v>1</v>
      </c>
      <c r="P304">
        <f t="shared" si="84"/>
        <v>0</v>
      </c>
      <c r="Q304">
        <f t="shared" si="85"/>
        <v>40</v>
      </c>
      <c r="R304">
        <f t="shared" si="86"/>
        <v>40</v>
      </c>
      <c r="S304" t="str">
        <f t="shared" si="87"/>
        <v/>
      </c>
      <c r="Y304">
        <f t="shared" si="88"/>
        <v>5.8576889224507207</v>
      </c>
    </row>
    <row r="305" spans="1:25" x14ac:dyDescent="0.25">
      <c r="A305">
        <v>3.9999999999999998E-6</v>
      </c>
      <c r="B305">
        <f>DAVE_data!CF304</f>
        <v>9938</v>
      </c>
      <c r="C305">
        <f t="shared" si="72"/>
        <v>19576</v>
      </c>
      <c r="D305">
        <f t="shared" si="73"/>
        <v>80.240923926997169</v>
      </c>
      <c r="E305">
        <f t="shared" si="74"/>
        <v>81.510834327182096</v>
      </c>
      <c r="F305">
        <f t="shared" si="75"/>
        <v>80.875879127089632</v>
      </c>
      <c r="G305">
        <f t="shared" si="76"/>
        <v>3.9489999999999997E-2</v>
      </c>
      <c r="H305">
        <f t="shared" si="89"/>
        <v>13.236327999999993</v>
      </c>
      <c r="I305">
        <f t="shared" si="77"/>
        <v>-16.078885796213299</v>
      </c>
      <c r="J305">
        <f t="shared" si="78"/>
        <v>-7.1313007753452746</v>
      </c>
      <c r="K305">
        <f t="shared" si="79"/>
        <v>-11.605093285779287</v>
      </c>
      <c r="L305">
        <f t="shared" si="80"/>
        <v>-113.28925070736926</v>
      </c>
      <c r="M305">
        <f t="shared" si="81"/>
        <v>-224.08584993057917</v>
      </c>
      <c r="N305">
        <f t="shared" si="82"/>
        <v>-168.68755031897422</v>
      </c>
      <c r="O305">
        <f t="shared" si="83"/>
        <v>1</v>
      </c>
      <c r="P305">
        <f t="shared" si="84"/>
        <v>0</v>
      </c>
      <c r="Q305">
        <f t="shared" si="85"/>
        <v>40</v>
      </c>
      <c r="R305">
        <f t="shared" si="86"/>
        <v>40</v>
      </c>
      <c r="S305" t="str">
        <f t="shared" si="87"/>
        <v/>
      </c>
      <c r="Y305">
        <f t="shared" si="88"/>
        <v>3.4285695408617549</v>
      </c>
    </row>
    <row r="306" spans="1:25" x14ac:dyDescent="0.25">
      <c r="A306">
        <v>3.9999999999999998E-6</v>
      </c>
      <c r="B306">
        <f>DAVE_data!CF305</f>
        <v>9994</v>
      </c>
      <c r="C306">
        <f t="shared" si="72"/>
        <v>19754</v>
      </c>
      <c r="D306">
        <f t="shared" si="73"/>
        <v>79.517886341748323</v>
      </c>
      <c r="E306">
        <f t="shared" si="74"/>
        <v>80.875879127089632</v>
      </c>
      <c r="F306">
        <f t="shared" si="75"/>
        <v>80.196882734418978</v>
      </c>
      <c r="G306">
        <f t="shared" si="76"/>
        <v>3.9863999999999997E-2</v>
      </c>
      <c r="H306">
        <f t="shared" si="89"/>
        <v>13.276191999999993</v>
      </c>
      <c r="I306">
        <f t="shared" si="77"/>
        <v>-17.032821409558871</v>
      </c>
      <c r="J306">
        <f t="shared" si="78"/>
        <v>-11.605093285779287</v>
      </c>
      <c r="K306">
        <f t="shared" si="79"/>
        <v>-14.318957347669079</v>
      </c>
      <c r="L306">
        <f t="shared" si="80"/>
        <v>-68.078066974959668</v>
      </c>
      <c r="M306">
        <f t="shared" si="81"/>
        <v>-168.68755031897422</v>
      </c>
      <c r="N306">
        <f t="shared" si="82"/>
        <v>-118.38280864696694</v>
      </c>
      <c r="O306">
        <f t="shared" si="83"/>
        <v>1</v>
      </c>
      <c r="P306">
        <f t="shared" si="84"/>
        <v>0</v>
      </c>
      <c r="Q306">
        <f t="shared" si="85"/>
        <v>40</v>
      </c>
      <c r="R306">
        <f t="shared" si="86"/>
        <v>40</v>
      </c>
      <c r="S306" t="str">
        <f t="shared" si="87"/>
        <v/>
      </c>
      <c r="Y306">
        <f t="shared" si="88"/>
        <v>1.8871601175400974</v>
      </c>
    </row>
    <row r="307" spans="1:25" x14ac:dyDescent="0.25">
      <c r="A307">
        <v>3.9999999999999998E-6</v>
      </c>
      <c r="B307">
        <f>DAVE_data!CF306</f>
        <v>10105</v>
      </c>
      <c r="C307">
        <f t="shared" si="72"/>
        <v>19922</v>
      </c>
      <c r="D307">
        <f t="shared" si="73"/>
        <v>78.847320891220591</v>
      </c>
      <c r="E307">
        <f t="shared" si="74"/>
        <v>80.196882734418978</v>
      </c>
      <c r="F307">
        <f t="shared" si="75"/>
        <v>79.522101812819784</v>
      </c>
      <c r="G307">
        <f t="shared" si="76"/>
        <v>4.0197999999999998E-2</v>
      </c>
      <c r="H307">
        <f t="shared" si="89"/>
        <v>13.316389999999993</v>
      </c>
      <c r="I307">
        <f t="shared" si="77"/>
        <v>-16.786430210438173</v>
      </c>
      <c r="J307">
        <f t="shared" si="78"/>
        <v>-14.318957347669079</v>
      </c>
      <c r="K307">
        <f t="shared" si="79"/>
        <v>-15.552693779053627</v>
      </c>
      <c r="L307">
        <f t="shared" si="80"/>
        <v>-30.691487919412609</v>
      </c>
      <c r="M307">
        <f t="shared" si="81"/>
        <v>-118.38280864696694</v>
      </c>
      <c r="N307">
        <f t="shared" si="82"/>
        <v>-74.537148283189765</v>
      </c>
      <c r="O307">
        <f t="shared" si="83"/>
        <v>1</v>
      </c>
      <c r="P307">
        <f t="shared" si="84"/>
        <v>0</v>
      </c>
      <c r="Q307">
        <f t="shared" si="85"/>
        <v>40</v>
      </c>
      <c r="R307">
        <f t="shared" si="86"/>
        <v>40</v>
      </c>
      <c r="S307" t="str">
        <f t="shared" si="87"/>
        <v/>
      </c>
      <c r="Y307">
        <f t="shared" si="88"/>
        <v>1.1016082812135066</v>
      </c>
    </row>
    <row r="308" spans="1:25" x14ac:dyDescent="0.25">
      <c r="A308">
        <v>3.9999999999999998E-6</v>
      </c>
      <c r="B308">
        <f>DAVE_data!CF307</f>
        <v>10179</v>
      </c>
      <c r="C308">
        <f t="shared" si="72"/>
        <v>20108</v>
      </c>
      <c r="D308">
        <f t="shared" si="73"/>
        <v>78.117979251785201</v>
      </c>
      <c r="E308">
        <f t="shared" si="74"/>
        <v>79.522101812819784</v>
      </c>
      <c r="F308">
        <f t="shared" si="75"/>
        <v>78.8200405323025</v>
      </c>
      <c r="G308">
        <f t="shared" si="76"/>
        <v>4.0568E-2</v>
      </c>
      <c r="H308">
        <f t="shared" si="89"/>
        <v>13.356957999999993</v>
      </c>
      <c r="I308">
        <f t="shared" si="77"/>
        <v>-17.305789797803307</v>
      </c>
      <c r="J308">
        <f t="shared" si="78"/>
        <v>-15.552693779053627</v>
      </c>
      <c r="K308">
        <f t="shared" si="79"/>
        <v>-16.429241788428467</v>
      </c>
      <c r="L308">
        <f t="shared" si="80"/>
        <v>-21.606882502830807</v>
      </c>
      <c r="M308">
        <f t="shared" si="81"/>
        <v>-74.537148283189765</v>
      </c>
      <c r="N308">
        <f t="shared" si="82"/>
        <v>-48.07201539301029</v>
      </c>
      <c r="O308">
        <f t="shared" si="83"/>
        <v>1</v>
      </c>
      <c r="P308">
        <f t="shared" si="84"/>
        <v>0</v>
      </c>
      <c r="Q308">
        <f t="shared" si="85"/>
        <v>40</v>
      </c>
      <c r="R308">
        <f t="shared" si="86"/>
        <v>40</v>
      </c>
      <c r="S308" t="str">
        <f t="shared" si="87"/>
        <v/>
      </c>
      <c r="Y308">
        <f t="shared" si="88"/>
        <v>0.494234451691411</v>
      </c>
    </row>
    <row r="309" spans="1:25" x14ac:dyDescent="0.25">
      <c r="A309">
        <v>3.9999999999999998E-6</v>
      </c>
      <c r="B309">
        <f>DAVE_data!CF308</f>
        <v>10282</v>
      </c>
      <c r="C309">
        <f t="shared" si="72"/>
        <v>20280</v>
      </c>
      <c r="D309">
        <f t="shared" si="73"/>
        <v>77.455440177263142</v>
      </c>
      <c r="E309">
        <f t="shared" si="74"/>
        <v>78.8200405323025</v>
      </c>
      <c r="F309">
        <f t="shared" si="75"/>
        <v>78.137740354782821</v>
      </c>
      <c r="G309">
        <f t="shared" si="76"/>
        <v>4.0922E-2</v>
      </c>
      <c r="H309">
        <f t="shared" si="89"/>
        <v>13.397879999999994</v>
      </c>
      <c r="I309">
        <f t="shared" si="77"/>
        <v>-16.673187466880375</v>
      </c>
      <c r="J309">
        <f t="shared" si="78"/>
        <v>-16.429241788428467</v>
      </c>
      <c r="K309">
        <f t="shared" si="79"/>
        <v>-16.551214627654421</v>
      </c>
      <c r="L309">
        <f t="shared" si="80"/>
        <v>-2.9806177417026056</v>
      </c>
      <c r="M309">
        <f t="shared" si="81"/>
        <v>-48.07201539301029</v>
      </c>
      <c r="N309">
        <f t="shared" si="82"/>
        <v>-25.526316567356446</v>
      </c>
      <c r="O309">
        <f t="shared" si="83"/>
        <v>0</v>
      </c>
      <c r="P309">
        <f t="shared" si="84"/>
        <v>0</v>
      </c>
      <c r="Q309">
        <f t="shared" si="85"/>
        <v>-40</v>
      </c>
      <c r="R309">
        <f t="shared" si="86"/>
        <v>40</v>
      </c>
      <c r="S309">
        <f t="shared" si="87"/>
        <v>-2.7108667749474887E-3</v>
      </c>
      <c r="Y309">
        <f t="shared" si="88"/>
        <v>0</v>
      </c>
    </row>
    <row r="310" spans="1:25" x14ac:dyDescent="0.25">
      <c r="A310">
        <v>3.9999999999999998E-6</v>
      </c>
      <c r="B310">
        <f>DAVE_data!CF309</f>
        <v>10357</v>
      </c>
      <c r="C310">
        <f t="shared" si="72"/>
        <v>20461.5</v>
      </c>
      <c r="D310">
        <f t="shared" si="73"/>
        <v>76.768385836566068</v>
      </c>
      <c r="E310">
        <f t="shared" si="74"/>
        <v>78.137740354782821</v>
      </c>
      <c r="F310">
        <f t="shared" si="75"/>
        <v>77.453063095674452</v>
      </c>
      <c r="G310">
        <f t="shared" si="76"/>
        <v>4.1277999999999995E-2</v>
      </c>
      <c r="H310">
        <f t="shared" si="89"/>
        <v>13.439157999999994</v>
      </c>
      <c r="I310">
        <f t="shared" si="77"/>
        <v>-16.586977545141945</v>
      </c>
      <c r="J310">
        <f t="shared" si="78"/>
        <v>-16.551214627654421</v>
      </c>
      <c r="K310">
        <f t="shared" si="79"/>
        <v>-16.569096086398183</v>
      </c>
      <c r="L310">
        <f t="shared" si="80"/>
        <v>-0.4331958608402085</v>
      </c>
      <c r="M310">
        <f t="shared" si="81"/>
        <v>-25.526316567356446</v>
      </c>
      <c r="N310">
        <f t="shared" si="82"/>
        <v>-12.979756214098327</v>
      </c>
      <c r="O310">
        <f t="shared" si="83"/>
        <v>0</v>
      </c>
      <c r="P310">
        <f t="shared" si="84"/>
        <v>0</v>
      </c>
      <c r="Q310">
        <f t="shared" si="85"/>
        <v>-40</v>
      </c>
      <c r="R310">
        <f t="shared" si="86"/>
        <v>-40</v>
      </c>
      <c r="S310">
        <f t="shared" si="87"/>
        <v>-2.7619869410436442E-3</v>
      </c>
      <c r="Y310">
        <f t="shared" si="88"/>
        <v>0</v>
      </c>
    </row>
    <row r="311" spans="1:25" x14ac:dyDescent="0.25">
      <c r="A311">
        <v>3.9999999999999998E-6</v>
      </c>
      <c r="B311">
        <f>DAVE_data!CF310</f>
        <v>10465</v>
      </c>
      <c r="C311">
        <f t="shared" si="72"/>
        <v>20641.5</v>
      </c>
      <c r="D311">
        <f t="shared" si="73"/>
        <v>76.098942751006305</v>
      </c>
      <c r="E311">
        <f t="shared" si="74"/>
        <v>77.453063095674452</v>
      </c>
      <c r="F311">
        <f t="shared" si="75"/>
        <v>76.776002923340371</v>
      </c>
      <c r="G311">
        <f t="shared" si="76"/>
        <v>4.1644E-2</v>
      </c>
      <c r="H311">
        <f t="shared" si="89"/>
        <v>13.480801999999994</v>
      </c>
      <c r="I311">
        <f t="shared" si="77"/>
        <v>-16.258288645040832</v>
      </c>
      <c r="J311">
        <f t="shared" si="78"/>
        <v>-16.569096086398183</v>
      </c>
      <c r="K311">
        <f t="shared" si="79"/>
        <v>-16.413692365719506</v>
      </c>
      <c r="L311">
        <f t="shared" si="80"/>
        <v>3.7317193516155354</v>
      </c>
      <c r="M311">
        <f t="shared" si="81"/>
        <v>-12.979756214098327</v>
      </c>
      <c r="N311">
        <f t="shared" si="82"/>
        <v>-4.6240184312413959</v>
      </c>
      <c r="O311">
        <f t="shared" si="83"/>
        <v>0</v>
      </c>
      <c r="P311">
        <f t="shared" si="84"/>
        <v>0</v>
      </c>
      <c r="Q311">
        <f t="shared" si="85"/>
        <v>-40</v>
      </c>
      <c r="R311">
        <f t="shared" si="86"/>
        <v>-40</v>
      </c>
      <c r="S311">
        <f t="shared" si="87"/>
        <v>-2.7845517448301482E-3</v>
      </c>
      <c r="Y311">
        <f t="shared" si="88"/>
        <v>0</v>
      </c>
    </row>
    <row r="312" spans="1:25" x14ac:dyDescent="0.25">
      <c r="A312">
        <v>3.9999999999999998E-6</v>
      </c>
      <c r="B312">
        <f>DAVE_data!CF311</f>
        <v>10544</v>
      </c>
      <c r="C312">
        <f t="shared" si="72"/>
        <v>20824</v>
      </c>
      <c r="D312">
        <f t="shared" si="73"/>
        <v>75.43201722987402</v>
      </c>
      <c r="E312">
        <f t="shared" si="74"/>
        <v>76.776002923340371</v>
      </c>
      <c r="F312">
        <f t="shared" si="75"/>
        <v>76.104010076607196</v>
      </c>
      <c r="G312">
        <f t="shared" si="76"/>
        <v>4.2018E-2</v>
      </c>
      <c r="H312">
        <f t="shared" si="89"/>
        <v>13.522819999999994</v>
      </c>
      <c r="I312">
        <f t="shared" si="77"/>
        <v>-15.992975551743907</v>
      </c>
      <c r="J312">
        <f t="shared" si="78"/>
        <v>-16.413692365719506</v>
      </c>
      <c r="K312">
        <f t="shared" si="79"/>
        <v>-16.203333958731704</v>
      </c>
      <c r="L312">
        <f t="shared" si="80"/>
        <v>5.0063879048931659</v>
      </c>
      <c r="M312">
        <f t="shared" si="81"/>
        <v>-4.6240184312413959</v>
      </c>
      <c r="N312">
        <f t="shared" si="82"/>
        <v>0.19118473682588499</v>
      </c>
      <c r="O312">
        <f t="shared" si="83"/>
        <v>0</v>
      </c>
      <c r="P312">
        <f t="shared" si="84"/>
        <v>0</v>
      </c>
      <c r="Q312">
        <f t="shared" si="85"/>
        <v>-40</v>
      </c>
      <c r="R312">
        <f t="shared" si="86"/>
        <v>-40</v>
      </c>
      <c r="S312">
        <f t="shared" si="87"/>
        <v>-2.7976237141848098E-3</v>
      </c>
      <c r="Y312">
        <f t="shared" si="88"/>
        <v>0</v>
      </c>
    </row>
    <row r="313" spans="1:25" x14ac:dyDescent="0.25">
      <c r="A313">
        <v>3.9999999999999998E-6</v>
      </c>
      <c r="B313">
        <f>DAVE_data!CF312</f>
        <v>10652</v>
      </c>
      <c r="C313">
        <f t="shared" si="72"/>
        <v>21009</v>
      </c>
      <c r="D313">
        <f t="shared" si="73"/>
        <v>74.767781750435361</v>
      </c>
      <c r="E313">
        <f t="shared" si="74"/>
        <v>76.104010076607196</v>
      </c>
      <c r="F313">
        <f t="shared" si="75"/>
        <v>75.435895913521279</v>
      </c>
      <c r="G313">
        <f t="shared" si="76"/>
        <v>4.2391999999999999E-2</v>
      </c>
      <c r="H313">
        <f t="shared" si="89"/>
        <v>13.565211999999994</v>
      </c>
      <c r="I313">
        <f t="shared" si="77"/>
        <v>-15.760383163944077</v>
      </c>
      <c r="J313">
        <f t="shared" si="78"/>
        <v>-16.203333958731704</v>
      </c>
      <c r="K313">
        <f t="shared" si="79"/>
        <v>-15.981858561337891</v>
      </c>
      <c r="L313">
        <f t="shared" si="80"/>
        <v>5.2244621011939456</v>
      </c>
      <c r="M313">
        <f t="shared" si="81"/>
        <v>0.19118473682588499</v>
      </c>
      <c r="N313">
        <f t="shared" si="82"/>
        <v>2.7078234190099151</v>
      </c>
      <c r="O313">
        <f t="shared" si="83"/>
        <v>0</v>
      </c>
      <c r="P313">
        <f t="shared" si="84"/>
        <v>0</v>
      </c>
      <c r="Q313">
        <f t="shared" si="85"/>
        <v>-40</v>
      </c>
      <c r="R313">
        <f t="shared" si="86"/>
        <v>-40</v>
      </c>
      <c r="S313">
        <f t="shared" si="87"/>
        <v>-2.8084789793859227E-3</v>
      </c>
      <c r="Y313">
        <f t="shared" si="88"/>
        <v>0</v>
      </c>
    </row>
    <row r="314" spans="1:25" x14ac:dyDescent="0.25">
      <c r="A314">
        <v>3.9999999999999998E-6</v>
      </c>
      <c r="B314">
        <f>DAVE_data!CF313</f>
        <v>10732</v>
      </c>
      <c r="C314">
        <f t="shared" si="72"/>
        <v>21196.5</v>
      </c>
      <c r="D314">
        <f t="shared" si="73"/>
        <v>74.10640090556916</v>
      </c>
      <c r="E314">
        <f t="shared" si="74"/>
        <v>75.435895913521279</v>
      </c>
      <c r="F314">
        <f t="shared" si="75"/>
        <v>74.771148409545219</v>
      </c>
      <c r="G314">
        <f t="shared" si="76"/>
        <v>4.2768E-2</v>
      </c>
      <c r="H314">
        <f t="shared" si="89"/>
        <v>13.607979999999994</v>
      </c>
      <c r="I314">
        <f t="shared" si="77"/>
        <v>-15.543104750656081</v>
      </c>
      <c r="J314">
        <f t="shared" si="78"/>
        <v>-15.981858561337891</v>
      </c>
      <c r="K314">
        <f t="shared" si="79"/>
        <v>-15.762481655996986</v>
      </c>
      <c r="L314">
        <f t="shared" si="80"/>
        <v>5.1294637425389293</v>
      </c>
      <c r="M314">
        <f t="shared" si="81"/>
        <v>2.7078234190099151</v>
      </c>
      <c r="N314">
        <f t="shared" si="82"/>
        <v>3.9186435807744222</v>
      </c>
      <c r="O314">
        <f t="shared" si="83"/>
        <v>0</v>
      </c>
      <c r="P314">
        <f t="shared" si="84"/>
        <v>0</v>
      </c>
      <c r="Q314">
        <f t="shared" si="85"/>
        <v>-40</v>
      </c>
      <c r="R314">
        <f t="shared" si="86"/>
        <v>-40</v>
      </c>
      <c r="S314">
        <f t="shared" si="87"/>
        <v>-2.8193986802315055E-3</v>
      </c>
      <c r="Y314">
        <f t="shared" si="88"/>
        <v>0</v>
      </c>
    </row>
    <row r="315" spans="1:25" x14ac:dyDescent="0.25">
      <c r="A315">
        <v>3.9999999999999998E-6</v>
      </c>
      <c r="B315">
        <f>DAVE_data!CF314</f>
        <v>10840</v>
      </c>
      <c r="C315">
        <f t="shared" si="72"/>
        <v>21384</v>
      </c>
      <c r="D315">
        <f t="shared" si="73"/>
        <v>73.456618349929698</v>
      </c>
      <c r="E315">
        <f t="shared" si="74"/>
        <v>74.771148409545219</v>
      </c>
      <c r="F315">
        <f t="shared" si="75"/>
        <v>74.113883379737459</v>
      </c>
      <c r="G315">
        <f t="shared" si="76"/>
        <v>4.3143999999999995E-2</v>
      </c>
      <c r="H315">
        <f t="shared" si="89"/>
        <v>13.651123999999994</v>
      </c>
      <c r="I315">
        <f t="shared" si="77"/>
        <v>-15.234216340806613</v>
      </c>
      <c r="J315">
        <f t="shared" si="78"/>
        <v>-15.762481655996986</v>
      </c>
      <c r="K315">
        <f t="shared" si="79"/>
        <v>-15.498348998401799</v>
      </c>
      <c r="L315">
        <f t="shared" si="80"/>
        <v>6.1221179676244031</v>
      </c>
      <c r="M315">
        <f t="shared" si="81"/>
        <v>3.9186435807744222</v>
      </c>
      <c r="N315">
        <f t="shared" si="82"/>
        <v>5.0203807741994124</v>
      </c>
      <c r="O315">
        <f t="shared" si="83"/>
        <v>0</v>
      </c>
      <c r="P315">
        <f t="shared" si="84"/>
        <v>0</v>
      </c>
      <c r="Q315">
        <f t="shared" si="85"/>
        <v>-40</v>
      </c>
      <c r="R315">
        <f t="shared" si="86"/>
        <v>-40</v>
      </c>
      <c r="S315">
        <f t="shared" si="87"/>
        <v>-2.821540553624395E-3</v>
      </c>
      <c r="Y315">
        <f t="shared" si="88"/>
        <v>0</v>
      </c>
    </row>
    <row r="316" spans="1:25" x14ac:dyDescent="0.25">
      <c r="A316">
        <v>3.9999999999999998E-6</v>
      </c>
      <c r="B316">
        <f>DAVE_data!CF315</f>
        <v>10915</v>
      </c>
      <c r="C316">
        <f t="shared" si="72"/>
        <v>21569.5</v>
      </c>
      <c r="D316">
        <f t="shared" si="73"/>
        <v>72.824883599290516</v>
      </c>
      <c r="E316">
        <f t="shared" si="74"/>
        <v>74.113883379737459</v>
      </c>
      <c r="F316">
        <f t="shared" si="75"/>
        <v>73.469383489513987</v>
      </c>
      <c r="G316">
        <f t="shared" si="76"/>
        <v>4.351E-2</v>
      </c>
      <c r="H316">
        <f t="shared" si="89"/>
        <v>13.694633999999994</v>
      </c>
      <c r="I316">
        <f t="shared" si="77"/>
        <v>-14.812684215662411</v>
      </c>
      <c r="J316">
        <f t="shared" si="78"/>
        <v>-15.498348998401799</v>
      </c>
      <c r="K316">
        <f t="shared" si="79"/>
        <v>-15.155516607032105</v>
      </c>
      <c r="L316">
        <f t="shared" si="80"/>
        <v>7.8793930445804081</v>
      </c>
      <c r="M316">
        <f t="shared" si="81"/>
        <v>5.0203807741994124</v>
      </c>
      <c r="N316">
        <f t="shared" si="82"/>
        <v>6.4498869093899103</v>
      </c>
      <c r="O316">
        <f t="shared" si="83"/>
        <v>0</v>
      </c>
      <c r="P316">
        <f t="shared" si="84"/>
        <v>0</v>
      </c>
      <c r="Q316">
        <f t="shared" si="85"/>
        <v>-40</v>
      </c>
      <c r="R316">
        <f t="shared" si="86"/>
        <v>-40</v>
      </c>
      <c r="S316">
        <f t="shared" si="87"/>
        <v>-2.807746882628144E-3</v>
      </c>
      <c r="Y316">
        <f t="shared" si="88"/>
        <v>0</v>
      </c>
    </row>
    <row r="317" spans="1:25" x14ac:dyDescent="0.25">
      <c r="A317">
        <v>3.9999999999999998E-6</v>
      </c>
      <c r="B317">
        <f>DAVE_data!CF316</f>
        <v>11052</v>
      </c>
      <c r="C317">
        <f t="shared" si="72"/>
        <v>21769.5</v>
      </c>
      <c r="D317">
        <f t="shared" si="73"/>
        <v>72.155829338978691</v>
      </c>
      <c r="E317">
        <f t="shared" si="74"/>
        <v>73.469383489513987</v>
      </c>
      <c r="F317">
        <f t="shared" si="75"/>
        <v>72.812606414246346</v>
      </c>
      <c r="G317">
        <f t="shared" si="76"/>
        <v>4.3934000000000001E-2</v>
      </c>
      <c r="H317">
        <f t="shared" si="89"/>
        <v>13.738567999999994</v>
      </c>
      <c r="I317">
        <f t="shared" si="77"/>
        <v>-14.949175473838961</v>
      </c>
      <c r="J317">
        <f t="shared" si="78"/>
        <v>-15.155516607032105</v>
      </c>
      <c r="K317">
        <f t="shared" si="79"/>
        <v>-15.052346040435534</v>
      </c>
      <c r="L317">
        <f t="shared" si="80"/>
        <v>2.3483080665673732</v>
      </c>
      <c r="M317">
        <f t="shared" si="81"/>
        <v>6.4498869093899103</v>
      </c>
      <c r="N317">
        <f t="shared" si="82"/>
        <v>4.3990974879786418</v>
      </c>
      <c r="O317">
        <f t="shared" si="83"/>
        <v>0</v>
      </c>
      <c r="P317">
        <f t="shared" si="84"/>
        <v>0</v>
      </c>
      <c r="Q317">
        <f t="shared" si="85"/>
        <v>-40</v>
      </c>
      <c r="R317">
        <f t="shared" si="86"/>
        <v>-40</v>
      </c>
      <c r="S317">
        <f t="shared" si="87"/>
        <v>-2.8391676568112578E-3</v>
      </c>
      <c r="Y317">
        <f t="shared" si="88"/>
        <v>0</v>
      </c>
    </row>
    <row r="318" spans="1:25" x14ac:dyDescent="0.25">
      <c r="A318">
        <v>3.9999999999999998E-6</v>
      </c>
      <c r="B318">
        <f>DAVE_data!CF317</f>
        <v>11097</v>
      </c>
      <c r="C318">
        <f t="shared" si="72"/>
        <v>21952</v>
      </c>
      <c r="D318">
        <f t="shared" si="73"/>
        <v>71.555955120029907</v>
      </c>
      <c r="E318">
        <f t="shared" si="74"/>
        <v>72.812606414246346</v>
      </c>
      <c r="F318">
        <f t="shared" si="75"/>
        <v>72.184280767138119</v>
      </c>
      <c r="G318">
        <f t="shared" si="76"/>
        <v>4.4297999999999997E-2</v>
      </c>
      <c r="H318">
        <f t="shared" si="89"/>
        <v>13.782865999999993</v>
      </c>
      <c r="I318">
        <f t="shared" si="77"/>
        <v>-14.184063549330148</v>
      </c>
      <c r="J318">
        <f t="shared" si="78"/>
        <v>-15.052346040435534</v>
      </c>
      <c r="K318">
        <f t="shared" si="79"/>
        <v>-14.618204794882841</v>
      </c>
      <c r="L318">
        <f t="shared" si="80"/>
        <v>9.8004705754818104</v>
      </c>
      <c r="M318">
        <f t="shared" si="81"/>
        <v>4.3990974879786418</v>
      </c>
      <c r="N318">
        <f t="shared" si="82"/>
        <v>7.0997840317302261</v>
      </c>
      <c r="O318">
        <f t="shared" si="83"/>
        <v>0</v>
      </c>
      <c r="P318">
        <f t="shared" si="84"/>
        <v>0</v>
      </c>
      <c r="Q318">
        <f t="shared" si="85"/>
        <v>-40</v>
      </c>
      <c r="R318">
        <f t="shared" si="86"/>
        <v>-40</v>
      </c>
      <c r="S318">
        <f t="shared" si="87"/>
        <v>-2.8054903208495543E-3</v>
      </c>
      <c r="Y318">
        <f t="shared" si="88"/>
        <v>0</v>
      </c>
    </row>
    <row r="319" spans="1:25" x14ac:dyDescent="0.25">
      <c r="A319">
        <v>3.9999999999999998E-6</v>
      </c>
      <c r="B319">
        <f>DAVE_data!CF318</f>
        <v>11244</v>
      </c>
      <c r="C319">
        <f t="shared" si="72"/>
        <v>22154</v>
      </c>
      <c r="D319">
        <f t="shared" si="73"/>
        <v>70.903508476794102</v>
      </c>
      <c r="E319">
        <f t="shared" si="74"/>
        <v>72.184280767138119</v>
      </c>
      <c r="F319">
        <f t="shared" si="75"/>
        <v>71.543894621966103</v>
      </c>
      <c r="G319">
        <f t="shared" si="76"/>
        <v>4.4681999999999999E-2</v>
      </c>
      <c r="H319">
        <f t="shared" si="89"/>
        <v>13.827547999999993</v>
      </c>
      <c r="I319">
        <f t="shared" si="77"/>
        <v>-14.332083281232176</v>
      </c>
      <c r="J319">
        <f t="shared" si="78"/>
        <v>-14.618204794882841</v>
      </c>
      <c r="K319">
        <f t="shared" si="79"/>
        <v>-14.475144038057508</v>
      </c>
      <c r="L319">
        <f t="shared" si="80"/>
        <v>3.2017536552825132</v>
      </c>
      <c r="M319">
        <f t="shared" si="81"/>
        <v>7.0997840317302261</v>
      </c>
      <c r="N319">
        <f t="shared" si="82"/>
        <v>5.1507688435063699</v>
      </c>
      <c r="O319">
        <f t="shared" si="83"/>
        <v>0</v>
      </c>
      <c r="P319">
        <f t="shared" si="84"/>
        <v>0</v>
      </c>
      <c r="Q319">
        <f t="shared" si="85"/>
        <v>-40</v>
      </c>
      <c r="R319">
        <f t="shared" si="86"/>
        <v>-40</v>
      </c>
      <c r="S319">
        <f t="shared" si="87"/>
        <v>-2.8279891430799315E-3</v>
      </c>
      <c r="Y319">
        <f t="shared" si="88"/>
        <v>0</v>
      </c>
    </row>
    <row r="320" spans="1:25" x14ac:dyDescent="0.25">
      <c r="A320">
        <v>3.9999999999999998E-6</v>
      </c>
      <c r="B320">
        <f>DAVE_data!CF319</f>
        <v>11313</v>
      </c>
      <c r="C320">
        <f t="shared" si="72"/>
        <v>22353</v>
      </c>
      <c r="D320">
        <f t="shared" si="73"/>
        <v>70.272282324291893</v>
      </c>
      <c r="E320">
        <f t="shared" si="74"/>
        <v>71.543894621966103</v>
      </c>
      <c r="F320">
        <f t="shared" si="75"/>
        <v>70.908088473128998</v>
      </c>
      <c r="G320">
        <f t="shared" si="76"/>
        <v>4.5114000000000001E-2</v>
      </c>
      <c r="H320">
        <f t="shared" si="89"/>
        <v>13.872661999999993</v>
      </c>
      <c r="I320">
        <f t="shared" si="77"/>
        <v>-14.093322446183112</v>
      </c>
      <c r="J320">
        <f t="shared" si="78"/>
        <v>-14.475144038057508</v>
      </c>
      <c r="K320">
        <f t="shared" si="79"/>
        <v>-14.28423324212031</v>
      </c>
      <c r="L320">
        <f t="shared" si="80"/>
        <v>4.2317417195814517</v>
      </c>
      <c r="M320">
        <f t="shared" si="81"/>
        <v>5.1507688435063699</v>
      </c>
      <c r="N320">
        <f t="shared" si="82"/>
        <v>4.6912552815439108</v>
      </c>
      <c r="O320">
        <f t="shared" si="83"/>
        <v>0</v>
      </c>
      <c r="P320">
        <f t="shared" si="84"/>
        <v>0</v>
      </c>
      <c r="Q320">
        <f t="shared" si="85"/>
        <v>-40</v>
      </c>
      <c r="R320">
        <f t="shared" si="86"/>
        <v>-40</v>
      </c>
      <c r="S320">
        <f t="shared" si="87"/>
        <v>-2.8409616890352567E-3</v>
      </c>
      <c r="Y320">
        <f t="shared" si="88"/>
        <v>0</v>
      </c>
    </row>
    <row r="321" spans="1:25" x14ac:dyDescent="0.25">
      <c r="A321">
        <v>3.9999999999999998E-6</v>
      </c>
      <c r="B321">
        <f>DAVE_data!CF320</f>
        <v>11433</v>
      </c>
      <c r="C321">
        <f t="shared" si="72"/>
        <v>22543.5</v>
      </c>
      <c r="D321">
        <f t="shared" si="73"/>
        <v>69.678458393545668</v>
      </c>
      <c r="E321">
        <f t="shared" si="74"/>
        <v>70.908088473128998</v>
      </c>
      <c r="F321">
        <f t="shared" si="75"/>
        <v>70.293273433337333</v>
      </c>
      <c r="G321">
        <f t="shared" si="76"/>
        <v>4.5491999999999998E-2</v>
      </c>
      <c r="H321">
        <f t="shared" si="89"/>
        <v>13.918153999999992</v>
      </c>
      <c r="I321">
        <f t="shared" si="77"/>
        <v>-13.514794684596527</v>
      </c>
      <c r="J321">
        <f t="shared" si="78"/>
        <v>-14.28423324212031</v>
      </c>
      <c r="K321">
        <f t="shared" si="79"/>
        <v>-13.899513963358419</v>
      </c>
      <c r="L321">
        <f t="shared" si="80"/>
        <v>8.4568556836782403</v>
      </c>
      <c r="M321">
        <f t="shared" si="81"/>
        <v>4.6912552815439108</v>
      </c>
      <c r="N321">
        <f t="shared" si="82"/>
        <v>6.574055482611076</v>
      </c>
      <c r="O321">
        <f t="shared" si="83"/>
        <v>0</v>
      </c>
      <c r="P321">
        <f t="shared" si="84"/>
        <v>0</v>
      </c>
      <c r="Q321">
        <f t="shared" si="85"/>
        <v>-40</v>
      </c>
      <c r="R321">
        <f t="shared" si="86"/>
        <v>-40</v>
      </c>
      <c r="S321">
        <f t="shared" si="87"/>
        <v>-2.8130151939828821E-3</v>
      </c>
      <c r="Y321">
        <f t="shared" si="88"/>
        <v>0</v>
      </c>
    </row>
    <row r="322" spans="1:25" x14ac:dyDescent="0.25">
      <c r="A322">
        <v>3.9999999999999998E-6</v>
      </c>
      <c r="B322">
        <f>DAVE_data!CF321</f>
        <v>11505</v>
      </c>
      <c r="C322">
        <f t="shared" si="72"/>
        <v>22747.5</v>
      </c>
      <c r="D322">
        <f t="shared" si="73"/>
        <v>69.053580692159429</v>
      </c>
      <c r="E322">
        <f t="shared" si="74"/>
        <v>70.293273433337333</v>
      </c>
      <c r="F322">
        <f t="shared" si="75"/>
        <v>69.673427062748374</v>
      </c>
      <c r="G322">
        <f t="shared" si="76"/>
        <v>4.5876E-2</v>
      </c>
      <c r="H322">
        <f t="shared" si="89"/>
        <v>13.964029999999992</v>
      </c>
      <c r="I322">
        <f t="shared" si="77"/>
        <v>-13.511342980838769</v>
      </c>
      <c r="J322">
        <f t="shared" si="78"/>
        <v>-13.899513963358419</v>
      </c>
      <c r="K322">
        <f t="shared" si="79"/>
        <v>-13.705428472098594</v>
      </c>
      <c r="L322">
        <f t="shared" si="80"/>
        <v>4.2306541821393564</v>
      </c>
      <c r="M322">
        <f t="shared" si="81"/>
        <v>6.574055482611076</v>
      </c>
      <c r="N322">
        <f t="shared" si="82"/>
        <v>5.4023548323752166</v>
      </c>
      <c r="O322">
        <f t="shared" si="83"/>
        <v>0</v>
      </c>
      <c r="P322">
        <f t="shared" si="84"/>
        <v>0</v>
      </c>
      <c r="Q322">
        <f t="shared" si="85"/>
        <v>-40</v>
      </c>
      <c r="R322">
        <f t="shared" si="86"/>
        <v>-40</v>
      </c>
      <c r="S322">
        <f t="shared" si="87"/>
        <v>-2.8233080833710697E-3</v>
      </c>
      <c r="Y322">
        <f t="shared" si="88"/>
        <v>0</v>
      </c>
    </row>
    <row r="323" spans="1:25" x14ac:dyDescent="0.25">
      <c r="A323">
        <v>3.9999999999999998E-6</v>
      </c>
      <c r="B323">
        <f>DAVE_data!CF322</f>
        <v>11646</v>
      </c>
      <c r="C323">
        <f t="shared" si="72"/>
        <v>22948.5</v>
      </c>
      <c r="D323">
        <f t="shared" si="73"/>
        <v>68.448758166978081</v>
      </c>
      <c r="E323">
        <f t="shared" si="74"/>
        <v>69.673427062748374</v>
      </c>
      <c r="F323">
        <f t="shared" si="75"/>
        <v>69.061092614863227</v>
      </c>
      <c r="G323">
        <f t="shared" si="76"/>
        <v>4.6301999999999996E-2</v>
      </c>
      <c r="H323">
        <f t="shared" si="89"/>
        <v>14.010331999999993</v>
      </c>
      <c r="I323">
        <f t="shared" si="77"/>
        <v>-13.224794779602318</v>
      </c>
      <c r="J323">
        <f t="shared" si="78"/>
        <v>-13.705428472098594</v>
      </c>
      <c r="K323">
        <f t="shared" si="79"/>
        <v>-13.465111625850456</v>
      </c>
      <c r="L323">
        <f t="shared" si="80"/>
        <v>5.1902044457720669</v>
      </c>
      <c r="M323">
        <f t="shared" si="81"/>
        <v>5.4023548323752166</v>
      </c>
      <c r="N323">
        <f t="shared" si="82"/>
        <v>5.2962796390736422</v>
      </c>
      <c r="O323">
        <f t="shared" si="83"/>
        <v>0</v>
      </c>
      <c r="P323">
        <f t="shared" si="84"/>
        <v>0</v>
      </c>
      <c r="Q323">
        <f t="shared" si="85"/>
        <v>-40</v>
      </c>
      <c r="R323">
        <f t="shared" si="86"/>
        <v>-40</v>
      </c>
      <c r="S323">
        <f t="shared" si="87"/>
        <v>-2.8232092481195931E-3</v>
      </c>
      <c r="Y323">
        <f t="shared" si="88"/>
        <v>0</v>
      </c>
    </row>
    <row r="324" spans="1:25" x14ac:dyDescent="0.25">
      <c r="A324">
        <v>3.9999999999999998E-6</v>
      </c>
      <c r="B324">
        <f>DAVE_data!CF323</f>
        <v>11714</v>
      </c>
      <c r="C324">
        <f t="shared" si="72"/>
        <v>23149</v>
      </c>
      <c r="D324">
        <f t="shared" si="73"/>
        <v>67.855904220264222</v>
      </c>
      <c r="E324">
        <f t="shared" si="74"/>
        <v>69.061092614863227</v>
      </c>
      <c r="F324">
        <f t="shared" si="75"/>
        <v>68.458498417563732</v>
      </c>
      <c r="G324">
        <f t="shared" si="76"/>
        <v>4.6719999999999998E-2</v>
      </c>
      <c r="H324">
        <f t="shared" si="89"/>
        <v>14.057051999999993</v>
      </c>
      <c r="I324">
        <f t="shared" si="77"/>
        <v>-12.897992236718659</v>
      </c>
      <c r="J324">
        <f t="shared" si="78"/>
        <v>-13.465111625850456</v>
      </c>
      <c r="K324">
        <f t="shared" si="79"/>
        <v>-13.181551931284558</v>
      </c>
      <c r="L324">
        <f t="shared" si="80"/>
        <v>6.069342777523512</v>
      </c>
      <c r="M324">
        <f t="shared" si="81"/>
        <v>5.2962796390736422</v>
      </c>
      <c r="N324">
        <f t="shared" si="82"/>
        <v>5.6828112082985776</v>
      </c>
      <c r="O324">
        <f t="shared" si="83"/>
        <v>0</v>
      </c>
      <c r="P324">
        <f t="shared" si="84"/>
        <v>0</v>
      </c>
      <c r="Q324">
        <f t="shared" si="85"/>
        <v>-40</v>
      </c>
      <c r="R324">
        <f t="shared" si="86"/>
        <v>-40</v>
      </c>
      <c r="S324">
        <f t="shared" si="87"/>
        <v>-2.8126248335281745E-3</v>
      </c>
      <c r="Y324">
        <f t="shared" si="88"/>
        <v>0</v>
      </c>
    </row>
    <row r="325" spans="1:25" x14ac:dyDescent="0.25">
      <c r="A325">
        <v>3.9999999999999998E-6</v>
      </c>
      <c r="B325">
        <f>DAVE_data!CF324</f>
        <v>11852</v>
      </c>
      <c r="C325">
        <f t="shared" si="72"/>
        <v>23358.5</v>
      </c>
      <c r="D325">
        <f t="shared" si="73"/>
        <v>67.247311548040187</v>
      </c>
      <c r="E325">
        <f t="shared" si="74"/>
        <v>68.458498417563732</v>
      </c>
      <c r="F325">
        <f t="shared" si="75"/>
        <v>67.852904982801959</v>
      </c>
      <c r="G325">
        <f t="shared" si="76"/>
        <v>4.7132E-2</v>
      </c>
      <c r="H325">
        <f t="shared" si="89"/>
        <v>14.104183999999993</v>
      </c>
      <c r="I325">
        <f t="shared" si="77"/>
        <v>-12.848880479541972</v>
      </c>
      <c r="J325">
        <f t="shared" si="78"/>
        <v>-13.181551931284558</v>
      </c>
      <c r="K325">
        <f t="shared" si="79"/>
        <v>-13.015216205413264</v>
      </c>
      <c r="L325">
        <f t="shared" si="80"/>
        <v>3.5291463521873432</v>
      </c>
      <c r="M325">
        <f t="shared" si="81"/>
        <v>5.6828112082985776</v>
      </c>
      <c r="N325">
        <f t="shared" si="82"/>
        <v>4.6059787802429604</v>
      </c>
      <c r="O325">
        <f t="shared" si="83"/>
        <v>0</v>
      </c>
      <c r="P325">
        <f t="shared" si="84"/>
        <v>0</v>
      </c>
      <c r="Q325">
        <f t="shared" si="85"/>
        <v>-40</v>
      </c>
      <c r="R325">
        <f t="shared" si="86"/>
        <v>-40</v>
      </c>
      <c r="S325">
        <f t="shared" si="87"/>
        <v>-2.8269263584829261E-3</v>
      </c>
      <c r="Y325">
        <f t="shared" si="88"/>
        <v>0</v>
      </c>
    </row>
    <row r="326" spans="1:25" x14ac:dyDescent="0.25">
      <c r="A326">
        <v>3.9999999999999998E-6</v>
      </c>
      <c r="B326">
        <f>DAVE_data!CF325</f>
        <v>11916</v>
      </c>
      <c r="C326">
        <f t="shared" ref="C326:C389" si="90">(B326+B325)/2+(B324+B323)/2</f>
        <v>23564</v>
      </c>
      <c r="D326">
        <f t="shared" ref="D326:D389" si="91">2*PI()/(C326*0.000004)</f>
        <v>66.660852435702623</v>
      </c>
      <c r="E326">
        <f t="shared" ref="E326:E389" si="92">F325</f>
        <v>67.852904982801959</v>
      </c>
      <c r="F326">
        <f t="shared" ref="F326:F389" si="93">0.5*(D326+E326)</f>
        <v>67.256878709252291</v>
      </c>
      <c r="G326">
        <f t="shared" ref="G326:G389" si="94">0.5*(B326+B325)*0.000004</f>
        <v>4.7535999999999995E-2</v>
      </c>
      <c r="H326">
        <f t="shared" si="89"/>
        <v>14.151719999999992</v>
      </c>
      <c r="I326">
        <f t="shared" ref="I326:I389" si="95">(F326-E326)/G326</f>
        <v>-12.538418746837523</v>
      </c>
      <c r="J326">
        <f t="shared" ref="J326:J389" si="96">K325</f>
        <v>-13.015216205413264</v>
      </c>
      <c r="K326">
        <f t="shared" ref="K326:K389" si="97">(I326+J326)/2</f>
        <v>-12.776817476125395</v>
      </c>
      <c r="L326">
        <f t="shared" ref="L326:L389" si="98">(K326-J326)/G326</f>
        <v>5.0151196837737579</v>
      </c>
      <c r="M326">
        <f t="shared" ref="M326:M389" si="99">N325</f>
        <v>4.6059787802429604</v>
      </c>
      <c r="N326">
        <f t="shared" ref="N326:N389" si="100">0.5*(L326+M326)</f>
        <v>4.8105492320083592</v>
      </c>
      <c r="O326">
        <f t="shared" ref="O326:O389" si="101">IF(AND((L326&gt;$O$3), (L326&lt;$O$4)),0,1)</f>
        <v>0</v>
      </c>
      <c r="P326">
        <f t="shared" ref="P326:P389" si="102">IF(I326&gt;$P$3,1,0)</f>
        <v>0</v>
      </c>
      <c r="Q326">
        <f t="shared" ref="Q326:Q389" si="103">IF(OR(O326=1, AND((P326=1),(Q325=$Q$3))),$Q$3,$Q$2)</f>
        <v>-40</v>
      </c>
      <c r="R326">
        <f t="shared" ref="R326:R389" si="104">IF(OR(O326=1, AND((P326=1),(Q325=1))),Q325,Q325)</f>
        <v>-40</v>
      </c>
      <c r="S326">
        <f t="shared" ref="S326:S389" si="105">IF(Q326=-40,K326/F326^2, "")</f>
        <v>-2.8245500437431895E-3</v>
      </c>
      <c r="Y326">
        <f t="shared" ref="Y326:Y389" si="106">IF(Q326=$Q$3, ($Y$1*K326*F326-$Y$3*F326^3)*G326,0)</f>
        <v>0</v>
      </c>
    </row>
    <row r="327" spans="1:25" x14ac:dyDescent="0.25">
      <c r="A327">
        <v>3.9999999999999998E-6</v>
      </c>
      <c r="B327">
        <f>DAVE_data!CF326</f>
        <v>12060</v>
      </c>
      <c r="C327">
        <f t="shared" si="90"/>
        <v>23771</v>
      </c>
      <c r="D327">
        <f t="shared" si="91"/>
        <v>66.080363753939523</v>
      </c>
      <c r="E327">
        <f t="shared" si="92"/>
        <v>67.256878709252291</v>
      </c>
      <c r="F327">
        <f t="shared" si="93"/>
        <v>66.668621231595907</v>
      </c>
      <c r="G327">
        <f t="shared" si="94"/>
        <v>4.7951999999999995E-2</v>
      </c>
      <c r="H327">
        <f t="shared" ref="H327:H390" si="107">H326+G327</f>
        <v>14.199671999999993</v>
      </c>
      <c r="I327">
        <f t="shared" si="95"/>
        <v>-12.267631749590931</v>
      </c>
      <c r="J327">
        <f t="shared" si="96"/>
        <v>-12.776817476125395</v>
      </c>
      <c r="K327">
        <f t="shared" si="97"/>
        <v>-12.522224612858164</v>
      </c>
      <c r="L327">
        <f t="shared" si="98"/>
        <v>5.3093273120460207</v>
      </c>
      <c r="M327">
        <f t="shared" si="99"/>
        <v>4.8105492320083592</v>
      </c>
      <c r="N327">
        <f t="shared" si="100"/>
        <v>5.0599382720271899</v>
      </c>
      <c r="O327">
        <f t="shared" si="101"/>
        <v>0</v>
      </c>
      <c r="P327">
        <f t="shared" si="102"/>
        <v>0</v>
      </c>
      <c r="Q327">
        <f t="shared" si="103"/>
        <v>-40</v>
      </c>
      <c r="R327">
        <f t="shared" si="104"/>
        <v>-40</v>
      </c>
      <c r="S327">
        <f t="shared" si="105"/>
        <v>-2.8173353355261596E-3</v>
      </c>
      <c r="Y327">
        <f t="shared" si="106"/>
        <v>0</v>
      </c>
    </row>
    <row r="328" spans="1:25" x14ac:dyDescent="0.25">
      <c r="A328">
        <v>3.9999999999999998E-6</v>
      </c>
      <c r="B328">
        <f>DAVE_data!CF327</f>
        <v>12131</v>
      </c>
      <c r="C328">
        <f t="shared" si="90"/>
        <v>23979.5</v>
      </c>
      <c r="D328">
        <f t="shared" si="91"/>
        <v>65.505799820467345</v>
      </c>
      <c r="E328">
        <f t="shared" si="92"/>
        <v>66.668621231595907</v>
      </c>
      <c r="F328">
        <f t="shared" si="93"/>
        <v>66.087210526031626</v>
      </c>
      <c r="G328">
        <f t="shared" si="94"/>
        <v>4.8381999999999994E-2</v>
      </c>
      <c r="H328">
        <f t="shared" si="107"/>
        <v>14.248053999999993</v>
      </c>
      <c r="I328">
        <f t="shared" si="95"/>
        <v>-12.01708704816421</v>
      </c>
      <c r="J328">
        <f t="shared" si="96"/>
        <v>-12.522224612858164</v>
      </c>
      <c r="K328">
        <f t="shared" si="97"/>
        <v>-12.269655830511187</v>
      </c>
      <c r="L328">
        <f t="shared" si="98"/>
        <v>5.2203047072666839</v>
      </c>
      <c r="M328">
        <f t="shared" si="99"/>
        <v>5.0599382720271899</v>
      </c>
      <c r="N328">
        <f t="shared" si="100"/>
        <v>5.1401214896469369</v>
      </c>
      <c r="O328">
        <f t="shared" si="101"/>
        <v>0</v>
      </c>
      <c r="P328">
        <f t="shared" si="102"/>
        <v>0</v>
      </c>
      <c r="Q328">
        <f t="shared" si="103"/>
        <v>-40</v>
      </c>
      <c r="R328">
        <f t="shared" si="104"/>
        <v>-40</v>
      </c>
      <c r="S328">
        <f t="shared" si="105"/>
        <v>-2.809296243593779E-3</v>
      </c>
      <c r="Y328">
        <f t="shared" si="106"/>
        <v>0</v>
      </c>
    </row>
    <row r="329" spans="1:25" x14ac:dyDescent="0.25">
      <c r="A329">
        <v>3.9999999999999998E-6</v>
      </c>
      <c r="B329">
        <f>DAVE_data!CF328</f>
        <v>12275</v>
      </c>
      <c r="C329">
        <f t="shared" si="90"/>
        <v>24191</v>
      </c>
      <c r="D329">
        <f t="shared" si="91"/>
        <v>64.933087792769911</v>
      </c>
      <c r="E329">
        <f t="shared" si="92"/>
        <v>66.087210526031626</v>
      </c>
      <c r="F329">
        <f t="shared" si="93"/>
        <v>65.510149159400768</v>
      </c>
      <c r="G329">
        <f t="shared" si="94"/>
        <v>4.8812000000000001E-2</v>
      </c>
      <c r="H329">
        <f t="shared" si="107"/>
        <v>14.296865999999993</v>
      </c>
      <c r="I329">
        <f t="shared" si="95"/>
        <v>-11.822120925814506</v>
      </c>
      <c r="J329">
        <f t="shared" si="96"/>
        <v>-12.269655830511187</v>
      </c>
      <c r="K329">
        <f t="shared" si="97"/>
        <v>-12.045888378162847</v>
      </c>
      <c r="L329">
        <f t="shared" si="98"/>
        <v>4.5842713338593093</v>
      </c>
      <c r="M329">
        <f t="shared" si="99"/>
        <v>5.1401214896469369</v>
      </c>
      <c r="N329">
        <f t="shared" si="100"/>
        <v>4.8621964117531231</v>
      </c>
      <c r="O329">
        <f t="shared" si="101"/>
        <v>0</v>
      </c>
      <c r="P329">
        <f t="shared" si="102"/>
        <v>0</v>
      </c>
      <c r="Q329">
        <f t="shared" si="103"/>
        <v>-40</v>
      </c>
      <c r="R329">
        <f t="shared" si="104"/>
        <v>-40</v>
      </c>
      <c r="S329">
        <f t="shared" si="105"/>
        <v>-2.8068658583857951E-3</v>
      </c>
      <c r="Y329">
        <f t="shared" si="106"/>
        <v>0</v>
      </c>
    </row>
    <row r="330" spans="1:25" x14ac:dyDescent="0.25">
      <c r="A330">
        <v>3.9999999999999998E-6</v>
      </c>
      <c r="B330">
        <f>DAVE_data!CF329</f>
        <v>12346</v>
      </c>
      <c r="C330">
        <f t="shared" si="90"/>
        <v>24406</v>
      </c>
      <c r="D330">
        <f t="shared" si="91"/>
        <v>64.361072145984451</v>
      </c>
      <c r="E330">
        <f t="shared" si="92"/>
        <v>65.510149159400768</v>
      </c>
      <c r="F330">
        <f t="shared" si="93"/>
        <v>64.935610652692617</v>
      </c>
      <c r="G330">
        <f t="shared" si="94"/>
        <v>4.9242000000000001E-2</v>
      </c>
      <c r="H330">
        <f t="shared" si="107"/>
        <v>14.346107999999992</v>
      </c>
      <c r="I330">
        <f t="shared" si="95"/>
        <v>-11.667651734457403</v>
      </c>
      <c r="J330">
        <f t="shared" si="96"/>
        <v>-12.045888378162847</v>
      </c>
      <c r="K330">
        <f t="shared" si="97"/>
        <v>-11.856770056310125</v>
      </c>
      <c r="L330">
        <f t="shared" si="98"/>
        <v>3.8405897780902691</v>
      </c>
      <c r="M330">
        <f t="shared" si="99"/>
        <v>4.8621964117531231</v>
      </c>
      <c r="N330">
        <f t="shared" si="100"/>
        <v>4.3513930949216961</v>
      </c>
      <c r="O330">
        <f t="shared" si="101"/>
        <v>0</v>
      </c>
      <c r="P330">
        <f t="shared" si="102"/>
        <v>0</v>
      </c>
      <c r="Q330">
        <f t="shared" si="103"/>
        <v>-40</v>
      </c>
      <c r="R330">
        <f t="shared" si="104"/>
        <v>-40</v>
      </c>
      <c r="S330">
        <f t="shared" si="105"/>
        <v>-2.8119043235786028E-3</v>
      </c>
      <c r="Y330">
        <f t="shared" si="106"/>
        <v>0</v>
      </c>
    </row>
    <row r="331" spans="1:25" x14ac:dyDescent="0.25">
      <c r="A331">
        <v>3.9999999999999998E-6</v>
      </c>
      <c r="B331">
        <f>DAVE_data!CF330</f>
        <v>12495</v>
      </c>
      <c r="C331">
        <f t="shared" si="90"/>
        <v>24623.5</v>
      </c>
      <c r="D331">
        <f t="shared" si="91"/>
        <v>63.792569163396614</v>
      </c>
      <c r="E331">
        <f t="shared" si="92"/>
        <v>64.935610652692617</v>
      </c>
      <c r="F331">
        <f t="shared" si="93"/>
        <v>64.364089908044619</v>
      </c>
      <c r="G331">
        <f t="shared" si="94"/>
        <v>4.9681999999999997E-2</v>
      </c>
      <c r="H331">
        <f t="shared" si="107"/>
        <v>14.395789999999993</v>
      </c>
      <c r="I331">
        <f t="shared" si="95"/>
        <v>-11.503577646793566</v>
      </c>
      <c r="J331">
        <f t="shared" si="96"/>
        <v>-11.856770056310125</v>
      </c>
      <c r="K331">
        <f t="shared" si="97"/>
        <v>-11.680173851551846</v>
      </c>
      <c r="L331">
        <f t="shared" si="98"/>
        <v>3.5545309117644148</v>
      </c>
      <c r="M331">
        <f t="shared" si="99"/>
        <v>4.3513930949216961</v>
      </c>
      <c r="N331">
        <f t="shared" si="100"/>
        <v>3.9529620033430555</v>
      </c>
      <c r="O331">
        <f t="shared" si="101"/>
        <v>0</v>
      </c>
      <c r="P331">
        <f t="shared" si="102"/>
        <v>0</v>
      </c>
      <c r="Q331">
        <f t="shared" si="103"/>
        <v>-40</v>
      </c>
      <c r="R331">
        <f t="shared" si="104"/>
        <v>-40</v>
      </c>
      <c r="S331">
        <f t="shared" si="105"/>
        <v>-2.8194347057266121E-3</v>
      </c>
      <c r="Y331">
        <f t="shared" si="106"/>
        <v>0</v>
      </c>
    </row>
    <row r="332" spans="1:25" x14ac:dyDescent="0.25">
      <c r="A332">
        <v>3.9999999999999998E-6</v>
      </c>
      <c r="B332">
        <f>DAVE_data!CF331</f>
        <v>12571</v>
      </c>
      <c r="C332">
        <f t="shared" si="90"/>
        <v>24843.5</v>
      </c>
      <c r="D332">
        <f t="shared" si="91"/>
        <v>63.227658212204268</v>
      </c>
      <c r="E332">
        <f t="shared" si="92"/>
        <v>64.364089908044619</v>
      </c>
      <c r="F332">
        <f t="shared" si="93"/>
        <v>63.795874060124447</v>
      </c>
      <c r="G332">
        <f t="shared" si="94"/>
        <v>5.0131999999999996E-2</v>
      </c>
      <c r="H332">
        <f t="shared" si="107"/>
        <v>14.445921999999992</v>
      </c>
      <c r="I332">
        <f t="shared" si="95"/>
        <v>-11.334394157826774</v>
      </c>
      <c r="J332">
        <f t="shared" si="96"/>
        <v>-11.680173851551846</v>
      </c>
      <c r="K332">
        <f t="shared" si="97"/>
        <v>-11.507284004689311</v>
      </c>
      <c r="L332">
        <f t="shared" si="98"/>
        <v>3.4486923893428409</v>
      </c>
      <c r="M332">
        <f t="shared" si="99"/>
        <v>3.9529620033430555</v>
      </c>
      <c r="N332">
        <f t="shared" si="100"/>
        <v>3.7008271963429484</v>
      </c>
      <c r="O332">
        <f t="shared" si="101"/>
        <v>0</v>
      </c>
      <c r="P332">
        <f t="shared" si="102"/>
        <v>0</v>
      </c>
      <c r="Q332">
        <f t="shared" si="103"/>
        <v>-40</v>
      </c>
      <c r="R332">
        <f t="shared" si="104"/>
        <v>-40</v>
      </c>
      <c r="S332">
        <f t="shared" si="105"/>
        <v>-2.8274025655660871E-3</v>
      </c>
      <c r="Y332">
        <f t="shared" si="106"/>
        <v>0</v>
      </c>
    </row>
    <row r="333" spans="1:25" x14ac:dyDescent="0.25">
      <c r="A333">
        <v>3.9999999999999998E-6</v>
      </c>
      <c r="B333">
        <f>DAVE_data!CF332</f>
        <v>12715</v>
      </c>
      <c r="C333">
        <f t="shared" si="90"/>
        <v>25063.5</v>
      </c>
      <c r="D333">
        <f t="shared" si="91"/>
        <v>62.672664503955815</v>
      </c>
      <c r="E333">
        <f t="shared" si="92"/>
        <v>63.795874060124447</v>
      </c>
      <c r="F333">
        <f t="shared" si="93"/>
        <v>63.234269282040131</v>
      </c>
      <c r="G333">
        <f t="shared" si="94"/>
        <v>5.0571999999999999E-2</v>
      </c>
      <c r="H333">
        <f t="shared" si="107"/>
        <v>14.496493999999993</v>
      </c>
      <c r="I333">
        <f t="shared" si="95"/>
        <v>-11.105053746822671</v>
      </c>
      <c r="J333">
        <f t="shared" si="96"/>
        <v>-11.507284004689311</v>
      </c>
      <c r="K333">
        <f t="shared" si="97"/>
        <v>-11.30616887575599</v>
      </c>
      <c r="L333">
        <f t="shared" si="98"/>
        <v>3.9768078963323701</v>
      </c>
      <c r="M333">
        <f t="shared" si="99"/>
        <v>3.7008271963429484</v>
      </c>
      <c r="N333">
        <f t="shared" si="100"/>
        <v>3.8388175463376593</v>
      </c>
      <c r="O333">
        <f t="shared" si="101"/>
        <v>0</v>
      </c>
      <c r="P333">
        <f t="shared" si="102"/>
        <v>0</v>
      </c>
      <c r="Q333">
        <f t="shared" si="103"/>
        <v>-40</v>
      </c>
      <c r="R333">
        <f t="shared" si="104"/>
        <v>-40</v>
      </c>
      <c r="S333">
        <f t="shared" si="105"/>
        <v>-2.8275510809410531E-3</v>
      </c>
      <c r="Y333">
        <f t="shared" si="106"/>
        <v>0</v>
      </c>
    </row>
    <row r="334" spans="1:25" x14ac:dyDescent="0.25">
      <c r="A334">
        <v>3.9999999999999998E-6</v>
      </c>
      <c r="B334">
        <f>DAVE_data!CF333</f>
        <v>12792</v>
      </c>
      <c r="C334">
        <f t="shared" si="90"/>
        <v>25286.5</v>
      </c>
      <c r="D334">
        <f t="shared" si="91"/>
        <v>62.119958349115002</v>
      </c>
      <c r="E334">
        <f t="shared" si="92"/>
        <v>63.234269282040131</v>
      </c>
      <c r="F334">
        <f t="shared" si="93"/>
        <v>62.67711381557757</v>
      </c>
      <c r="G334">
        <f t="shared" si="94"/>
        <v>5.1013999999999997E-2</v>
      </c>
      <c r="H334">
        <f t="shared" si="107"/>
        <v>14.547507999999993</v>
      </c>
      <c r="I334">
        <f t="shared" si="95"/>
        <v>-10.921618897999782</v>
      </c>
      <c r="J334">
        <f t="shared" si="96"/>
        <v>-11.30616887575599</v>
      </c>
      <c r="K334">
        <f t="shared" si="97"/>
        <v>-11.113893886877886</v>
      </c>
      <c r="L334">
        <f t="shared" si="98"/>
        <v>3.76906317634579</v>
      </c>
      <c r="M334">
        <f t="shared" si="99"/>
        <v>3.8388175463376593</v>
      </c>
      <c r="N334">
        <f t="shared" si="100"/>
        <v>3.8039403613417244</v>
      </c>
      <c r="O334">
        <f t="shared" si="101"/>
        <v>0</v>
      </c>
      <c r="P334">
        <f t="shared" si="102"/>
        <v>0</v>
      </c>
      <c r="Q334">
        <f t="shared" si="103"/>
        <v>-40</v>
      </c>
      <c r="R334">
        <f t="shared" si="104"/>
        <v>-40</v>
      </c>
      <c r="S334">
        <f t="shared" si="105"/>
        <v>-2.8290997907618556E-3</v>
      </c>
      <c r="Y334">
        <f t="shared" si="106"/>
        <v>0</v>
      </c>
    </row>
    <row r="335" spans="1:25" x14ac:dyDescent="0.25">
      <c r="A335">
        <v>3.9999999999999998E-6</v>
      </c>
      <c r="B335">
        <f>DAVE_data!CF334</f>
        <v>12933</v>
      </c>
      <c r="C335">
        <f t="shared" si="90"/>
        <v>25505.5</v>
      </c>
      <c r="D335">
        <f t="shared" si="91"/>
        <v>61.586572574342654</v>
      </c>
      <c r="E335">
        <f t="shared" si="92"/>
        <v>62.67711381557757</v>
      </c>
      <c r="F335">
        <f t="shared" si="93"/>
        <v>62.131843194960112</v>
      </c>
      <c r="G335">
        <f t="shared" si="94"/>
        <v>5.1449999999999996E-2</v>
      </c>
      <c r="H335">
        <f t="shared" si="107"/>
        <v>14.598957999999993</v>
      </c>
      <c r="I335">
        <f t="shared" si="95"/>
        <v>-10.598068427938937</v>
      </c>
      <c r="J335">
        <f t="shared" si="96"/>
        <v>-11.113893886877886</v>
      </c>
      <c r="K335">
        <f t="shared" si="97"/>
        <v>-10.855981157408412</v>
      </c>
      <c r="L335">
        <f t="shared" si="98"/>
        <v>5.0128810392512015</v>
      </c>
      <c r="M335">
        <f t="shared" si="99"/>
        <v>3.8039403613417244</v>
      </c>
      <c r="N335">
        <f t="shared" si="100"/>
        <v>4.4084107002964625</v>
      </c>
      <c r="O335">
        <f t="shared" si="101"/>
        <v>0</v>
      </c>
      <c r="P335">
        <f t="shared" si="102"/>
        <v>0</v>
      </c>
      <c r="Q335">
        <f t="shared" si="103"/>
        <v>-40</v>
      </c>
      <c r="R335">
        <f t="shared" si="104"/>
        <v>-40</v>
      </c>
      <c r="S335">
        <f t="shared" si="105"/>
        <v>-2.8121637506661502E-3</v>
      </c>
      <c r="Y335">
        <f t="shared" si="106"/>
        <v>0</v>
      </c>
    </row>
    <row r="336" spans="1:25" x14ac:dyDescent="0.25">
      <c r="A336">
        <v>3.9999999999999998E-6</v>
      </c>
      <c r="B336">
        <f>DAVE_data!CF335</f>
        <v>12901</v>
      </c>
      <c r="C336">
        <f t="shared" si="90"/>
        <v>25670.5</v>
      </c>
      <c r="D336">
        <f t="shared" si="91"/>
        <v>61.190718014643139</v>
      </c>
      <c r="E336">
        <f t="shared" si="92"/>
        <v>62.131843194960112</v>
      </c>
      <c r="F336">
        <f t="shared" si="93"/>
        <v>61.661280604801625</v>
      </c>
      <c r="G336">
        <f t="shared" si="94"/>
        <v>5.1667999999999999E-2</v>
      </c>
      <c r="H336">
        <f t="shared" si="107"/>
        <v>14.650625999999992</v>
      </c>
      <c r="I336">
        <f t="shared" si="95"/>
        <v>-9.1074280049254224</v>
      </c>
      <c r="J336">
        <f t="shared" si="96"/>
        <v>-10.855981157408412</v>
      </c>
      <c r="K336">
        <f t="shared" si="97"/>
        <v>-9.9817045811669161</v>
      </c>
      <c r="L336">
        <f t="shared" si="98"/>
        <v>16.921045448662529</v>
      </c>
      <c r="M336">
        <f t="shared" si="99"/>
        <v>4.4084107002964625</v>
      </c>
      <c r="N336">
        <f t="shared" si="100"/>
        <v>10.664728074479495</v>
      </c>
      <c r="O336">
        <f t="shared" si="101"/>
        <v>0</v>
      </c>
      <c r="P336">
        <f t="shared" si="102"/>
        <v>0</v>
      </c>
      <c r="Q336">
        <f t="shared" si="103"/>
        <v>-40</v>
      </c>
      <c r="R336">
        <f t="shared" si="104"/>
        <v>-40</v>
      </c>
      <c r="S336">
        <f t="shared" si="105"/>
        <v>-2.6253041928839937E-3</v>
      </c>
      <c r="Y336">
        <f t="shared" si="106"/>
        <v>0</v>
      </c>
    </row>
    <row r="337" spans="1:25" x14ac:dyDescent="0.25">
      <c r="A337">
        <v>3.9999999999999998E-6</v>
      </c>
      <c r="B337">
        <f>DAVE_data!CF336</f>
        <v>12637</v>
      </c>
      <c r="C337">
        <f t="shared" si="90"/>
        <v>25631.5</v>
      </c>
      <c r="D337">
        <f t="shared" si="91"/>
        <v>61.283823685500131</v>
      </c>
      <c r="E337">
        <f t="shared" si="92"/>
        <v>61.661280604801625</v>
      </c>
      <c r="F337">
        <f t="shared" si="93"/>
        <v>61.472552145150878</v>
      </c>
      <c r="G337">
        <f t="shared" si="94"/>
        <v>5.1075999999999996E-2</v>
      </c>
      <c r="H337">
        <f t="shared" si="107"/>
        <v>14.701701999999992</v>
      </c>
      <c r="I337">
        <f t="shared" si="95"/>
        <v>-3.6950516808431955</v>
      </c>
      <c r="J337">
        <f t="shared" si="96"/>
        <v>-9.9817045811669161</v>
      </c>
      <c r="K337">
        <f t="shared" si="97"/>
        <v>-6.8383781310050562</v>
      </c>
      <c r="L337">
        <f t="shared" si="98"/>
        <v>61.542142105134701</v>
      </c>
      <c r="M337">
        <f t="shared" si="99"/>
        <v>10.664728074479495</v>
      </c>
      <c r="N337">
        <f t="shared" si="100"/>
        <v>36.1034350898071</v>
      </c>
      <c r="O337">
        <f t="shared" si="101"/>
        <v>1</v>
      </c>
      <c r="P337">
        <f t="shared" si="102"/>
        <v>0</v>
      </c>
      <c r="Q337">
        <f t="shared" si="103"/>
        <v>40</v>
      </c>
      <c r="R337">
        <f t="shared" si="104"/>
        <v>-40</v>
      </c>
      <c r="S337" t="str">
        <f t="shared" si="105"/>
        <v/>
      </c>
      <c r="Y337">
        <f t="shared" si="106"/>
        <v>1.8800809174717772</v>
      </c>
    </row>
    <row r="338" spans="1:25" x14ac:dyDescent="0.25">
      <c r="A338">
        <v>3.9999999999999998E-6</v>
      </c>
      <c r="B338">
        <f>DAVE_data!CF337</f>
        <v>12106</v>
      </c>
      <c r="C338">
        <f t="shared" si="90"/>
        <v>25288.5</v>
      </c>
      <c r="D338">
        <f t="shared" si="91"/>
        <v>62.115045447333635</v>
      </c>
      <c r="E338">
        <f t="shared" si="92"/>
        <v>61.472552145150878</v>
      </c>
      <c r="F338">
        <f t="shared" si="93"/>
        <v>61.793798796242257</v>
      </c>
      <c r="G338">
        <f t="shared" si="94"/>
        <v>4.9485999999999995E-2</v>
      </c>
      <c r="H338">
        <f t="shared" si="107"/>
        <v>14.751187999999992</v>
      </c>
      <c r="I338">
        <f t="shared" si="95"/>
        <v>6.4916673623121399</v>
      </c>
      <c r="J338">
        <f t="shared" si="96"/>
        <v>-6.8383781310050562</v>
      </c>
      <c r="K338">
        <f t="shared" si="97"/>
        <v>-0.17335538434645814</v>
      </c>
      <c r="L338">
        <f t="shared" si="98"/>
        <v>134.6850169069757</v>
      </c>
      <c r="M338">
        <f t="shared" si="99"/>
        <v>36.1034350898071</v>
      </c>
      <c r="N338">
        <f t="shared" si="100"/>
        <v>85.394225998391406</v>
      </c>
      <c r="O338">
        <f t="shared" si="101"/>
        <v>1</v>
      </c>
      <c r="P338">
        <f t="shared" si="102"/>
        <v>1</v>
      </c>
      <c r="Q338">
        <f t="shared" si="103"/>
        <v>40</v>
      </c>
      <c r="R338">
        <f t="shared" si="104"/>
        <v>40</v>
      </c>
      <c r="S338" t="str">
        <f t="shared" si="105"/>
        <v/>
      </c>
      <c r="Y338">
        <f t="shared" si="106"/>
        <v>5.1463070783228879</v>
      </c>
    </row>
    <row r="339" spans="1:25" x14ac:dyDescent="0.25">
      <c r="A339">
        <v>3.9999999999999998E-6</v>
      </c>
      <c r="B339">
        <f>DAVE_data!CF338</f>
        <v>11547</v>
      </c>
      <c r="C339">
        <f t="shared" si="90"/>
        <v>24595.5</v>
      </c>
      <c r="D339">
        <f t="shared" si="91"/>
        <v>63.86519187635529</v>
      </c>
      <c r="E339">
        <f t="shared" si="92"/>
        <v>61.793798796242257</v>
      </c>
      <c r="F339">
        <f t="shared" si="93"/>
        <v>62.829495336298777</v>
      </c>
      <c r="G339">
        <f t="shared" si="94"/>
        <v>4.7306000000000001E-2</v>
      </c>
      <c r="H339">
        <f t="shared" si="107"/>
        <v>14.798493999999993</v>
      </c>
      <c r="I339">
        <f t="shared" si="95"/>
        <v>21.893555575540525</v>
      </c>
      <c r="J339">
        <f t="shared" si="96"/>
        <v>-0.17335538434645814</v>
      </c>
      <c r="K339">
        <f t="shared" si="97"/>
        <v>10.860100095597033</v>
      </c>
      <c r="L339">
        <f t="shared" si="98"/>
        <v>233.23585760671989</v>
      </c>
      <c r="M339">
        <f t="shared" si="99"/>
        <v>85.394225998391406</v>
      </c>
      <c r="N339">
        <f t="shared" si="100"/>
        <v>159.31504180255564</v>
      </c>
      <c r="O339">
        <f t="shared" si="101"/>
        <v>1</v>
      </c>
      <c r="P339">
        <f t="shared" si="102"/>
        <v>1</v>
      </c>
      <c r="Q339">
        <f t="shared" si="103"/>
        <v>40</v>
      </c>
      <c r="R339">
        <f t="shared" si="104"/>
        <v>40</v>
      </c>
      <c r="S339" t="str">
        <f t="shared" si="105"/>
        <v/>
      </c>
      <c r="Y339">
        <f t="shared" si="106"/>
        <v>10.420921587340056</v>
      </c>
    </row>
    <row r="340" spans="1:25" x14ac:dyDescent="0.25">
      <c r="A340">
        <v>3.9999999999999998E-6</v>
      </c>
      <c r="B340">
        <f>DAVE_data!CF339</f>
        <v>10942</v>
      </c>
      <c r="C340">
        <f t="shared" si="90"/>
        <v>23616</v>
      </c>
      <c r="D340">
        <f t="shared" si="91"/>
        <v>66.514072103442444</v>
      </c>
      <c r="E340">
        <f t="shared" si="92"/>
        <v>62.829495336298777</v>
      </c>
      <c r="F340">
        <f t="shared" si="93"/>
        <v>64.671783719870604</v>
      </c>
      <c r="G340">
        <f t="shared" si="94"/>
        <v>4.4977999999999997E-2</v>
      </c>
      <c r="H340">
        <f t="shared" si="107"/>
        <v>14.843471999999993</v>
      </c>
      <c r="I340">
        <f t="shared" si="95"/>
        <v>40.959766631949549</v>
      </c>
      <c r="J340">
        <f t="shared" si="96"/>
        <v>10.860100095597033</v>
      </c>
      <c r="K340">
        <f t="shared" si="97"/>
        <v>25.909933363773291</v>
      </c>
      <c r="L340">
        <f t="shared" si="98"/>
        <v>334.60432362880204</v>
      </c>
      <c r="M340">
        <f t="shared" si="99"/>
        <v>159.31504180255564</v>
      </c>
      <c r="N340">
        <f t="shared" si="100"/>
        <v>246.95968271567884</v>
      </c>
      <c r="O340">
        <f t="shared" si="101"/>
        <v>1</v>
      </c>
      <c r="P340">
        <f t="shared" si="102"/>
        <v>1</v>
      </c>
      <c r="Q340">
        <f t="shared" si="103"/>
        <v>40</v>
      </c>
      <c r="R340">
        <f t="shared" si="104"/>
        <v>40</v>
      </c>
      <c r="S340" t="str">
        <f t="shared" si="105"/>
        <v/>
      </c>
      <c r="Y340">
        <f t="shared" si="106"/>
        <v>17.5090497311608</v>
      </c>
    </row>
    <row r="341" spans="1:25" x14ac:dyDescent="0.25">
      <c r="A341">
        <v>3.9999999999999998E-6</v>
      </c>
      <c r="B341">
        <f>DAVE_data!CF340</f>
        <v>10495</v>
      </c>
      <c r="C341">
        <f t="shared" si="90"/>
        <v>22545</v>
      </c>
      <c r="D341">
        <f t="shared" si="91"/>
        <v>69.673822434903371</v>
      </c>
      <c r="E341">
        <f t="shared" si="92"/>
        <v>64.671783719870604</v>
      </c>
      <c r="F341">
        <f t="shared" si="93"/>
        <v>67.172803077386988</v>
      </c>
      <c r="G341">
        <f t="shared" si="94"/>
        <v>4.2873999999999995E-2</v>
      </c>
      <c r="H341">
        <f t="shared" si="107"/>
        <v>14.886345999999993</v>
      </c>
      <c r="I341">
        <f t="shared" si="95"/>
        <v>58.334173567112565</v>
      </c>
      <c r="J341">
        <f t="shared" si="96"/>
        <v>25.909933363773291</v>
      </c>
      <c r="K341">
        <f t="shared" si="97"/>
        <v>42.122053465442931</v>
      </c>
      <c r="L341">
        <f t="shared" si="98"/>
        <v>378.13406963823394</v>
      </c>
      <c r="M341">
        <f t="shared" si="99"/>
        <v>246.95968271567884</v>
      </c>
      <c r="N341">
        <f t="shared" si="100"/>
        <v>312.5468761769564</v>
      </c>
      <c r="O341">
        <f t="shared" si="101"/>
        <v>1</v>
      </c>
      <c r="P341">
        <f t="shared" si="102"/>
        <v>1</v>
      </c>
      <c r="Q341">
        <f t="shared" si="103"/>
        <v>40</v>
      </c>
      <c r="R341">
        <f t="shared" si="104"/>
        <v>40</v>
      </c>
      <c r="S341" t="str">
        <f t="shared" si="105"/>
        <v/>
      </c>
      <c r="Y341">
        <f t="shared" si="106"/>
        <v>25.231353199147598</v>
      </c>
    </row>
    <row r="342" spans="1:25" x14ac:dyDescent="0.25">
      <c r="A342">
        <v>3.9999999999999998E-6</v>
      </c>
      <c r="B342">
        <f>DAVE_data!CF341</f>
        <v>10076</v>
      </c>
      <c r="C342">
        <f t="shared" si="90"/>
        <v>21530</v>
      </c>
      <c r="D342">
        <f t="shared" si="91"/>
        <v>72.958491722939925</v>
      </c>
      <c r="E342">
        <f t="shared" si="92"/>
        <v>67.172803077386988</v>
      </c>
      <c r="F342">
        <f t="shared" si="93"/>
        <v>70.065647400163456</v>
      </c>
      <c r="G342">
        <f t="shared" si="94"/>
        <v>4.1141999999999998E-2</v>
      </c>
      <c r="H342">
        <f t="shared" si="107"/>
        <v>14.927487999999993</v>
      </c>
      <c r="I342">
        <f t="shared" si="95"/>
        <v>70.313653268593384</v>
      </c>
      <c r="J342">
        <f t="shared" si="96"/>
        <v>42.122053465442931</v>
      </c>
      <c r="K342">
        <f t="shared" si="97"/>
        <v>56.217853367018158</v>
      </c>
      <c r="L342">
        <f t="shared" si="98"/>
        <v>342.61338538659345</v>
      </c>
      <c r="M342">
        <f t="shared" si="99"/>
        <v>312.5468761769564</v>
      </c>
      <c r="N342">
        <f t="shared" si="100"/>
        <v>327.58013078177493</v>
      </c>
      <c r="O342">
        <f t="shared" si="101"/>
        <v>1</v>
      </c>
      <c r="P342">
        <f t="shared" si="102"/>
        <v>1</v>
      </c>
      <c r="Q342">
        <f t="shared" si="103"/>
        <v>40</v>
      </c>
      <c r="R342">
        <f t="shared" si="104"/>
        <v>40</v>
      </c>
      <c r="S342" t="str">
        <f t="shared" si="105"/>
        <v/>
      </c>
      <c r="Y342">
        <f t="shared" si="106"/>
        <v>32.268788829186846</v>
      </c>
    </row>
    <row r="343" spans="1:25" x14ac:dyDescent="0.25">
      <c r="A343">
        <v>3.9999999999999998E-6</v>
      </c>
      <c r="B343">
        <f>DAVE_data!CF342</f>
        <v>9796</v>
      </c>
      <c r="C343">
        <f t="shared" si="90"/>
        <v>20654.5</v>
      </c>
      <c r="D343">
        <f t="shared" si="91"/>
        <v>76.051045863850334</v>
      </c>
      <c r="E343">
        <f t="shared" si="92"/>
        <v>70.065647400163456</v>
      </c>
      <c r="F343">
        <f t="shared" si="93"/>
        <v>73.058346632006902</v>
      </c>
      <c r="G343">
        <f t="shared" si="94"/>
        <v>3.9744000000000002E-2</v>
      </c>
      <c r="H343">
        <f t="shared" si="107"/>
        <v>14.967231999999994</v>
      </c>
      <c r="I343">
        <f t="shared" si="95"/>
        <v>75.29939693647961</v>
      </c>
      <c r="J343">
        <f t="shared" si="96"/>
        <v>56.217853367018158</v>
      </c>
      <c r="K343">
        <f t="shared" si="97"/>
        <v>65.758625151748888</v>
      </c>
      <c r="L343">
        <f t="shared" si="98"/>
        <v>240.05565078328124</v>
      </c>
      <c r="M343">
        <f t="shared" si="99"/>
        <v>327.58013078177493</v>
      </c>
      <c r="N343">
        <f t="shared" si="100"/>
        <v>283.81789078252808</v>
      </c>
      <c r="O343">
        <f t="shared" si="101"/>
        <v>1</v>
      </c>
      <c r="P343">
        <f t="shared" si="102"/>
        <v>1</v>
      </c>
      <c r="Q343">
        <f t="shared" si="103"/>
        <v>40</v>
      </c>
      <c r="R343">
        <f t="shared" si="104"/>
        <v>40</v>
      </c>
      <c r="S343" t="str">
        <f t="shared" si="105"/>
        <v/>
      </c>
      <c r="Y343">
        <f t="shared" si="106"/>
        <v>37.493395360358797</v>
      </c>
    </row>
    <row r="344" spans="1:25" x14ac:dyDescent="0.25">
      <c r="A344">
        <v>3.9999999999999998E-6</v>
      </c>
      <c r="B344">
        <f>DAVE_data!CF343</f>
        <v>9557</v>
      </c>
      <c r="C344">
        <f t="shared" si="90"/>
        <v>19962</v>
      </c>
      <c r="D344">
        <f t="shared" si="91"/>
        <v>78.689326059257411</v>
      </c>
      <c r="E344">
        <f t="shared" si="92"/>
        <v>73.058346632006902</v>
      </c>
      <c r="F344">
        <f t="shared" si="93"/>
        <v>75.873836345632157</v>
      </c>
      <c r="G344">
        <f t="shared" si="94"/>
        <v>3.8705999999999997E-2</v>
      </c>
      <c r="H344">
        <f t="shared" si="107"/>
        <v>15.005937999999993</v>
      </c>
      <c r="I344">
        <f t="shared" si="95"/>
        <v>72.740394606139986</v>
      </c>
      <c r="J344">
        <f t="shared" si="96"/>
        <v>65.758625151748888</v>
      </c>
      <c r="K344">
        <f t="shared" si="97"/>
        <v>69.249509878944437</v>
      </c>
      <c r="L344">
        <f t="shared" si="98"/>
        <v>90.18975681278225</v>
      </c>
      <c r="M344">
        <f t="shared" si="99"/>
        <v>283.81789078252808</v>
      </c>
      <c r="N344">
        <f t="shared" si="100"/>
        <v>187.00382379765517</v>
      </c>
      <c r="O344">
        <f t="shared" si="101"/>
        <v>1</v>
      </c>
      <c r="P344">
        <f t="shared" si="102"/>
        <v>1</v>
      </c>
      <c r="Q344">
        <f t="shared" si="103"/>
        <v>40</v>
      </c>
      <c r="R344">
        <f t="shared" si="104"/>
        <v>40</v>
      </c>
      <c r="S344" t="str">
        <f t="shared" si="105"/>
        <v/>
      </c>
      <c r="Y344">
        <f t="shared" si="106"/>
        <v>40.113335773029156</v>
      </c>
    </row>
    <row r="345" spans="1:25" x14ac:dyDescent="0.25">
      <c r="A345">
        <v>3.9999999999999998E-6</v>
      </c>
      <c r="B345">
        <f>DAVE_data!CF344</f>
        <v>9438</v>
      </c>
      <c r="C345">
        <f t="shared" si="90"/>
        <v>19433.5</v>
      </c>
      <c r="D345">
        <f t="shared" si="91"/>
        <v>80.829306444793616</v>
      </c>
      <c r="E345">
        <f t="shared" si="92"/>
        <v>75.873836345632157</v>
      </c>
      <c r="F345">
        <f t="shared" si="93"/>
        <v>78.351571395212886</v>
      </c>
      <c r="G345">
        <f t="shared" si="94"/>
        <v>3.7989999999999996E-2</v>
      </c>
      <c r="H345">
        <f t="shared" si="107"/>
        <v>15.043927999999994</v>
      </c>
      <c r="I345">
        <f t="shared" si="95"/>
        <v>65.220717282988417</v>
      </c>
      <c r="J345">
        <f t="shared" si="96"/>
        <v>69.249509878944437</v>
      </c>
      <c r="K345">
        <f t="shared" si="97"/>
        <v>67.235113580966427</v>
      </c>
      <c r="L345">
        <f t="shared" si="98"/>
        <v>-53.024382679073703</v>
      </c>
      <c r="M345">
        <f t="shared" si="99"/>
        <v>187.00382379765517</v>
      </c>
      <c r="N345">
        <f t="shared" si="100"/>
        <v>66.989720559290731</v>
      </c>
      <c r="O345">
        <f t="shared" si="101"/>
        <v>1</v>
      </c>
      <c r="P345">
        <f t="shared" si="102"/>
        <v>1</v>
      </c>
      <c r="Q345">
        <f t="shared" si="103"/>
        <v>40</v>
      </c>
      <c r="R345">
        <f t="shared" si="104"/>
        <v>40</v>
      </c>
      <c r="S345" t="str">
        <f t="shared" si="105"/>
        <v/>
      </c>
      <c r="Y345">
        <f t="shared" si="106"/>
        <v>40.207222679345598</v>
      </c>
    </row>
    <row r="346" spans="1:25" x14ac:dyDescent="0.25">
      <c r="A346">
        <v>3.9999999999999998E-6</v>
      </c>
      <c r="B346">
        <f>DAVE_data!CF345</f>
        <v>9310</v>
      </c>
      <c r="C346">
        <f t="shared" si="90"/>
        <v>19050.5</v>
      </c>
      <c r="D346">
        <f t="shared" si="91"/>
        <v>82.454335938421394</v>
      </c>
      <c r="E346">
        <f t="shared" si="92"/>
        <v>78.351571395212886</v>
      </c>
      <c r="F346">
        <f t="shared" si="93"/>
        <v>80.40295366681714</v>
      </c>
      <c r="G346">
        <f t="shared" si="94"/>
        <v>3.7496000000000002E-2</v>
      </c>
      <c r="H346">
        <f t="shared" si="107"/>
        <v>15.081423999999995</v>
      </c>
      <c r="I346">
        <f t="shared" si="95"/>
        <v>54.709362908156976</v>
      </c>
      <c r="J346">
        <f t="shared" si="96"/>
        <v>67.235113580966427</v>
      </c>
      <c r="K346">
        <f t="shared" si="97"/>
        <v>60.972238244561701</v>
      </c>
      <c r="L346">
        <f t="shared" si="98"/>
        <v>-167.02782527215504</v>
      </c>
      <c r="M346">
        <f t="shared" si="99"/>
        <v>66.989720559290731</v>
      </c>
      <c r="N346">
        <f t="shared" si="100"/>
        <v>-50.019052356432155</v>
      </c>
      <c r="O346">
        <f t="shared" si="101"/>
        <v>1</v>
      </c>
      <c r="P346">
        <f t="shared" si="102"/>
        <v>1</v>
      </c>
      <c r="Q346">
        <f t="shared" si="103"/>
        <v>40</v>
      </c>
      <c r="R346">
        <f t="shared" si="104"/>
        <v>40</v>
      </c>
      <c r="S346" t="str">
        <f t="shared" si="105"/>
        <v/>
      </c>
      <c r="Y346">
        <f t="shared" si="106"/>
        <v>38.142251854839579</v>
      </c>
    </row>
    <row r="347" spans="1:25" x14ac:dyDescent="0.25">
      <c r="A347">
        <v>3.9999999999999998E-6</v>
      </c>
      <c r="B347">
        <f>DAVE_data!CF346</f>
        <v>9332</v>
      </c>
      <c r="C347">
        <f t="shared" si="90"/>
        <v>18818.5</v>
      </c>
      <c r="D347">
        <f t="shared" si="91"/>
        <v>83.470857230645194</v>
      </c>
      <c r="E347">
        <f t="shared" si="92"/>
        <v>80.40295366681714</v>
      </c>
      <c r="F347">
        <f t="shared" si="93"/>
        <v>81.936905448731167</v>
      </c>
      <c r="G347">
        <f t="shared" si="94"/>
        <v>3.7283999999999998E-2</v>
      </c>
      <c r="H347">
        <f t="shared" si="107"/>
        <v>15.118707999999994</v>
      </c>
      <c r="I347">
        <f t="shared" si="95"/>
        <v>41.142360849534036</v>
      </c>
      <c r="J347">
        <f t="shared" si="96"/>
        <v>60.972238244561701</v>
      </c>
      <c r="K347">
        <f t="shared" si="97"/>
        <v>51.057299547047869</v>
      </c>
      <c r="L347">
        <f t="shared" si="98"/>
        <v>-265.93012277421502</v>
      </c>
      <c r="M347">
        <f t="shared" si="99"/>
        <v>-50.019052356432155</v>
      </c>
      <c r="N347">
        <f t="shared" si="100"/>
        <v>-157.97458756532359</v>
      </c>
      <c r="O347">
        <f t="shared" si="101"/>
        <v>1</v>
      </c>
      <c r="P347">
        <f t="shared" si="102"/>
        <v>1</v>
      </c>
      <c r="Q347">
        <f t="shared" si="103"/>
        <v>40</v>
      </c>
      <c r="R347">
        <f t="shared" si="104"/>
        <v>40</v>
      </c>
      <c r="S347" t="str">
        <f t="shared" si="105"/>
        <v/>
      </c>
      <c r="Y347">
        <f t="shared" si="106"/>
        <v>34.144666831620285</v>
      </c>
    </row>
    <row r="348" spans="1:25" x14ac:dyDescent="0.25">
      <c r="A348">
        <v>3.9999999999999998E-6</v>
      </c>
      <c r="B348">
        <f>DAVE_data!CF347</f>
        <v>9362</v>
      </c>
      <c r="C348">
        <f t="shared" si="90"/>
        <v>18721</v>
      </c>
      <c r="D348">
        <f t="shared" si="91"/>
        <v>83.905578056455141</v>
      </c>
      <c r="E348">
        <f t="shared" si="92"/>
        <v>81.936905448731167</v>
      </c>
      <c r="F348">
        <f t="shared" si="93"/>
        <v>82.921241752593147</v>
      </c>
      <c r="G348">
        <f t="shared" si="94"/>
        <v>3.7387999999999998E-2</v>
      </c>
      <c r="H348">
        <f t="shared" si="107"/>
        <v>15.156095999999994</v>
      </c>
      <c r="I348">
        <f t="shared" si="95"/>
        <v>26.327599867925002</v>
      </c>
      <c r="J348">
        <f t="shared" si="96"/>
        <v>51.057299547047869</v>
      </c>
      <c r="K348">
        <f t="shared" si="97"/>
        <v>38.692449707486432</v>
      </c>
      <c r="L348">
        <f t="shared" si="98"/>
        <v>-330.71707070614735</v>
      </c>
      <c r="M348">
        <f t="shared" si="99"/>
        <v>-157.97458756532359</v>
      </c>
      <c r="N348">
        <f t="shared" si="100"/>
        <v>-244.34582913573547</v>
      </c>
      <c r="O348">
        <f t="shared" si="101"/>
        <v>1</v>
      </c>
      <c r="P348">
        <f t="shared" si="102"/>
        <v>1</v>
      </c>
      <c r="Q348">
        <f t="shared" si="103"/>
        <v>40</v>
      </c>
      <c r="R348">
        <f t="shared" si="104"/>
        <v>40</v>
      </c>
      <c r="S348" t="str">
        <f t="shared" si="105"/>
        <v/>
      </c>
      <c r="Y348">
        <f t="shared" si="106"/>
        <v>28.743154708055709</v>
      </c>
    </row>
    <row r="349" spans="1:25" x14ac:dyDescent="0.25">
      <c r="A349">
        <v>3.9999999999999998E-6</v>
      </c>
      <c r="B349">
        <f>DAVE_data!CF348</f>
        <v>9477</v>
      </c>
      <c r="C349">
        <f t="shared" si="90"/>
        <v>18740.5</v>
      </c>
      <c r="D349">
        <f t="shared" si="91"/>
        <v>83.81827202021806</v>
      </c>
      <c r="E349">
        <f t="shared" si="92"/>
        <v>82.921241752593147</v>
      </c>
      <c r="F349">
        <f t="shared" si="93"/>
        <v>83.369756886405611</v>
      </c>
      <c r="G349">
        <f t="shared" si="94"/>
        <v>3.7677999999999996E-2</v>
      </c>
      <c r="H349">
        <f t="shared" si="107"/>
        <v>15.193773999999994</v>
      </c>
      <c r="I349">
        <f t="shared" si="95"/>
        <v>11.903899724307655</v>
      </c>
      <c r="J349">
        <f t="shared" si="96"/>
        <v>38.692449707486432</v>
      </c>
      <c r="K349">
        <f t="shared" si="97"/>
        <v>25.298174715897044</v>
      </c>
      <c r="L349">
        <f t="shared" si="98"/>
        <v>-355.49325844231089</v>
      </c>
      <c r="M349">
        <f t="shared" si="99"/>
        <v>-244.34582913573547</v>
      </c>
      <c r="N349">
        <f t="shared" si="100"/>
        <v>-299.91954378902318</v>
      </c>
      <c r="O349">
        <f t="shared" si="101"/>
        <v>1</v>
      </c>
      <c r="P349">
        <f t="shared" si="102"/>
        <v>1</v>
      </c>
      <c r="Q349">
        <f t="shared" si="103"/>
        <v>40</v>
      </c>
      <c r="R349">
        <f t="shared" si="104"/>
        <v>40</v>
      </c>
      <c r="S349" t="str">
        <f t="shared" si="105"/>
        <v/>
      </c>
      <c r="Y349">
        <f t="shared" si="106"/>
        <v>22.495868023518494</v>
      </c>
    </row>
    <row r="350" spans="1:25" x14ac:dyDescent="0.25">
      <c r="A350">
        <v>3.9999999999999998E-6</v>
      </c>
      <c r="B350">
        <f>DAVE_data!CF349</f>
        <v>9522</v>
      </c>
      <c r="C350">
        <f t="shared" si="90"/>
        <v>18846.5</v>
      </c>
      <c r="D350">
        <f t="shared" si="91"/>
        <v>83.346845663380293</v>
      </c>
      <c r="E350">
        <f t="shared" si="92"/>
        <v>83.369756886405611</v>
      </c>
      <c r="F350">
        <f t="shared" si="93"/>
        <v>83.358301274892952</v>
      </c>
      <c r="G350">
        <f t="shared" si="94"/>
        <v>3.7997999999999997E-2</v>
      </c>
      <c r="H350">
        <f t="shared" si="107"/>
        <v>15.231771999999994</v>
      </c>
      <c r="I350">
        <f t="shared" si="95"/>
        <v>-0.30147932819250878</v>
      </c>
      <c r="J350">
        <f t="shared" si="96"/>
        <v>25.298174715897044</v>
      </c>
      <c r="K350">
        <f t="shared" si="97"/>
        <v>12.498347693852267</v>
      </c>
      <c r="L350">
        <f t="shared" si="98"/>
        <v>-336.85528243709609</v>
      </c>
      <c r="M350">
        <f t="shared" si="99"/>
        <v>-299.91954378902318</v>
      </c>
      <c r="N350">
        <f t="shared" si="100"/>
        <v>-318.38741311305967</v>
      </c>
      <c r="O350">
        <f t="shared" si="101"/>
        <v>1</v>
      </c>
      <c r="P350">
        <f t="shared" si="102"/>
        <v>0</v>
      </c>
      <c r="Q350">
        <f t="shared" si="103"/>
        <v>40</v>
      </c>
      <c r="R350">
        <f t="shared" si="104"/>
        <v>40</v>
      </c>
      <c r="S350" t="str">
        <f t="shared" si="105"/>
        <v/>
      </c>
      <c r="Y350">
        <f t="shared" si="106"/>
        <v>16.194250905664031</v>
      </c>
    </row>
    <row r="351" spans="1:25" x14ac:dyDescent="0.25">
      <c r="A351">
        <v>3.9999999999999998E-6</v>
      </c>
      <c r="B351">
        <f>DAVE_data!CF350</f>
        <v>9633</v>
      </c>
      <c r="C351">
        <f t="shared" si="90"/>
        <v>18997</v>
      </c>
      <c r="D351">
        <f t="shared" si="91"/>
        <v>82.686546654466312</v>
      </c>
      <c r="E351">
        <f t="shared" si="92"/>
        <v>83.358301274892952</v>
      </c>
      <c r="F351">
        <f t="shared" si="93"/>
        <v>83.022423964679632</v>
      </c>
      <c r="G351">
        <f t="shared" si="94"/>
        <v>3.8309999999999997E-2</v>
      </c>
      <c r="H351">
        <f t="shared" si="107"/>
        <v>15.270081999999993</v>
      </c>
      <c r="I351">
        <f t="shared" si="95"/>
        <v>-8.7673534380924014</v>
      </c>
      <c r="J351">
        <f t="shared" si="96"/>
        <v>12.498347693852267</v>
      </c>
      <c r="K351">
        <f t="shared" si="97"/>
        <v>1.8654971278799328</v>
      </c>
      <c r="L351">
        <f t="shared" si="98"/>
        <v>-277.54765246599669</v>
      </c>
      <c r="M351">
        <f t="shared" si="99"/>
        <v>-318.38741311305967</v>
      </c>
      <c r="N351">
        <f t="shared" si="100"/>
        <v>-297.96753278952815</v>
      </c>
      <c r="O351">
        <f t="shared" si="101"/>
        <v>1</v>
      </c>
      <c r="P351">
        <f t="shared" si="102"/>
        <v>0</v>
      </c>
      <c r="Q351">
        <f t="shared" si="103"/>
        <v>40</v>
      </c>
      <c r="R351">
        <f t="shared" si="104"/>
        <v>40</v>
      </c>
      <c r="S351" t="str">
        <f t="shared" si="105"/>
        <v/>
      </c>
      <c r="Y351">
        <f t="shared" si="106"/>
        <v>10.770808475085431</v>
      </c>
    </row>
    <row r="352" spans="1:25" x14ac:dyDescent="0.25">
      <c r="A352">
        <v>3.9999999999999998E-6</v>
      </c>
      <c r="B352">
        <f>DAVE_data!CF351</f>
        <v>9700</v>
      </c>
      <c r="C352">
        <f t="shared" si="90"/>
        <v>19166</v>
      </c>
      <c r="D352">
        <f t="shared" si="91"/>
        <v>81.957441656834845</v>
      </c>
      <c r="E352">
        <f t="shared" si="92"/>
        <v>83.022423964679632</v>
      </c>
      <c r="F352">
        <f t="shared" si="93"/>
        <v>82.489932810757239</v>
      </c>
      <c r="G352">
        <f t="shared" si="94"/>
        <v>3.8665999999999999E-2</v>
      </c>
      <c r="H352">
        <f t="shared" si="107"/>
        <v>15.308747999999992</v>
      </c>
      <c r="I352">
        <f t="shared" si="95"/>
        <v>-13.77156038696512</v>
      </c>
      <c r="J352">
        <f t="shared" si="96"/>
        <v>1.8654971278799328</v>
      </c>
      <c r="K352">
        <f t="shared" si="97"/>
        <v>-5.9530316295425934</v>
      </c>
      <c r="L352">
        <f t="shared" si="98"/>
        <v>-202.20681625775944</v>
      </c>
      <c r="M352">
        <f t="shared" si="99"/>
        <v>-297.96753278952815</v>
      </c>
      <c r="N352">
        <f t="shared" si="100"/>
        <v>-250.0871745236438</v>
      </c>
      <c r="O352">
        <f t="shared" si="101"/>
        <v>1</v>
      </c>
      <c r="P352">
        <f t="shared" si="102"/>
        <v>0</v>
      </c>
      <c r="Q352">
        <f t="shared" si="103"/>
        <v>40</v>
      </c>
      <c r="R352">
        <f t="shared" si="104"/>
        <v>40</v>
      </c>
      <c r="S352" t="str">
        <f t="shared" si="105"/>
        <v/>
      </c>
      <c r="Y352">
        <f t="shared" si="106"/>
        <v>6.6852157578980123</v>
      </c>
    </row>
    <row r="353" spans="1:25" x14ac:dyDescent="0.25">
      <c r="A353">
        <v>3.9999999999999998E-6</v>
      </c>
      <c r="B353">
        <f>DAVE_data!CF352</f>
        <v>9799</v>
      </c>
      <c r="C353">
        <f t="shared" si="90"/>
        <v>19327</v>
      </c>
      <c r="D353">
        <f t="shared" si="91"/>
        <v>81.274710342779358</v>
      </c>
      <c r="E353">
        <f t="shared" si="92"/>
        <v>82.489932810757239</v>
      </c>
      <c r="F353">
        <f t="shared" si="93"/>
        <v>81.882321576768305</v>
      </c>
      <c r="G353">
        <f t="shared" si="94"/>
        <v>3.8997999999999998E-2</v>
      </c>
      <c r="H353">
        <f t="shared" si="107"/>
        <v>15.347745999999992</v>
      </c>
      <c r="I353">
        <f t="shared" si="95"/>
        <v>-15.580574234292362</v>
      </c>
      <c r="J353">
        <f t="shared" si="96"/>
        <v>-5.9530316295425934</v>
      </c>
      <c r="K353">
        <f t="shared" si="97"/>
        <v>-10.766802931917479</v>
      </c>
      <c r="L353">
        <f t="shared" si="98"/>
        <v>-123.43636346414907</v>
      </c>
      <c r="M353">
        <f t="shared" si="99"/>
        <v>-250.0871745236438</v>
      </c>
      <c r="N353">
        <f t="shared" si="100"/>
        <v>-186.76176899389642</v>
      </c>
      <c r="O353">
        <f t="shared" si="101"/>
        <v>1</v>
      </c>
      <c r="P353">
        <f t="shared" si="102"/>
        <v>0</v>
      </c>
      <c r="Q353">
        <f t="shared" si="103"/>
        <v>40</v>
      </c>
      <c r="R353">
        <f t="shared" si="104"/>
        <v>40</v>
      </c>
      <c r="S353" t="str">
        <f t="shared" si="105"/>
        <v/>
      </c>
      <c r="Y353">
        <f t="shared" si="106"/>
        <v>4.0906246918221845</v>
      </c>
    </row>
    <row r="354" spans="1:25" x14ac:dyDescent="0.25">
      <c r="A354">
        <v>3.9999999999999998E-6</v>
      </c>
      <c r="B354">
        <f>DAVE_data!CF353</f>
        <v>9858</v>
      </c>
      <c r="C354">
        <f t="shared" si="90"/>
        <v>19495</v>
      </c>
      <c r="D354">
        <f t="shared" si="91"/>
        <v>80.574317865857736</v>
      </c>
      <c r="E354">
        <f t="shared" si="92"/>
        <v>81.882321576768305</v>
      </c>
      <c r="F354">
        <f t="shared" si="93"/>
        <v>81.228319721313028</v>
      </c>
      <c r="G354">
        <f t="shared" si="94"/>
        <v>3.9313999999999995E-2</v>
      </c>
      <c r="H354">
        <f t="shared" si="107"/>
        <v>15.387059999999991</v>
      </c>
      <c r="I354">
        <f t="shared" si="95"/>
        <v>-16.635342510435912</v>
      </c>
      <c r="J354">
        <f t="shared" si="96"/>
        <v>-10.766802931917479</v>
      </c>
      <c r="K354">
        <f t="shared" si="97"/>
        <v>-13.701072721176695</v>
      </c>
      <c r="L354">
        <f t="shared" si="98"/>
        <v>-74.636765255614208</v>
      </c>
      <c r="M354">
        <f t="shared" si="99"/>
        <v>-186.76176899389642</v>
      </c>
      <c r="N354">
        <f t="shared" si="100"/>
        <v>-130.69926712475532</v>
      </c>
      <c r="O354">
        <f t="shared" si="101"/>
        <v>1</v>
      </c>
      <c r="P354">
        <f t="shared" si="102"/>
        <v>0</v>
      </c>
      <c r="Q354">
        <f t="shared" si="103"/>
        <v>40</v>
      </c>
      <c r="R354">
        <f t="shared" si="104"/>
        <v>40</v>
      </c>
      <c r="S354" t="str">
        <f t="shared" si="105"/>
        <v/>
      </c>
      <c r="Y354">
        <f t="shared" si="106"/>
        <v>2.4389678120863936</v>
      </c>
    </row>
    <row r="355" spans="1:25" x14ac:dyDescent="0.25">
      <c r="A355">
        <v>3.9999999999999998E-6</v>
      </c>
      <c r="B355">
        <f>DAVE_data!CF354</f>
        <v>9982</v>
      </c>
      <c r="C355">
        <f t="shared" si="90"/>
        <v>19669.5</v>
      </c>
      <c r="D355">
        <f t="shared" si="91"/>
        <v>79.859494486128099</v>
      </c>
      <c r="E355">
        <f t="shared" si="92"/>
        <v>81.228319721313028</v>
      </c>
      <c r="F355">
        <f t="shared" si="93"/>
        <v>80.543907103720557</v>
      </c>
      <c r="G355">
        <f t="shared" si="94"/>
        <v>3.968E-2</v>
      </c>
      <c r="H355">
        <f t="shared" si="107"/>
        <v>15.426739999999992</v>
      </c>
      <c r="I355">
        <f t="shared" si="95"/>
        <v>-17.248301854648975</v>
      </c>
      <c r="J355">
        <f t="shared" si="96"/>
        <v>-13.701072721176695</v>
      </c>
      <c r="K355">
        <f t="shared" si="97"/>
        <v>-15.474687287912836</v>
      </c>
      <c r="L355">
        <f t="shared" si="98"/>
        <v>-44.697947750406776</v>
      </c>
      <c r="M355">
        <f t="shared" si="99"/>
        <v>-130.69926712475532</v>
      </c>
      <c r="N355">
        <f t="shared" si="100"/>
        <v>-87.698607437581046</v>
      </c>
      <c r="O355">
        <f t="shared" si="101"/>
        <v>1</v>
      </c>
      <c r="P355">
        <f t="shared" si="102"/>
        <v>0</v>
      </c>
      <c r="Q355">
        <f t="shared" si="103"/>
        <v>40</v>
      </c>
      <c r="R355">
        <f t="shared" si="104"/>
        <v>40</v>
      </c>
      <c r="S355" t="str">
        <f t="shared" si="105"/>
        <v/>
      </c>
      <c r="Y355">
        <f t="shared" si="106"/>
        <v>1.3754543280573703</v>
      </c>
    </row>
    <row r="356" spans="1:25" x14ac:dyDescent="0.25">
      <c r="A356">
        <v>3.9999999999999998E-6</v>
      </c>
      <c r="B356">
        <f>DAVE_data!CF355</f>
        <v>10028</v>
      </c>
      <c r="C356">
        <f t="shared" si="90"/>
        <v>19833.5</v>
      </c>
      <c r="D356">
        <f t="shared" si="91"/>
        <v>79.199149257311944</v>
      </c>
      <c r="E356">
        <f t="shared" si="92"/>
        <v>80.543907103720557</v>
      </c>
      <c r="F356">
        <f t="shared" si="93"/>
        <v>79.87152818051625</v>
      </c>
      <c r="G356">
        <f t="shared" si="94"/>
        <v>4.002E-2</v>
      </c>
      <c r="H356">
        <f t="shared" si="107"/>
        <v>15.466759999999992</v>
      </c>
      <c r="I356">
        <f t="shared" si="95"/>
        <v>-16.801072543835733</v>
      </c>
      <c r="J356">
        <f t="shared" si="96"/>
        <v>-15.474687287912836</v>
      </c>
      <c r="K356">
        <f t="shared" si="97"/>
        <v>-16.137879915874286</v>
      </c>
      <c r="L356">
        <f t="shared" si="98"/>
        <v>-16.571529934069225</v>
      </c>
      <c r="M356">
        <f t="shared" si="99"/>
        <v>-87.698607437581046</v>
      </c>
      <c r="N356">
        <f t="shared" si="100"/>
        <v>-52.135068685825132</v>
      </c>
      <c r="O356">
        <f t="shared" si="101"/>
        <v>0</v>
      </c>
      <c r="P356">
        <f t="shared" si="102"/>
        <v>0</v>
      </c>
      <c r="Q356">
        <f t="shared" si="103"/>
        <v>-40</v>
      </c>
      <c r="R356">
        <f t="shared" si="104"/>
        <v>40</v>
      </c>
      <c r="S356">
        <f t="shared" si="105"/>
        <v>-2.5296619699900586E-3</v>
      </c>
      <c r="Y356">
        <f t="shared" si="106"/>
        <v>0</v>
      </c>
    </row>
    <row r="357" spans="1:25" x14ac:dyDescent="0.25">
      <c r="A357">
        <v>3.9999999999999998E-6</v>
      </c>
      <c r="B357">
        <f>DAVE_data!CF356</f>
        <v>10163</v>
      </c>
      <c r="C357">
        <f t="shared" si="90"/>
        <v>20015.5</v>
      </c>
      <c r="D357">
        <f t="shared" si="91"/>
        <v>78.478995118527976</v>
      </c>
      <c r="E357">
        <f t="shared" si="92"/>
        <v>79.87152818051625</v>
      </c>
      <c r="F357">
        <f t="shared" si="93"/>
        <v>79.175261649522113</v>
      </c>
      <c r="G357">
        <f t="shared" si="94"/>
        <v>4.0382000000000001E-2</v>
      </c>
      <c r="H357">
        <f t="shared" si="107"/>
        <v>15.507141999999991</v>
      </c>
      <c r="I357">
        <f t="shared" si="95"/>
        <v>-17.242002154280055</v>
      </c>
      <c r="J357">
        <f t="shared" si="96"/>
        <v>-16.137879915874286</v>
      </c>
      <c r="K357">
        <f t="shared" si="97"/>
        <v>-16.689941035077169</v>
      </c>
      <c r="L357">
        <f t="shared" si="98"/>
        <v>-13.670970214523361</v>
      </c>
      <c r="M357">
        <f t="shared" si="99"/>
        <v>-52.135068685825132</v>
      </c>
      <c r="N357">
        <f t="shared" si="100"/>
        <v>-32.903019450174249</v>
      </c>
      <c r="O357">
        <f t="shared" si="101"/>
        <v>0</v>
      </c>
      <c r="P357">
        <f t="shared" si="102"/>
        <v>0</v>
      </c>
      <c r="Q357">
        <f t="shared" si="103"/>
        <v>-40</v>
      </c>
      <c r="R357">
        <f t="shared" si="104"/>
        <v>-40</v>
      </c>
      <c r="S357">
        <f t="shared" si="105"/>
        <v>-2.6624152231666813E-3</v>
      </c>
      <c r="Y357">
        <f t="shared" si="106"/>
        <v>0</v>
      </c>
    </row>
    <row r="358" spans="1:25" x14ac:dyDescent="0.25">
      <c r="A358">
        <v>3.9999999999999998E-6</v>
      </c>
      <c r="B358">
        <f>DAVE_data!CF357</f>
        <v>10204</v>
      </c>
      <c r="C358">
        <f t="shared" si="90"/>
        <v>20188.5</v>
      </c>
      <c r="D358">
        <f t="shared" si="91"/>
        <v>77.806490169893593</v>
      </c>
      <c r="E358">
        <f t="shared" si="92"/>
        <v>79.175261649522113</v>
      </c>
      <c r="F358">
        <f t="shared" si="93"/>
        <v>78.490875909707853</v>
      </c>
      <c r="G358">
        <f t="shared" si="94"/>
        <v>4.0733999999999999E-2</v>
      </c>
      <c r="H358">
        <f t="shared" si="107"/>
        <v>15.547875999999992</v>
      </c>
      <c r="I358">
        <f t="shared" si="95"/>
        <v>-16.801338926063249</v>
      </c>
      <c r="J358">
        <f t="shared" si="96"/>
        <v>-16.689941035077169</v>
      </c>
      <c r="K358">
        <f t="shared" si="97"/>
        <v>-16.745639980570211</v>
      </c>
      <c r="L358">
        <f t="shared" si="98"/>
        <v>-1.3673821744253367</v>
      </c>
      <c r="M358">
        <f t="shared" si="99"/>
        <v>-32.903019450174249</v>
      </c>
      <c r="N358">
        <f t="shared" si="100"/>
        <v>-17.135200812299793</v>
      </c>
      <c r="O358">
        <f t="shared" si="101"/>
        <v>0</v>
      </c>
      <c r="P358">
        <f t="shared" si="102"/>
        <v>0</v>
      </c>
      <c r="Q358">
        <f t="shared" si="103"/>
        <v>-40</v>
      </c>
      <c r="R358">
        <f t="shared" si="104"/>
        <v>-40</v>
      </c>
      <c r="S358">
        <f t="shared" si="105"/>
        <v>-2.7180872840080962E-3</v>
      </c>
      <c r="Y358">
        <f t="shared" si="106"/>
        <v>0</v>
      </c>
    </row>
    <row r="359" spans="1:25" x14ac:dyDescent="0.25">
      <c r="A359">
        <v>3.9999999999999998E-6</v>
      </c>
      <c r="B359">
        <f>DAVE_data!CF358</f>
        <v>10338</v>
      </c>
      <c r="C359">
        <f t="shared" si="90"/>
        <v>20366.5</v>
      </c>
      <c r="D359">
        <f t="shared" si="91"/>
        <v>77.126473709026911</v>
      </c>
      <c r="E359">
        <f t="shared" si="92"/>
        <v>78.490875909707853</v>
      </c>
      <c r="F359">
        <f t="shared" si="93"/>
        <v>77.808674809367375</v>
      </c>
      <c r="G359">
        <f t="shared" si="94"/>
        <v>4.1083999999999996E-2</v>
      </c>
      <c r="H359">
        <f t="shared" si="107"/>
        <v>15.588959999999991</v>
      </c>
      <c r="I359">
        <f t="shared" si="95"/>
        <v>-16.605031163968412</v>
      </c>
      <c r="J359">
        <f t="shared" si="96"/>
        <v>-16.745639980570211</v>
      </c>
      <c r="K359">
        <f t="shared" si="97"/>
        <v>-16.675335572269312</v>
      </c>
      <c r="L359">
        <f t="shared" si="98"/>
        <v>1.7112357195233916</v>
      </c>
      <c r="M359">
        <f t="shared" si="99"/>
        <v>-17.135200812299793</v>
      </c>
      <c r="N359">
        <f t="shared" si="100"/>
        <v>-7.7119825463882004</v>
      </c>
      <c r="O359">
        <f t="shared" si="101"/>
        <v>0</v>
      </c>
      <c r="P359">
        <f t="shared" si="102"/>
        <v>0</v>
      </c>
      <c r="Q359">
        <f t="shared" si="103"/>
        <v>-40</v>
      </c>
      <c r="R359">
        <f t="shared" si="104"/>
        <v>-40</v>
      </c>
      <c r="S359">
        <f t="shared" si="105"/>
        <v>-2.7543463146907951E-3</v>
      </c>
      <c r="Y359">
        <f t="shared" si="106"/>
        <v>0</v>
      </c>
    </row>
    <row r="360" spans="1:25" x14ac:dyDescent="0.25">
      <c r="A360">
        <v>3.9999999999999998E-6</v>
      </c>
      <c r="B360">
        <f>DAVE_data!CF359</f>
        <v>10390</v>
      </c>
      <c r="C360">
        <f t="shared" si="90"/>
        <v>20547.5</v>
      </c>
      <c r="D360">
        <f t="shared" si="91"/>
        <v>76.447077590699436</v>
      </c>
      <c r="E360">
        <f t="shared" si="92"/>
        <v>77.808674809367375</v>
      </c>
      <c r="F360">
        <f t="shared" si="93"/>
        <v>77.127876200033398</v>
      </c>
      <c r="G360">
        <f t="shared" si="94"/>
        <v>4.1456E-2</v>
      </c>
      <c r="H360">
        <f t="shared" si="107"/>
        <v>15.630415999999991</v>
      </c>
      <c r="I360">
        <f t="shared" si="95"/>
        <v>-16.42219725332826</v>
      </c>
      <c r="J360">
        <f t="shared" si="96"/>
        <v>-16.675335572269312</v>
      </c>
      <c r="K360">
        <f t="shared" si="97"/>
        <v>-16.548766412798784</v>
      </c>
      <c r="L360">
        <f t="shared" si="98"/>
        <v>3.0530962820949292</v>
      </c>
      <c r="M360">
        <f t="shared" si="99"/>
        <v>-7.7119825463882004</v>
      </c>
      <c r="N360">
        <f t="shared" si="100"/>
        <v>-2.3294431321466353</v>
      </c>
      <c r="O360">
        <f t="shared" si="101"/>
        <v>0</v>
      </c>
      <c r="P360">
        <f t="shared" si="102"/>
        <v>0</v>
      </c>
      <c r="Q360">
        <f t="shared" si="103"/>
        <v>-40</v>
      </c>
      <c r="R360">
        <f t="shared" si="104"/>
        <v>-40</v>
      </c>
      <c r="S360">
        <f t="shared" si="105"/>
        <v>-2.7819087492825393E-3</v>
      </c>
      <c r="Y360">
        <f t="shared" si="106"/>
        <v>0</v>
      </c>
    </row>
    <row r="361" spans="1:25" x14ac:dyDescent="0.25">
      <c r="A361">
        <v>3.9999999999999998E-6</v>
      </c>
      <c r="B361">
        <f>DAVE_data!CF360</f>
        <v>10522</v>
      </c>
      <c r="C361">
        <f t="shared" si="90"/>
        <v>20727</v>
      </c>
      <c r="D361">
        <f t="shared" si="91"/>
        <v>75.785030481733813</v>
      </c>
      <c r="E361">
        <f t="shared" si="92"/>
        <v>77.127876200033398</v>
      </c>
      <c r="F361">
        <f t="shared" si="93"/>
        <v>76.456453340883598</v>
      </c>
      <c r="G361">
        <f t="shared" si="94"/>
        <v>4.1824E-2</v>
      </c>
      <c r="H361">
        <f t="shared" si="107"/>
        <v>15.672239999999992</v>
      </c>
      <c r="I361">
        <f t="shared" si="95"/>
        <v>-16.053530488470734</v>
      </c>
      <c r="J361">
        <f t="shared" si="96"/>
        <v>-16.548766412798784</v>
      </c>
      <c r="K361">
        <f t="shared" si="97"/>
        <v>-16.301148450634759</v>
      </c>
      <c r="L361">
        <f t="shared" si="98"/>
        <v>5.9204753769133722</v>
      </c>
      <c r="M361">
        <f t="shared" si="99"/>
        <v>-2.3294431321466353</v>
      </c>
      <c r="N361">
        <f t="shared" si="100"/>
        <v>1.7955161223833684</v>
      </c>
      <c r="O361">
        <f t="shared" si="101"/>
        <v>0</v>
      </c>
      <c r="P361">
        <f t="shared" si="102"/>
        <v>0</v>
      </c>
      <c r="Q361">
        <f t="shared" si="103"/>
        <v>-40</v>
      </c>
      <c r="R361">
        <f t="shared" si="104"/>
        <v>-40</v>
      </c>
      <c r="S361">
        <f t="shared" si="105"/>
        <v>-2.7886236498421289E-3</v>
      </c>
      <c r="Y361">
        <f t="shared" si="106"/>
        <v>0</v>
      </c>
    </row>
    <row r="362" spans="1:25" x14ac:dyDescent="0.25">
      <c r="A362">
        <v>3.9999999999999998E-6</v>
      </c>
      <c r="B362">
        <f>DAVE_data!CF361</f>
        <v>10568</v>
      </c>
      <c r="C362">
        <f t="shared" si="90"/>
        <v>20909</v>
      </c>
      <c r="D362">
        <f t="shared" si="91"/>
        <v>75.125368348313955</v>
      </c>
      <c r="E362">
        <f t="shared" si="92"/>
        <v>76.456453340883598</v>
      </c>
      <c r="F362">
        <f t="shared" si="93"/>
        <v>75.790910844598784</v>
      </c>
      <c r="G362">
        <f t="shared" si="94"/>
        <v>4.2179999999999995E-2</v>
      </c>
      <c r="H362">
        <f t="shared" si="107"/>
        <v>15.714419999999992</v>
      </c>
      <c r="I362">
        <f t="shared" si="95"/>
        <v>-15.778627223442733</v>
      </c>
      <c r="J362">
        <f t="shared" si="96"/>
        <v>-16.301148450634759</v>
      </c>
      <c r="K362">
        <f t="shared" si="97"/>
        <v>-16.039887837038748</v>
      </c>
      <c r="L362">
        <f t="shared" si="98"/>
        <v>6.1939453199623378</v>
      </c>
      <c r="M362">
        <f t="shared" si="99"/>
        <v>1.7955161223833684</v>
      </c>
      <c r="N362">
        <f t="shared" si="100"/>
        <v>3.9947307211728531</v>
      </c>
      <c r="O362">
        <f t="shared" si="101"/>
        <v>0</v>
      </c>
      <c r="P362">
        <f t="shared" si="102"/>
        <v>0</v>
      </c>
      <c r="Q362">
        <f t="shared" si="103"/>
        <v>-40</v>
      </c>
      <c r="R362">
        <f t="shared" si="104"/>
        <v>-40</v>
      </c>
      <c r="S362">
        <f t="shared" si="105"/>
        <v>-2.7923321345171316E-3</v>
      </c>
      <c r="Y362">
        <f t="shared" si="106"/>
        <v>0</v>
      </c>
    </row>
    <row r="363" spans="1:25" x14ac:dyDescent="0.25">
      <c r="A363">
        <v>3.9999999999999998E-6</v>
      </c>
      <c r="B363">
        <f>DAVE_data!CF362</f>
        <v>10712</v>
      </c>
      <c r="C363">
        <f t="shared" si="90"/>
        <v>21096</v>
      </c>
      <c r="D363">
        <f t="shared" si="91"/>
        <v>74.459439078256381</v>
      </c>
      <c r="E363">
        <f t="shared" si="92"/>
        <v>75.790910844598784</v>
      </c>
      <c r="F363">
        <f t="shared" si="93"/>
        <v>75.125174961427575</v>
      </c>
      <c r="G363">
        <f t="shared" si="94"/>
        <v>4.2560000000000001E-2</v>
      </c>
      <c r="H363">
        <f t="shared" si="107"/>
        <v>15.756979999999992</v>
      </c>
      <c r="I363">
        <f t="shared" si="95"/>
        <v>-15.642290488045319</v>
      </c>
      <c r="J363">
        <f t="shared" si="96"/>
        <v>-16.039887837038748</v>
      </c>
      <c r="K363">
        <f t="shared" si="97"/>
        <v>-15.841089162542033</v>
      </c>
      <c r="L363">
        <f t="shared" si="98"/>
        <v>4.6710214872348335</v>
      </c>
      <c r="M363">
        <f t="shared" si="99"/>
        <v>3.9947307211728531</v>
      </c>
      <c r="N363">
        <f t="shared" si="100"/>
        <v>4.3328761042038435</v>
      </c>
      <c r="O363">
        <f t="shared" si="101"/>
        <v>0</v>
      </c>
      <c r="P363">
        <f t="shared" si="102"/>
        <v>0</v>
      </c>
      <c r="Q363">
        <f t="shared" si="103"/>
        <v>-40</v>
      </c>
      <c r="R363">
        <f t="shared" si="104"/>
        <v>-40</v>
      </c>
      <c r="S363">
        <f t="shared" si="105"/>
        <v>-2.8068166592207671E-3</v>
      </c>
      <c r="Y363">
        <f t="shared" si="106"/>
        <v>0</v>
      </c>
    </row>
    <row r="364" spans="1:25" x14ac:dyDescent="0.25">
      <c r="A364">
        <v>3.9999999999999998E-6</v>
      </c>
      <c r="B364">
        <f>DAVE_data!CF363</f>
        <v>10753</v>
      </c>
      <c r="C364">
        <f t="shared" si="90"/>
        <v>21277.5</v>
      </c>
      <c r="D364">
        <f t="shared" si="91"/>
        <v>73.824289827042492</v>
      </c>
      <c r="E364">
        <f t="shared" si="92"/>
        <v>75.125174961427575</v>
      </c>
      <c r="F364">
        <f t="shared" si="93"/>
        <v>74.474732394235033</v>
      </c>
      <c r="G364">
        <f t="shared" si="94"/>
        <v>4.2929999999999996E-2</v>
      </c>
      <c r="H364">
        <f t="shared" si="107"/>
        <v>15.799909999999992</v>
      </c>
      <c r="I364">
        <f t="shared" si="95"/>
        <v>-15.15123613306643</v>
      </c>
      <c r="J364">
        <f t="shared" si="96"/>
        <v>-15.841089162542033</v>
      </c>
      <c r="K364">
        <f t="shared" si="97"/>
        <v>-15.496162647804232</v>
      </c>
      <c r="L364">
        <f t="shared" si="98"/>
        <v>8.0346264788679669</v>
      </c>
      <c r="M364">
        <f t="shared" si="99"/>
        <v>4.3328761042038435</v>
      </c>
      <c r="N364">
        <f t="shared" si="100"/>
        <v>6.1837512915359056</v>
      </c>
      <c r="O364">
        <f t="shared" si="101"/>
        <v>0</v>
      </c>
      <c r="P364">
        <f t="shared" si="102"/>
        <v>0</v>
      </c>
      <c r="Q364">
        <f t="shared" si="103"/>
        <v>-40</v>
      </c>
      <c r="R364">
        <f t="shared" si="104"/>
        <v>-40</v>
      </c>
      <c r="S364">
        <f t="shared" si="105"/>
        <v>-2.7938704440658084E-3</v>
      </c>
      <c r="Y364">
        <f t="shared" si="106"/>
        <v>0</v>
      </c>
    </row>
    <row r="365" spans="1:25" x14ac:dyDescent="0.25">
      <c r="A365">
        <v>3.9999999999999998E-6</v>
      </c>
      <c r="B365">
        <f>DAVE_data!CF364</f>
        <v>10900</v>
      </c>
      <c r="C365">
        <f t="shared" si="90"/>
        <v>21466.5</v>
      </c>
      <c r="D365">
        <f t="shared" si="91"/>
        <v>73.17431005496455</v>
      </c>
      <c r="E365">
        <f t="shared" si="92"/>
        <v>74.474732394235033</v>
      </c>
      <c r="F365">
        <f t="shared" si="93"/>
        <v>73.824521224599792</v>
      </c>
      <c r="G365">
        <f t="shared" si="94"/>
        <v>4.3305999999999997E-2</v>
      </c>
      <c r="H365">
        <f t="shared" si="107"/>
        <v>15.843215999999991</v>
      </c>
      <c r="I365">
        <f t="shared" si="95"/>
        <v>-15.014343731474659</v>
      </c>
      <c r="J365">
        <f t="shared" si="96"/>
        <v>-15.496162647804232</v>
      </c>
      <c r="K365">
        <f t="shared" si="97"/>
        <v>-15.255253189639445</v>
      </c>
      <c r="L365">
        <f t="shared" si="98"/>
        <v>5.5629579772961346</v>
      </c>
      <c r="M365">
        <f t="shared" si="99"/>
        <v>6.1837512915359056</v>
      </c>
      <c r="N365">
        <f t="shared" si="100"/>
        <v>5.8733546344160201</v>
      </c>
      <c r="O365">
        <f t="shared" si="101"/>
        <v>0</v>
      </c>
      <c r="P365">
        <f t="shared" si="102"/>
        <v>0</v>
      </c>
      <c r="Q365">
        <f t="shared" si="103"/>
        <v>-40</v>
      </c>
      <c r="R365">
        <f t="shared" si="104"/>
        <v>-40</v>
      </c>
      <c r="S365">
        <f t="shared" si="105"/>
        <v>-2.7990982437375161E-3</v>
      </c>
      <c r="Y365">
        <f t="shared" si="106"/>
        <v>0</v>
      </c>
    </row>
    <row r="366" spans="1:25" x14ac:dyDescent="0.25">
      <c r="A366">
        <v>3.9999999999999998E-6</v>
      </c>
      <c r="B366">
        <f>DAVE_data!CF365</f>
        <v>10952</v>
      </c>
      <c r="C366">
        <f t="shared" si="90"/>
        <v>21658.5</v>
      </c>
      <c r="D366">
        <f t="shared" si="91"/>
        <v>72.52562858900184</v>
      </c>
      <c r="E366">
        <f t="shared" si="92"/>
        <v>73.824521224599792</v>
      </c>
      <c r="F366">
        <f t="shared" si="93"/>
        <v>73.175074906800816</v>
      </c>
      <c r="G366">
        <f t="shared" si="94"/>
        <v>4.3704E-2</v>
      </c>
      <c r="H366">
        <f t="shared" si="107"/>
        <v>15.886919999999991</v>
      </c>
      <c r="I366">
        <f t="shared" si="95"/>
        <v>-14.860111609897853</v>
      </c>
      <c r="J366">
        <f t="shared" si="96"/>
        <v>-15.255253189639445</v>
      </c>
      <c r="K366">
        <f t="shared" si="97"/>
        <v>-15.057682399768648</v>
      </c>
      <c r="L366">
        <f t="shared" si="98"/>
        <v>4.5206569163188037</v>
      </c>
      <c r="M366">
        <f t="shared" si="99"/>
        <v>5.8733546344160201</v>
      </c>
      <c r="N366">
        <f t="shared" si="100"/>
        <v>5.1970057753674119</v>
      </c>
      <c r="O366">
        <f t="shared" si="101"/>
        <v>0</v>
      </c>
      <c r="P366">
        <f t="shared" si="102"/>
        <v>0</v>
      </c>
      <c r="Q366">
        <f t="shared" si="103"/>
        <v>-40</v>
      </c>
      <c r="R366">
        <f t="shared" si="104"/>
        <v>-40</v>
      </c>
      <c r="S366">
        <f t="shared" si="105"/>
        <v>-2.8121066104451415E-3</v>
      </c>
      <c r="Y366">
        <f t="shared" si="106"/>
        <v>0</v>
      </c>
    </row>
    <row r="367" spans="1:25" x14ac:dyDescent="0.25">
      <c r="A367">
        <v>3.9999999999999998E-6</v>
      </c>
      <c r="B367">
        <f>DAVE_data!CF366</f>
        <v>11082</v>
      </c>
      <c r="C367">
        <f t="shared" si="90"/>
        <v>21843.5</v>
      </c>
      <c r="D367">
        <f t="shared" si="91"/>
        <v>71.911384475697417</v>
      </c>
      <c r="E367">
        <f t="shared" si="92"/>
        <v>73.175074906800816</v>
      </c>
      <c r="F367">
        <f t="shared" si="93"/>
        <v>72.54322969124911</v>
      </c>
      <c r="G367">
        <f t="shared" si="94"/>
        <v>4.4067999999999996E-2</v>
      </c>
      <c r="H367">
        <f t="shared" si="107"/>
        <v>15.93098799999999</v>
      </c>
      <c r="I367">
        <f t="shared" si="95"/>
        <v>-14.337959870012401</v>
      </c>
      <c r="J367">
        <f t="shared" si="96"/>
        <v>-15.057682399768648</v>
      </c>
      <c r="K367">
        <f t="shared" si="97"/>
        <v>-14.697821134890525</v>
      </c>
      <c r="L367">
        <f t="shared" si="98"/>
        <v>8.1660448597196034</v>
      </c>
      <c r="M367">
        <f t="shared" si="99"/>
        <v>5.1970057753674119</v>
      </c>
      <c r="N367">
        <f t="shared" si="100"/>
        <v>6.6815253175435076</v>
      </c>
      <c r="O367">
        <f t="shared" si="101"/>
        <v>0</v>
      </c>
      <c r="P367">
        <f t="shared" si="102"/>
        <v>0</v>
      </c>
      <c r="Q367">
        <f t="shared" si="103"/>
        <v>-40</v>
      </c>
      <c r="R367">
        <f t="shared" si="104"/>
        <v>-40</v>
      </c>
      <c r="S367">
        <f t="shared" si="105"/>
        <v>-2.7929244257157071E-3</v>
      </c>
      <c r="Y367">
        <f t="shared" si="106"/>
        <v>0</v>
      </c>
    </row>
    <row r="368" spans="1:25" x14ac:dyDescent="0.25">
      <c r="A368">
        <v>3.9999999999999998E-6</v>
      </c>
      <c r="B368">
        <f>DAVE_data!CF367</f>
        <v>11163</v>
      </c>
      <c r="C368">
        <f t="shared" si="90"/>
        <v>22048.5</v>
      </c>
      <c r="D368">
        <f t="shared" si="91"/>
        <v>71.242775100115509</v>
      </c>
      <c r="E368">
        <f t="shared" si="92"/>
        <v>72.54322969124911</v>
      </c>
      <c r="F368">
        <f t="shared" si="93"/>
        <v>71.893002395682316</v>
      </c>
      <c r="G368">
        <f t="shared" si="94"/>
        <v>4.4489999999999995E-2</v>
      </c>
      <c r="H368">
        <f t="shared" si="107"/>
        <v>15.97547799999999</v>
      </c>
      <c r="I368">
        <f t="shared" si="95"/>
        <v>-14.615133638273623</v>
      </c>
      <c r="J368">
        <f t="shared" si="96"/>
        <v>-14.697821134890525</v>
      </c>
      <c r="K368">
        <f t="shared" si="97"/>
        <v>-14.656477386582074</v>
      </c>
      <c r="L368">
        <f t="shared" si="98"/>
        <v>0.92928182307150187</v>
      </c>
      <c r="M368">
        <f t="shared" si="99"/>
        <v>6.6815253175435076</v>
      </c>
      <c r="N368">
        <f t="shared" si="100"/>
        <v>3.8054035703075049</v>
      </c>
      <c r="O368">
        <f t="shared" si="101"/>
        <v>0</v>
      </c>
      <c r="P368">
        <f t="shared" si="102"/>
        <v>0</v>
      </c>
      <c r="Q368">
        <f t="shared" si="103"/>
        <v>-40</v>
      </c>
      <c r="R368">
        <f t="shared" si="104"/>
        <v>-40</v>
      </c>
      <c r="S368">
        <f t="shared" si="105"/>
        <v>-2.8356743856264533E-3</v>
      </c>
      <c r="Y368">
        <f t="shared" si="106"/>
        <v>0</v>
      </c>
    </row>
    <row r="369" spans="1:25" x14ac:dyDescent="0.25">
      <c r="A369">
        <v>3.9999999999999998E-6</v>
      </c>
      <c r="B369">
        <f>DAVE_data!CF368</f>
        <v>11286</v>
      </c>
      <c r="C369">
        <f t="shared" si="90"/>
        <v>22241.5</v>
      </c>
      <c r="D369">
        <f t="shared" si="91"/>
        <v>70.624567893123071</v>
      </c>
      <c r="E369">
        <f t="shared" si="92"/>
        <v>71.893002395682316</v>
      </c>
      <c r="F369">
        <f t="shared" si="93"/>
        <v>71.258785144402694</v>
      </c>
      <c r="G369">
        <f t="shared" si="94"/>
        <v>4.4898E-2</v>
      </c>
      <c r="H369">
        <f t="shared" si="107"/>
        <v>16.020375999999992</v>
      </c>
      <c r="I369">
        <f t="shared" si="95"/>
        <v>-14.125735027832475</v>
      </c>
      <c r="J369">
        <f t="shared" si="96"/>
        <v>-14.656477386582074</v>
      </c>
      <c r="K369">
        <f t="shared" si="97"/>
        <v>-14.391106207207274</v>
      </c>
      <c r="L369">
        <f t="shared" si="98"/>
        <v>5.9105345310436874</v>
      </c>
      <c r="M369">
        <f t="shared" si="99"/>
        <v>3.8054035703075049</v>
      </c>
      <c r="N369">
        <f t="shared" si="100"/>
        <v>4.8579690506755959</v>
      </c>
      <c r="O369">
        <f t="shared" si="101"/>
        <v>0</v>
      </c>
      <c r="P369">
        <f t="shared" si="102"/>
        <v>0</v>
      </c>
      <c r="Q369">
        <f t="shared" si="103"/>
        <v>-40</v>
      </c>
      <c r="R369">
        <f t="shared" si="104"/>
        <v>-40</v>
      </c>
      <c r="S369">
        <f t="shared" si="105"/>
        <v>-2.8341142276555979E-3</v>
      </c>
      <c r="Y369">
        <f t="shared" si="106"/>
        <v>0</v>
      </c>
    </row>
    <row r="370" spans="1:25" x14ac:dyDescent="0.25">
      <c r="A370">
        <v>3.9999999999999998E-6</v>
      </c>
      <c r="B370">
        <f>DAVE_data!CF369</f>
        <v>11345</v>
      </c>
      <c r="C370">
        <f t="shared" si="90"/>
        <v>22438</v>
      </c>
      <c r="D370">
        <f t="shared" si="91"/>
        <v>70.006075710620223</v>
      </c>
      <c r="E370">
        <f t="shared" si="92"/>
        <v>71.258785144402694</v>
      </c>
      <c r="F370">
        <f t="shared" si="93"/>
        <v>70.632430427511451</v>
      </c>
      <c r="G370">
        <f t="shared" si="94"/>
        <v>4.5261999999999997E-2</v>
      </c>
      <c r="H370">
        <f t="shared" si="107"/>
        <v>16.065637999999993</v>
      </c>
      <c r="I370">
        <f t="shared" si="95"/>
        <v>-13.838423332845267</v>
      </c>
      <c r="J370">
        <f t="shared" si="96"/>
        <v>-14.391106207207274</v>
      </c>
      <c r="K370">
        <f t="shared" si="97"/>
        <v>-14.11476477002627</v>
      </c>
      <c r="L370">
        <f t="shared" si="98"/>
        <v>6.1053739821705779</v>
      </c>
      <c r="M370">
        <f t="shared" si="99"/>
        <v>4.8579690506755959</v>
      </c>
      <c r="N370">
        <f t="shared" si="100"/>
        <v>5.4816715164230869</v>
      </c>
      <c r="O370">
        <f t="shared" si="101"/>
        <v>0</v>
      </c>
      <c r="P370">
        <f t="shared" si="102"/>
        <v>0</v>
      </c>
      <c r="Q370">
        <f t="shared" si="103"/>
        <v>-40</v>
      </c>
      <c r="R370">
        <f t="shared" si="104"/>
        <v>-40</v>
      </c>
      <c r="S370">
        <f t="shared" si="105"/>
        <v>-2.8292110397581498E-3</v>
      </c>
      <c r="Y370">
        <f t="shared" si="106"/>
        <v>0</v>
      </c>
    </row>
    <row r="371" spans="1:25" x14ac:dyDescent="0.25">
      <c r="A371">
        <v>3.9999999999999998E-6</v>
      </c>
      <c r="B371">
        <f>DAVE_data!CF370</f>
        <v>11492</v>
      </c>
      <c r="C371">
        <f t="shared" si="90"/>
        <v>22643</v>
      </c>
      <c r="D371">
        <f t="shared" si="91"/>
        <v>69.372270758949639</v>
      </c>
      <c r="E371">
        <f t="shared" si="92"/>
        <v>70.632430427511451</v>
      </c>
      <c r="F371">
        <f t="shared" si="93"/>
        <v>70.002350593230545</v>
      </c>
      <c r="G371">
        <f t="shared" si="94"/>
        <v>4.5673999999999999E-2</v>
      </c>
      <c r="H371">
        <f t="shared" si="107"/>
        <v>16.111311999999995</v>
      </c>
      <c r="I371">
        <f t="shared" si="95"/>
        <v>-13.795153353787844</v>
      </c>
      <c r="J371">
        <f t="shared" si="96"/>
        <v>-14.11476477002627</v>
      </c>
      <c r="K371">
        <f t="shared" si="97"/>
        <v>-13.954959061907058</v>
      </c>
      <c r="L371">
        <f t="shared" si="98"/>
        <v>3.4988332118757213</v>
      </c>
      <c r="M371">
        <f t="shared" si="99"/>
        <v>5.4816715164230869</v>
      </c>
      <c r="N371">
        <f t="shared" si="100"/>
        <v>4.4902523641494039</v>
      </c>
      <c r="O371">
        <f t="shared" si="101"/>
        <v>0</v>
      </c>
      <c r="P371">
        <f t="shared" si="102"/>
        <v>0</v>
      </c>
      <c r="Q371">
        <f t="shared" si="103"/>
        <v>-40</v>
      </c>
      <c r="R371">
        <f t="shared" si="104"/>
        <v>-40</v>
      </c>
      <c r="S371">
        <f t="shared" si="105"/>
        <v>-2.8477595707674828E-3</v>
      </c>
      <c r="Y371">
        <f t="shared" si="106"/>
        <v>0</v>
      </c>
    </row>
    <row r="372" spans="1:25" x14ac:dyDescent="0.25">
      <c r="A372">
        <v>3.9999999999999998E-6</v>
      </c>
      <c r="B372">
        <f>DAVE_data!CF371</f>
        <v>11560</v>
      </c>
      <c r="C372">
        <f t="shared" si="90"/>
        <v>22841.5</v>
      </c>
      <c r="D372">
        <f t="shared" si="91"/>
        <v>68.769403357699645</v>
      </c>
      <c r="E372">
        <f t="shared" si="92"/>
        <v>70.002350593230545</v>
      </c>
      <c r="F372">
        <f t="shared" si="93"/>
        <v>69.385876975465095</v>
      </c>
      <c r="G372">
        <f t="shared" si="94"/>
        <v>4.6103999999999999E-2</v>
      </c>
      <c r="H372">
        <f t="shared" si="107"/>
        <v>16.157415999999994</v>
      </c>
      <c r="I372">
        <f t="shared" si="95"/>
        <v>-13.371369463939146</v>
      </c>
      <c r="J372">
        <f t="shared" si="96"/>
        <v>-13.954959061907058</v>
      </c>
      <c r="K372">
        <f t="shared" si="97"/>
        <v>-13.663164262923102</v>
      </c>
      <c r="L372">
        <f t="shared" si="98"/>
        <v>6.3290560251595478</v>
      </c>
      <c r="M372">
        <f t="shared" si="99"/>
        <v>4.4902523641494039</v>
      </c>
      <c r="N372">
        <f t="shared" si="100"/>
        <v>5.4096541946544754</v>
      </c>
      <c r="O372">
        <f t="shared" si="101"/>
        <v>0</v>
      </c>
      <c r="P372">
        <f t="shared" si="102"/>
        <v>0</v>
      </c>
      <c r="Q372">
        <f t="shared" si="103"/>
        <v>-40</v>
      </c>
      <c r="R372">
        <f t="shared" si="104"/>
        <v>-40</v>
      </c>
      <c r="S372">
        <f t="shared" si="105"/>
        <v>-2.8379786639228881E-3</v>
      </c>
      <c r="Y372">
        <f t="shared" si="106"/>
        <v>0</v>
      </c>
    </row>
    <row r="373" spans="1:25" x14ac:dyDescent="0.25">
      <c r="A373">
        <v>3.9999999999999998E-6</v>
      </c>
      <c r="B373">
        <f>DAVE_data!CF372</f>
        <v>11692</v>
      </c>
      <c r="C373">
        <f t="shared" si="90"/>
        <v>23044.5</v>
      </c>
      <c r="D373">
        <f t="shared" si="91"/>
        <v>68.163610700813493</v>
      </c>
      <c r="E373">
        <f t="shared" si="92"/>
        <v>69.385876975465095</v>
      </c>
      <c r="F373">
        <f t="shared" si="93"/>
        <v>68.774743838139301</v>
      </c>
      <c r="G373">
        <f t="shared" si="94"/>
        <v>4.6503999999999997E-2</v>
      </c>
      <c r="H373">
        <f t="shared" si="107"/>
        <v>16.203919999999993</v>
      </c>
      <c r="I373">
        <f t="shared" si="95"/>
        <v>-13.141517661401041</v>
      </c>
      <c r="J373">
        <f t="shared" si="96"/>
        <v>-13.663164262923102</v>
      </c>
      <c r="K373">
        <f t="shared" si="97"/>
        <v>-13.402340962162071</v>
      </c>
      <c r="L373">
        <f t="shared" si="98"/>
        <v>5.6086207801701056</v>
      </c>
      <c r="M373">
        <f t="shared" si="99"/>
        <v>5.4096541946544754</v>
      </c>
      <c r="N373">
        <f t="shared" si="100"/>
        <v>5.5091374874122909</v>
      </c>
      <c r="O373">
        <f t="shared" si="101"/>
        <v>0</v>
      </c>
      <c r="P373">
        <f t="shared" si="102"/>
        <v>0</v>
      </c>
      <c r="Q373">
        <f t="shared" si="103"/>
        <v>-40</v>
      </c>
      <c r="R373">
        <f t="shared" si="104"/>
        <v>-40</v>
      </c>
      <c r="S373">
        <f t="shared" si="105"/>
        <v>-2.8334966235677491E-3</v>
      </c>
      <c r="Y373">
        <f t="shared" si="106"/>
        <v>0</v>
      </c>
    </row>
    <row r="374" spans="1:25" x14ac:dyDescent="0.25">
      <c r="A374">
        <v>3.9999999999999998E-6</v>
      </c>
      <c r="B374">
        <f>DAVE_data!CF373</f>
        <v>11752</v>
      </c>
      <c r="C374">
        <f t="shared" si="90"/>
        <v>23248</v>
      </c>
      <c r="D374">
        <f t="shared" si="91"/>
        <v>67.566944545547869</v>
      </c>
      <c r="E374">
        <f t="shared" si="92"/>
        <v>68.774743838139301</v>
      </c>
      <c r="F374">
        <f t="shared" si="93"/>
        <v>68.170844191843585</v>
      </c>
      <c r="G374">
        <f t="shared" si="94"/>
        <v>4.6887999999999999E-2</v>
      </c>
      <c r="H374">
        <f t="shared" si="107"/>
        <v>16.250807999999992</v>
      </c>
      <c r="I374">
        <f t="shared" si="95"/>
        <v>-12.879620506221546</v>
      </c>
      <c r="J374">
        <f t="shared" si="96"/>
        <v>-13.402340962162071</v>
      </c>
      <c r="K374">
        <f t="shared" si="97"/>
        <v>-13.140980734191809</v>
      </c>
      <c r="L374">
        <f t="shared" si="98"/>
        <v>5.5741389688249221</v>
      </c>
      <c r="M374">
        <f t="shared" si="99"/>
        <v>5.5091374874122909</v>
      </c>
      <c r="N374">
        <f t="shared" si="100"/>
        <v>5.5416382281186065</v>
      </c>
      <c r="O374">
        <f t="shared" si="101"/>
        <v>0</v>
      </c>
      <c r="P374">
        <f t="shared" si="102"/>
        <v>0</v>
      </c>
      <c r="Q374">
        <f t="shared" si="103"/>
        <v>-40</v>
      </c>
      <c r="R374">
        <f t="shared" si="104"/>
        <v>-40</v>
      </c>
      <c r="S374">
        <f t="shared" si="105"/>
        <v>-2.8276811346056078E-3</v>
      </c>
      <c r="Y374">
        <f t="shared" si="106"/>
        <v>0</v>
      </c>
    </row>
    <row r="375" spans="1:25" x14ac:dyDescent="0.25">
      <c r="A375">
        <v>3.9999999999999998E-6</v>
      </c>
      <c r="B375">
        <f>DAVE_data!CF374</f>
        <v>11899</v>
      </c>
      <c r="C375">
        <f t="shared" si="90"/>
        <v>23451.5</v>
      </c>
      <c r="D375">
        <f t="shared" si="91"/>
        <v>66.980633511498056</v>
      </c>
      <c r="E375">
        <f t="shared" si="92"/>
        <v>68.170844191843585</v>
      </c>
      <c r="F375">
        <f t="shared" si="93"/>
        <v>67.57573885167082</v>
      </c>
      <c r="G375">
        <f t="shared" si="94"/>
        <v>4.7301999999999997E-2</v>
      </c>
      <c r="H375">
        <f t="shared" si="107"/>
        <v>16.298109999999991</v>
      </c>
      <c r="I375">
        <f t="shared" si="95"/>
        <v>-12.580976283725104</v>
      </c>
      <c r="J375">
        <f t="shared" si="96"/>
        <v>-13.140980734191809</v>
      </c>
      <c r="K375">
        <f t="shared" si="97"/>
        <v>-12.860978508958457</v>
      </c>
      <c r="L375">
        <f t="shared" si="98"/>
        <v>5.9194584844901197</v>
      </c>
      <c r="M375">
        <f t="shared" si="99"/>
        <v>5.5416382281186065</v>
      </c>
      <c r="N375">
        <f t="shared" si="100"/>
        <v>5.7305483563043627</v>
      </c>
      <c r="O375">
        <f t="shared" si="101"/>
        <v>0</v>
      </c>
      <c r="P375">
        <f t="shared" si="102"/>
        <v>0</v>
      </c>
      <c r="Q375">
        <f t="shared" si="103"/>
        <v>-40</v>
      </c>
      <c r="R375">
        <f t="shared" si="104"/>
        <v>-40</v>
      </c>
      <c r="S375">
        <f t="shared" si="105"/>
        <v>-2.8163874917425578E-3</v>
      </c>
      <c r="Y375">
        <f t="shared" si="106"/>
        <v>0</v>
      </c>
    </row>
    <row r="376" spans="1:25" x14ac:dyDescent="0.25">
      <c r="A376">
        <v>3.9999999999999998E-6</v>
      </c>
      <c r="B376">
        <f>DAVE_data!CF375</f>
        <v>11970</v>
      </c>
      <c r="C376">
        <f t="shared" si="90"/>
        <v>23656.5</v>
      </c>
      <c r="D376">
        <f t="shared" si="91"/>
        <v>66.400199809561713</v>
      </c>
      <c r="E376">
        <f t="shared" si="92"/>
        <v>67.57573885167082</v>
      </c>
      <c r="F376">
        <f t="shared" si="93"/>
        <v>66.987969330616266</v>
      </c>
      <c r="G376">
        <f t="shared" si="94"/>
        <v>4.7737999999999996E-2</v>
      </c>
      <c r="H376">
        <f t="shared" si="107"/>
        <v>16.345847999999989</v>
      </c>
      <c r="I376">
        <f t="shared" si="95"/>
        <v>-12.312403558057605</v>
      </c>
      <c r="J376">
        <f t="shared" si="96"/>
        <v>-12.860978508958457</v>
      </c>
      <c r="K376">
        <f t="shared" si="97"/>
        <v>-12.586691033508032</v>
      </c>
      <c r="L376">
        <f t="shared" si="98"/>
        <v>5.7456842651645443</v>
      </c>
      <c r="M376">
        <f t="shared" si="99"/>
        <v>5.7305483563043627</v>
      </c>
      <c r="N376">
        <f t="shared" si="100"/>
        <v>5.7381163107344531</v>
      </c>
      <c r="O376">
        <f t="shared" si="101"/>
        <v>0</v>
      </c>
      <c r="P376">
        <f t="shared" si="102"/>
        <v>0</v>
      </c>
      <c r="Q376">
        <f t="shared" si="103"/>
        <v>-40</v>
      </c>
      <c r="R376">
        <f t="shared" si="104"/>
        <v>-40</v>
      </c>
      <c r="S376">
        <f t="shared" si="105"/>
        <v>-2.8049036399850806E-3</v>
      </c>
      <c r="Y376">
        <f t="shared" si="106"/>
        <v>0</v>
      </c>
    </row>
    <row r="377" spans="1:25" x14ac:dyDescent="0.25">
      <c r="A377">
        <v>3.9999999999999998E-6</v>
      </c>
      <c r="B377">
        <f>DAVE_data!CF376</f>
        <v>12112</v>
      </c>
      <c r="C377">
        <f t="shared" si="90"/>
        <v>23866.5</v>
      </c>
      <c r="D377">
        <f t="shared" si="91"/>
        <v>65.815948161435344</v>
      </c>
      <c r="E377">
        <f t="shared" si="92"/>
        <v>66.987969330616266</v>
      </c>
      <c r="F377">
        <f t="shared" si="93"/>
        <v>66.401958746025798</v>
      </c>
      <c r="G377">
        <f t="shared" si="94"/>
        <v>4.8163999999999998E-2</v>
      </c>
      <c r="H377">
        <f t="shared" si="107"/>
        <v>16.394011999999989</v>
      </c>
      <c r="I377">
        <f t="shared" si="95"/>
        <v>-12.166983319293838</v>
      </c>
      <c r="J377">
        <f t="shared" si="96"/>
        <v>-12.586691033508032</v>
      </c>
      <c r="K377">
        <f t="shared" si="97"/>
        <v>-12.376837176400935</v>
      </c>
      <c r="L377">
        <f t="shared" si="98"/>
        <v>4.3570687049891443</v>
      </c>
      <c r="M377">
        <f t="shared" si="99"/>
        <v>5.7381163107344531</v>
      </c>
      <c r="N377">
        <f t="shared" si="100"/>
        <v>5.0475925078617987</v>
      </c>
      <c r="O377">
        <f t="shared" si="101"/>
        <v>0</v>
      </c>
      <c r="P377">
        <f t="shared" si="102"/>
        <v>0</v>
      </c>
      <c r="Q377">
        <f t="shared" si="103"/>
        <v>-40</v>
      </c>
      <c r="R377">
        <f t="shared" si="104"/>
        <v>-40</v>
      </c>
      <c r="S377">
        <f t="shared" si="105"/>
        <v>-2.8070354449663154E-3</v>
      </c>
      <c r="Y377">
        <f t="shared" si="106"/>
        <v>0</v>
      </c>
    </row>
    <row r="378" spans="1:25" x14ac:dyDescent="0.25">
      <c r="A378">
        <v>3.9999999999999998E-6</v>
      </c>
      <c r="B378">
        <f>DAVE_data!CF377</f>
        <v>12191</v>
      </c>
      <c r="C378">
        <f t="shared" si="90"/>
        <v>24086</v>
      </c>
      <c r="D378">
        <f t="shared" si="91"/>
        <v>65.216155725105722</v>
      </c>
      <c r="E378">
        <f t="shared" si="92"/>
        <v>66.401958746025798</v>
      </c>
      <c r="F378">
        <f t="shared" si="93"/>
        <v>65.80905723556576</v>
      </c>
      <c r="G378">
        <f t="shared" si="94"/>
        <v>4.8605999999999996E-2</v>
      </c>
      <c r="H378">
        <f t="shared" si="107"/>
        <v>16.442617999999989</v>
      </c>
      <c r="I378">
        <f t="shared" si="95"/>
        <v>-12.198113616838214</v>
      </c>
      <c r="J378">
        <f t="shared" si="96"/>
        <v>-12.376837176400935</v>
      </c>
      <c r="K378">
        <f t="shared" si="97"/>
        <v>-12.287475396619573</v>
      </c>
      <c r="L378">
        <f t="shared" si="98"/>
        <v>1.838492774171121</v>
      </c>
      <c r="M378">
        <f t="shared" si="99"/>
        <v>5.0475925078617987</v>
      </c>
      <c r="N378">
        <f t="shared" si="100"/>
        <v>3.4430426410164596</v>
      </c>
      <c r="O378">
        <f t="shared" si="101"/>
        <v>0</v>
      </c>
      <c r="P378">
        <f t="shared" si="102"/>
        <v>0</v>
      </c>
      <c r="Q378">
        <f t="shared" si="103"/>
        <v>-40</v>
      </c>
      <c r="R378">
        <f t="shared" si="104"/>
        <v>-40</v>
      </c>
      <c r="S378">
        <f t="shared" si="105"/>
        <v>-2.8372089603648505E-3</v>
      </c>
      <c r="Y378">
        <f t="shared" si="106"/>
        <v>0</v>
      </c>
    </row>
    <row r="379" spans="1:25" x14ac:dyDescent="0.25">
      <c r="A379">
        <v>3.9999999999999998E-6</v>
      </c>
      <c r="B379">
        <f>DAVE_data!CF378</f>
        <v>12324</v>
      </c>
      <c r="C379">
        <f t="shared" si="90"/>
        <v>24298.5</v>
      </c>
      <c r="D379">
        <f t="shared" si="91"/>
        <v>64.645814630322732</v>
      </c>
      <c r="E379">
        <f t="shared" si="92"/>
        <v>65.80905723556576</v>
      </c>
      <c r="F379">
        <f t="shared" si="93"/>
        <v>65.227435932944246</v>
      </c>
      <c r="G379">
        <f t="shared" si="94"/>
        <v>4.9029999999999997E-2</v>
      </c>
      <c r="H379">
        <f t="shared" si="107"/>
        <v>16.491647999999987</v>
      </c>
      <c r="I379">
        <f t="shared" si="95"/>
        <v>-11.862559710820188</v>
      </c>
      <c r="J379">
        <f t="shared" si="96"/>
        <v>-12.287475396619573</v>
      </c>
      <c r="K379">
        <f t="shared" si="97"/>
        <v>-12.075017553719881</v>
      </c>
      <c r="L379">
        <f t="shared" si="98"/>
        <v>4.333221352227044</v>
      </c>
      <c r="M379">
        <f t="shared" si="99"/>
        <v>3.4430426410164596</v>
      </c>
      <c r="N379">
        <f t="shared" si="100"/>
        <v>3.8881319966217518</v>
      </c>
      <c r="O379">
        <f t="shared" si="101"/>
        <v>0</v>
      </c>
      <c r="P379">
        <f t="shared" si="102"/>
        <v>0</v>
      </c>
      <c r="Q379">
        <f t="shared" si="103"/>
        <v>-40</v>
      </c>
      <c r="R379">
        <f t="shared" si="104"/>
        <v>-40</v>
      </c>
      <c r="S379">
        <f t="shared" si="105"/>
        <v>-2.8380964925784143E-3</v>
      </c>
      <c r="Y379">
        <f t="shared" si="106"/>
        <v>0</v>
      </c>
    </row>
    <row r="380" spans="1:25" x14ac:dyDescent="0.25">
      <c r="A380">
        <v>3.9999999999999998E-6</v>
      </c>
      <c r="B380">
        <f>DAVE_data!CF379</f>
        <v>12401</v>
      </c>
      <c r="C380">
        <f t="shared" si="90"/>
        <v>24514</v>
      </c>
      <c r="D380">
        <f t="shared" si="91"/>
        <v>64.077520061797202</v>
      </c>
      <c r="E380">
        <f t="shared" si="92"/>
        <v>65.227435932944246</v>
      </c>
      <c r="F380">
        <f t="shared" si="93"/>
        <v>64.652477997370724</v>
      </c>
      <c r="G380">
        <f t="shared" si="94"/>
        <v>4.9450000000000001E-2</v>
      </c>
      <c r="H380">
        <f t="shared" si="107"/>
        <v>16.541097999999987</v>
      </c>
      <c r="I380">
        <f t="shared" si="95"/>
        <v>-11.627056331112682</v>
      </c>
      <c r="J380">
        <f t="shared" si="96"/>
        <v>-12.075017553719881</v>
      </c>
      <c r="K380">
        <f t="shared" si="97"/>
        <v>-11.851036942416282</v>
      </c>
      <c r="L380">
        <f t="shared" si="98"/>
        <v>4.5294360223174701</v>
      </c>
      <c r="M380">
        <f t="shared" si="99"/>
        <v>3.8881319966217518</v>
      </c>
      <c r="N380">
        <f t="shared" si="100"/>
        <v>4.2087840094696105</v>
      </c>
      <c r="O380">
        <f t="shared" si="101"/>
        <v>0</v>
      </c>
      <c r="P380">
        <f t="shared" si="102"/>
        <v>0</v>
      </c>
      <c r="Q380">
        <f t="shared" si="103"/>
        <v>-40</v>
      </c>
      <c r="R380">
        <f t="shared" si="104"/>
        <v>-40</v>
      </c>
      <c r="S380">
        <f t="shared" si="105"/>
        <v>-2.8352150242675423E-3</v>
      </c>
      <c r="Y380">
        <f t="shared" si="106"/>
        <v>0</v>
      </c>
    </row>
    <row r="381" spans="1:25" x14ac:dyDescent="0.25">
      <c r="A381">
        <v>3.9999999999999998E-6</v>
      </c>
      <c r="B381">
        <f>DAVE_data!CF380</f>
        <v>12547</v>
      </c>
      <c r="C381">
        <f t="shared" si="90"/>
        <v>24731.5</v>
      </c>
      <c r="D381">
        <f t="shared" si="91"/>
        <v>63.513993360487497</v>
      </c>
      <c r="E381">
        <f t="shared" si="92"/>
        <v>64.652477997370724</v>
      </c>
      <c r="F381">
        <f t="shared" si="93"/>
        <v>64.083235678929114</v>
      </c>
      <c r="G381">
        <f t="shared" si="94"/>
        <v>4.9895999999999996E-2</v>
      </c>
      <c r="H381">
        <f t="shared" si="107"/>
        <v>16.590993999999988</v>
      </c>
      <c r="I381">
        <f t="shared" si="95"/>
        <v>-11.408576207343476</v>
      </c>
      <c r="J381">
        <f t="shared" si="96"/>
        <v>-11.851036942416282</v>
      </c>
      <c r="K381">
        <f t="shared" si="97"/>
        <v>-11.629806574879879</v>
      </c>
      <c r="L381">
        <f t="shared" si="98"/>
        <v>4.433829716538467</v>
      </c>
      <c r="M381">
        <f t="shared" si="99"/>
        <v>4.2087840094696105</v>
      </c>
      <c r="N381">
        <f t="shared" si="100"/>
        <v>4.3213068630040388</v>
      </c>
      <c r="O381">
        <f t="shared" si="101"/>
        <v>0</v>
      </c>
      <c r="P381">
        <f t="shared" si="102"/>
        <v>0</v>
      </c>
      <c r="Q381">
        <f t="shared" si="103"/>
        <v>-40</v>
      </c>
      <c r="R381">
        <f t="shared" si="104"/>
        <v>-40</v>
      </c>
      <c r="S381">
        <f t="shared" si="105"/>
        <v>-2.8319372613458869E-3</v>
      </c>
      <c r="Y381">
        <f t="shared" si="106"/>
        <v>0</v>
      </c>
    </row>
    <row r="382" spans="1:25" x14ac:dyDescent="0.25">
      <c r="A382">
        <v>3.9999999999999998E-6</v>
      </c>
      <c r="B382">
        <f>DAVE_data!CF381</f>
        <v>12612</v>
      </c>
      <c r="C382">
        <f t="shared" si="90"/>
        <v>24942</v>
      </c>
      <c r="D382">
        <f t="shared" si="91"/>
        <v>62.977961943504795</v>
      </c>
      <c r="E382">
        <f t="shared" si="92"/>
        <v>64.083235678929114</v>
      </c>
      <c r="F382">
        <f t="shared" si="93"/>
        <v>63.530598811216954</v>
      </c>
      <c r="G382">
        <f t="shared" si="94"/>
        <v>5.0317999999999995E-2</v>
      </c>
      <c r="H382">
        <f t="shared" si="107"/>
        <v>16.641311999999989</v>
      </c>
      <c r="I382">
        <f t="shared" si="95"/>
        <v>-10.982886198023762</v>
      </c>
      <c r="J382">
        <f t="shared" si="96"/>
        <v>-11.629806574879879</v>
      </c>
      <c r="K382">
        <f t="shared" si="97"/>
        <v>-11.306346386451821</v>
      </c>
      <c r="L382">
        <f t="shared" si="98"/>
        <v>6.4283196555518494</v>
      </c>
      <c r="M382">
        <f t="shared" si="99"/>
        <v>4.3213068630040388</v>
      </c>
      <c r="N382">
        <f t="shared" si="100"/>
        <v>5.3748132592779445</v>
      </c>
      <c r="O382">
        <f t="shared" si="101"/>
        <v>0</v>
      </c>
      <c r="P382">
        <f t="shared" si="102"/>
        <v>0</v>
      </c>
      <c r="Q382">
        <f t="shared" si="103"/>
        <v>-40</v>
      </c>
      <c r="R382">
        <f t="shared" si="104"/>
        <v>-40</v>
      </c>
      <c r="S382">
        <f t="shared" si="105"/>
        <v>-2.8012791507318921E-3</v>
      </c>
      <c r="Y382">
        <f t="shared" si="106"/>
        <v>0</v>
      </c>
    </row>
    <row r="383" spans="1:25" x14ac:dyDescent="0.25">
      <c r="A383">
        <v>3.9999999999999998E-6</v>
      </c>
      <c r="B383">
        <f>DAVE_data!CF382</f>
        <v>12767</v>
      </c>
      <c r="C383">
        <f t="shared" si="90"/>
        <v>25163.5</v>
      </c>
      <c r="D383">
        <f t="shared" si="91"/>
        <v>62.423602710071997</v>
      </c>
      <c r="E383">
        <f t="shared" si="92"/>
        <v>63.530598811216954</v>
      </c>
      <c r="F383">
        <f t="shared" si="93"/>
        <v>62.977100760644475</v>
      </c>
      <c r="G383">
        <f t="shared" si="94"/>
        <v>5.0757999999999998E-2</v>
      </c>
      <c r="H383">
        <f t="shared" si="107"/>
        <v>16.692069999999987</v>
      </c>
      <c r="I383">
        <f t="shared" si="95"/>
        <v>-10.904646569456617</v>
      </c>
      <c r="J383">
        <f t="shared" si="96"/>
        <v>-11.306346386451821</v>
      </c>
      <c r="K383">
        <f t="shared" si="97"/>
        <v>-11.105496477954219</v>
      </c>
      <c r="L383">
        <f t="shared" si="98"/>
        <v>3.9570098998700169</v>
      </c>
      <c r="M383">
        <f t="shared" si="99"/>
        <v>5.3748132592779445</v>
      </c>
      <c r="N383">
        <f t="shared" si="100"/>
        <v>4.6659115795739812</v>
      </c>
      <c r="O383">
        <f t="shared" si="101"/>
        <v>0</v>
      </c>
      <c r="P383">
        <f t="shared" si="102"/>
        <v>0</v>
      </c>
      <c r="Q383">
        <f t="shared" si="103"/>
        <v>-40</v>
      </c>
      <c r="R383">
        <f t="shared" si="104"/>
        <v>-40</v>
      </c>
      <c r="S383">
        <f t="shared" si="105"/>
        <v>-2.8000942638646718E-3</v>
      </c>
      <c r="Y383">
        <f t="shared" si="106"/>
        <v>0</v>
      </c>
    </row>
    <row r="384" spans="1:25" x14ac:dyDescent="0.25">
      <c r="A384">
        <v>3.9999999999999998E-6</v>
      </c>
      <c r="B384">
        <f>DAVE_data!CF383</f>
        <v>12835</v>
      </c>
      <c r="C384">
        <f t="shared" si="90"/>
        <v>25380.5</v>
      </c>
      <c r="D384">
        <f t="shared" si="91"/>
        <v>61.889888961797304</v>
      </c>
      <c r="E384">
        <f t="shared" si="92"/>
        <v>62.977100760644475</v>
      </c>
      <c r="F384">
        <f t="shared" si="93"/>
        <v>62.433494861220893</v>
      </c>
      <c r="G384">
        <f t="shared" si="94"/>
        <v>5.1204E-2</v>
      </c>
      <c r="H384">
        <f t="shared" si="107"/>
        <v>16.743273999999985</v>
      </c>
      <c r="I384">
        <f t="shared" si="95"/>
        <v>-10.616473311139407</v>
      </c>
      <c r="J384">
        <f t="shared" si="96"/>
        <v>-11.105496477954219</v>
      </c>
      <c r="K384">
        <f t="shared" si="97"/>
        <v>-10.860984894546814</v>
      </c>
      <c r="L384">
        <f t="shared" si="98"/>
        <v>4.7752437975042028</v>
      </c>
      <c r="M384">
        <f t="shared" si="99"/>
        <v>4.6659115795739812</v>
      </c>
      <c r="N384">
        <f t="shared" si="100"/>
        <v>4.720577688539092</v>
      </c>
      <c r="O384">
        <f t="shared" si="101"/>
        <v>0</v>
      </c>
      <c r="P384">
        <f t="shared" si="102"/>
        <v>0</v>
      </c>
      <c r="Q384">
        <f t="shared" si="103"/>
        <v>-40</v>
      </c>
      <c r="R384">
        <f t="shared" si="104"/>
        <v>-40</v>
      </c>
      <c r="S384">
        <f t="shared" si="105"/>
        <v>-2.786338765193957E-3</v>
      </c>
      <c r="Y384">
        <f t="shared" si="106"/>
        <v>0</v>
      </c>
    </row>
    <row r="385" spans="1:25" x14ac:dyDescent="0.25">
      <c r="A385">
        <v>3.9999999999999998E-6</v>
      </c>
      <c r="B385">
        <f>DAVE_data!CF384</f>
        <v>12976</v>
      </c>
      <c r="C385">
        <f t="shared" si="90"/>
        <v>25595</v>
      </c>
      <c r="D385">
        <f t="shared" si="91"/>
        <v>61.371218081457179</v>
      </c>
      <c r="E385">
        <f t="shared" si="92"/>
        <v>62.433494861220893</v>
      </c>
      <c r="F385">
        <f t="shared" si="93"/>
        <v>61.902356471339033</v>
      </c>
      <c r="G385">
        <f t="shared" si="94"/>
        <v>5.1621999999999994E-2</v>
      </c>
      <c r="H385">
        <f t="shared" si="107"/>
        <v>16.794895999999984</v>
      </c>
      <c r="I385">
        <f t="shared" si="95"/>
        <v>-10.288992868967892</v>
      </c>
      <c r="J385">
        <f t="shared" si="96"/>
        <v>-10.860984894546814</v>
      </c>
      <c r="K385">
        <f t="shared" si="97"/>
        <v>-10.574988881757353</v>
      </c>
      <c r="L385">
        <f t="shared" si="98"/>
        <v>5.5401962882000113</v>
      </c>
      <c r="M385">
        <f t="shared" si="99"/>
        <v>4.720577688539092</v>
      </c>
      <c r="N385">
        <f t="shared" si="100"/>
        <v>5.1303869883695512</v>
      </c>
      <c r="O385">
        <f t="shared" si="101"/>
        <v>0</v>
      </c>
      <c r="P385">
        <f t="shared" si="102"/>
        <v>0</v>
      </c>
      <c r="Q385">
        <f t="shared" si="103"/>
        <v>-40</v>
      </c>
      <c r="R385">
        <f t="shared" si="104"/>
        <v>-40</v>
      </c>
      <c r="S385">
        <f t="shared" si="105"/>
        <v>-2.7597233980356157E-3</v>
      </c>
      <c r="Y385">
        <f t="shared" si="106"/>
        <v>0</v>
      </c>
    </row>
    <row r="386" spans="1:25" x14ac:dyDescent="0.25">
      <c r="A386">
        <v>3.9999999999999998E-6</v>
      </c>
      <c r="B386">
        <f>DAVE_data!CF385</f>
        <v>12774</v>
      </c>
      <c r="C386">
        <f t="shared" si="90"/>
        <v>25676</v>
      </c>
      <c r="D386">
        <f t="shared" si="91"/>
        <v>61.177610484300388</v>
      </c>
      <c r="E386">
        <f t="shared" si="92"/>
        <v>61.902356471339033</v>
      </c>
      <c r="F386">
        <f t="shared" si="93"/>
        <v>61.53998347781971</v>
      </c>
      <c r="G386">
        <f t="shared" si="94"/>
        <v>5.1499999999999997E-2</v>
      </c>
      <c r="H386">
        <f t="shared" si="107"/>
        <v>16.846395999999984</v>
      </c>
      <c r="I386">
        <f t="shared" si="95"/>
        <v>-7.0363688062004375</v>
      </c>
      <c r="J386">
        <f t="shared" si="96"/>
        <v>-10.574988881757353</v>
      </c>
      <c r="K386">
        <f t="shared" si="97"/>
        <v>-8.805678843978896</v>
      </c>
      <c r="L386">
        <f t="shared" si="98"/>
        <v>34.355534714144795</v>
      </c>
      <c r="M386">
        <f t="shared" si="99"/>
        <v>5.1303869883695512</v>
      </c>
      <c r="N386">
        <f t="shared" si="100"/>
        <v>19.742960851257173</v>
      </c>
      <c r="O386">
        <f t="shared" si="101"/>
        <v>1</v>
      </c>
      <c r="P386">
        <f t="shared" si="102"/>
        <v>0</v>
      </c>
      <c r="Q386">
        <f t="shared" si="103"/>
        <v>40</v>
      </c>
      <c r="R386">
        <f t="shared" si="104"/>
        <v>-40</v>
      </c>
      <c r="S386" t="str">
        <f t="shared" si="105"/>
        <v/>
      </c>
      <c r="Y386">
        <f t="shared" si="106"/>
        <v>0.91194763407339152</v>
      </c>
    </row>
    <row r="387" spans="1:25" x14ac:dyDescent="0.25">
      <c r="A387">
        <v>3.9999999999999998E-6</v>
      </c>
      <c r="B387">
        <f>DAVE_data!CF386</f>
        <v>12310</v>
      </c>
      <c r="C387">
        <f t="shared" si="90"/>
        <v>25447.5</v>
      </c>
      <c r="D387">
        <f t="shared" si="91"/>
        <v>61.726940830922359</v>
      </c>
      <c r="E387">
        <f t="shared" si="92"/>
        <v>61.53998347781971</v>
      </c>
      <c r="F387">
        <f t="shared" si="93"/>
        <v>61.633462154371031</v>
      </c>
      <c r="G387">
        <f t="shared" si="94"/>
        <v>5.0167999999999997E-2</v>
      </c>
      <c r="H387">
        <f t="shared" si="107"/>
        <v>16.896563999999984</v>
      </c>
      <c r="I387">
        <f t="shared" si="95"/>
        <v>1.8633128000183568</v>
      </c>
      <c r="J387">
        <f t="shared" si="96"/>
        <v>-8.805678843978896</v>
      </c>
      <c r="K387">
        <f t="shared" si="97"/>
        <v>-3.4711830219802695</v>
      </c>
      <c r="L387">
        <f t="shared" si="98"/>
        <v>106.33263877369292</v>
      </c>
      <c r="M387">
        <f t="shared" si="99"/>
        <v>19.742960851257173</v>
      </c>
      <c r="N387">
        <f t="shared" si="100"/>
        <v>63.037799812475043</v>
      </c>
      <c r="O387">
        <f t="shared" si="101"/>
        <v>1</v>
      </c>
      <c r="P387">
        <f t="shared" si="102"/>
        <v>1</v>
      </c>
      <c r="Q387">
        <f t="shared" si="103"/>
        <v>40</v>
      </c>
      <c r="R387">
        <f t="shared" si="104"/>
        <v>40</v>
      </c>
      <c r="S387" t="str">
        <f t="shared" si="105"/>
        <v/>
      </c>
      <c r="Y387">
        <f t="shared" si="106"/>
        <v>3.5447652764036852</v>
      </c>
    </row>
    <row r="388" spans="1:25" x14ac:dyDescent="0.25">
      <c r="A388">
        <v>3.9999999999999998E-6</v>
      </c>
      <c r="B388">
        <f>DAVE_data!CF387</f>
        <v>11675</v>
      </c>
      <c r="C388">
        <f t="shared" si="90"/>
        <v>24867.5</v>
      </c>
      <c r="D388">
        <f t="shared" si="91"/>
        <v>63.166636243888476</v>
      </c>
      <c r="E388">
        <f t="shared" si="92"/>
        <v>61.633462154371031</v>
      </c>
      <c r="F388">
        <f t="shared" si="93"/>
        <v>62.400049199129754</v>
      </c>
      <c r="G388">
        <f t="shared" si="94"/>
        <v>4.7969999999999999E-2</v>
      </c>
      <c r="H388">
        <f t="shared" si="107"/>
        <v>16.944533999999983</v>
      </c>
      <c r="I388">
        <f t="shared" si="95"/>
        <v>15.980551277021522</v>
      </c>
      <c r="J388">
        <f t="shared" si="96"/>
        <v>-3.4711830219802695</v>
      </c>
      <c r="K388">
        <f t="shared" si="97"/>
        <v>6.2546841275206262</v>
      </c>
      <c r="L388">
        <f t="shared" si="98"/>
        <v>202.7489503752532</v>
      </c>
      <c r="M388">
        <f t="shared" si="99"/>
        <v>63.037799812475043</v>
      </c>
      <c r="N388">
        <f t="shared" si="100"/>
        <v>132.89337509386411</v>
      </c>
      <c r="O388">
        <f t="shared" si="101"/>
        <v>1</v>
      </c>
      <c r="P388">
        <f t="shared" si="102"/>
        <v>1</v>
      </c>
      <c r="Q388">
        <f t="shared" si="103"/>
        <v>40</v>
      </c>
      <c r="R388">
        <f t="shared" si="104"/>
        <v>40</v>
      </c>
      <c r="S388" t="str">
        <f t="shared" si="105"/>
        <v/>
      </c>
      <c r="Y388">
        <f t="shared" si="106"/>
        <v>8.2171608667944831</v>
      </c>
    </row>
    <row r="389" spans="1:25" x14ac:dyDescent="0.25">
      <c r="A389">
        <v>3.9999999999999998E-6</v>
      </c>
      <c r="B389">
        <f>DAVE_data!CF388</f>
        <v>11098</v>
      </c>
      <c r="C389">
        <f t="shared" si="90"/>
        <v>23928.5</v>
      </c>
      <c r="D389">
        <f t="shared" si="91"/>
        <v>65.645415583713842</v>
      </c>
      <c r="E389">
        <f t="shared" si="92"/>
        <v>62.400049199129754</v>
      </c>
      <c r="F389">
        <f t="shared" si="93"/>
        <v>64.022732391421798</v>
      </c>
      <c r="G389">
        <f t="shared" si="94"/>
        <v>4.5545999999999996E-2</v>
      </c>
      <c r="H389">
        <f t="shared" si="107"/>
        <v>16.990079999999985</v>
      </c>
      <c r="I389">
        <f t="shared" si="95"/>
        <v>35.627348006236424</v>
      </c>
      <c r="J389">
        <f t="shared" si="96"/>
        <v>6.2546841275206262</v>
      </c>
      <c r="K389">
        <f t="shared" si="97"/>
        <v>20.941016066878525</v>
      </c>
      <c r="L389">
        <f t="shared" si="98"/>
        <v>322.45053219509725</v>
      </c>
      <c r="M389">
        <f t="shared" si="99"/>
        <v>132.89337509386411</v>
      </c>
      <c r="N389">
        <f t="shared" si="100"/>
        <v>227.67195364448068</v>
      </c>
      <c r="O389">
        <f t="shared" si="101"/>
        <v>1</v>
      </c>
      <c r="P389">
        <f t="shared" si="102"/>
        <v>1</v>
      </c>
      <c r="Q389">
        <f t="shared" si="103"/>
        <v>40</v>
      </c>
      <c r="R389">
        <f t="shared" si="104"/>
        <v>40</v>
      </c>
      <c r="S389" t="str">
        <f t="shared" si="105"/>
        <v/>
      </c>
      <c r="Y389">
        <f t="shared" si="106"/>
        <v>15.124818650626223</v>
      </c>
    </row>
    <row r="390" spans="1:25" x14ac:dyDescent="0.25">
      <c r="A390">
        <v>3.9999999999999998E-6</v>
      </c>
      <c r="B390">
        <f>DAVE_data!CF389</f>
        <v>10522</v>
      </c>
      <c r="C390">
        <f t="shared" ref="C390:C453" si="108">(B390+B389)/2+(B388+B387)/2</f>
        <v>22802.5</v>
      </c>
      <c r="D390">
        <f t="shared" ref="D390:D453" si="109">2*PI()/(C390*0.000004)</f>
        <v>68.887022335046439</v>
      </c>
      <c r="E390">
        <f t="shared" ref="E390:E453" si="110">F389</f>
        <v>64.022732391421798</v>
      </c>
      <c r="F390">
        <f t="shared" ref="F390:F453" si="111">0.5*(D390+E390)</f>
        <v>66.454877363234118</v>
      </c>
      <c r="G390">
        <f t="shared" ref="G390:G453" si="112">0.5*(B390+B389)*0.000004</f>
        <v>4.3240000000000001E-2</v>
      </c>
      <c r="H390">
        <f t="shared" si="107"/>
        <v>17.033319999999986</v>
      </c>
      <c r="I390">
        <f t="shared" ref="I390:I453" si="113">(F390-E390)/G390</f>
        <v>56.247571040987985</v>
      </c>
      <c r="J390">
        <f t="shared" ref="J390:J453" si="114">K389</f>
        <v>20.941016066878525</v>
      </c>
      <c r="K390">
        <f t="shared" ref="K390:K453" si="115">(I390+J390)/2</f>
        <v>38.594293553933255</v>
      </c>
      <c r="L390">
        <f t="shared" ref="L390:L453" si="116">(K390-J390)/G390</f>
        <v>408.26266158775968</v>
      </c>
      <c r="M390">
        <f t="shared" ref="M390:M453" si="117">N389</f>
        <v>227.67195364448068</v>
      </c>
      <c r="N390">
        <f t="shared" ref="N390:N453" si="118">0.5*(L390+M390)</f>
        <v>317.96730761612019</v>
      </c>
      <c r="O390">
        <f t="shared" ref="O390:O453" si="119">IF(AND((L390&gt;$O$3), (L390&lt;$O$4)),0,1)</f>
        <v>1</v>
      </c>
      <c r="P390">
        <f t="shared" ref="P390:P453" si="120">IF(I390&gt;$P$3,1,0)</f>
        <v>1</v>
      </c>
      <c r="Q390">
        <f t="shared" ref="Q390:Q453" si="121">IF(OR(O390=1, AND((P390=1),(Q389=$Q$3))),$Q$3,$Q$2)</f>
        <v>40</v>
      </c>
      <c r="R390">
        <f t="shared" ref="R390:R453" si="122">IF(OR(O390=1, AND((P390=1),(Q389=1))),Q389,Q389)</f>
        <v>40</v>
      </c>
      <c r="S390" t="str">
        <f t="shared" ref="S390:S453" si="123">IF(Q390=-40,K390/F390^2, "")</f>
        <v/>
      </c>
      <c r="Y390">
        <f t="shared" ref="Y390:Y453" si="124">IF(Q390=$Q$3, ($Y$1*K390*F390-$Y$3*F390^3)*G390,0)</f>
        <v>23.429348161942553</v>
      </c>
    </row>
    <row r="391" spans="1:25" x14ac:dyDescent="0.25">
      <c r="A391">
        <v>3.9999999999999998E-6</v>
      </c>
      <c r="B391">
        <f>DAVE_data!CF390</f>
        <v>10174</v>
      </c>
      <c r="C391">
        <f t="shared" si="108"/>
        <v>21734.5</v>
      </c>
      <c r="D391">
        <f t="shared" si="109"/>
        <v>72.272024973884683</v>
      </c>
      <c r="E391">
        <f t="shared" si="110"/>
        <v>66.454877363234118</v>
      </c>
      <c r="F391">
        <f t="shared" si="111"/>
        <v>69.363451168559408</v>
      </c>
      <c r="G391">
        <f t="shared" si="112"/>
        <v>4.1391999999999998E-2</v>
      </c>
      <c r="H391">
        <f t="shared" ref="H391:H454" si="125">H390+G391</f>
        <v>17.074711999999984</v>
      </c>
      <c r="I391">
        <f t="shared" si="113"/>
        <v>70.268984473455973</v>
      </c>
      <c r="J391">
        <f t="shared" si="114"/>
        <v>38.594293553933255</v>
      </c>
      <c r="K391">
        <f t="shared" si="115"/>
        <v>54.431639013694614</v>
      </c>
      <c r="L391">
        <f t="shared" si="116"/>
        <v>382.61851226713759</v>
      </c>
      <c r="M391">
        <f t="shared" si="117"/>
        <v>317.96730761612019</v>
      </c>
      <c r="N391">
        <f t="shared" si="118"/>
        <v>350.29290994162886</v>
      </c>
      <c r="O391">
        <f t="shared" si="119"/>
        <v>1</v>
      </c>
      <c r="P391">
        <f t="shared" si="120"/>
        <v>1</v>
      </c>
      <c r="Q391">
        <f t="shared" si="121"/>
        <v>40</v>
      </c>
      <c r="R391">
        <f t="shared" si="122"/>
        <v>40</v>
      </c>
      <c r="S391" t="str">
        <f t="shared" si="123"/>
        <v/>
      </c>
      <c r="Y391">
        <f t="shared" si="124"/>
        <v>31.193034491920699</v>
      </c>
    </row>
    <row r="392" spans="1:25" x14ac:dyDescent="0.25">
      <c r="A392">
        <v>3.9999999999999998E-6</v>
      </c>
      <c r="B392">
        <f>DAVE_data!CF391</f>
        <v>9800</v>
      </c>
      <c r="C392">
        <f t="shared" si="108"/>
        <v>20797</v>
      </c>
      <c r="D392">
        <f t="shared" si="109"/>
        <v>75.529947915319354</v>
      </c>
      <c r="E392">
        <f t="shared" si="110"/>
        <v>69.363451168559408</v>
      </c>
      <c r="F392">
        <f t="shared" si="111"/>
        <v>72.446699541939381</v>
      </c>
      <c r="G392">
        <f t="shared" si="112"/>
        <v>3.9947999999999997E-2</v>
      </c>
      <c r="H392">
        <f t="shared" si="125"/>
        <v>17.114659999999983</v>
      </c>
      <c r="I392">
        <f t="shared" si="113"/>
        <v>77.181545343445819</v>
      </c>
      <c r="J392">
        <f t="shared" si="114"/>
        <v>54.431639013694614</v>
      </c>
      <c r="K392">
        <f t="shared" si="115"/>
        <v>65.806592178570213</v>
      </c>
      <c r="L392">
        <f t="shared" si="116"/>
        <v>284.74399631710224</v>
      </c>
      <c r="M392">
        <f t="shared" si="117"/>
        <v>350.29290994162886</v>
      </c>
      <c r="N392">
        <f t="shared" si="118"/>
        <v>317.51845312936553</v>
      </c>
      <c r="O392">
        <f t="shared" si="119"/>
        <v>1</v>
      </c>
      <c r="P392">
        <f t="shared" si="120"/>
        <v>1</v>
      </c>
      <c r="Q392">
        <f t="shared" si="121"/>
        <v>40</v>
      </c>
      <c r="R392">
        <f t="shared" si="122"/>
        <v>40</v>
      </c>
      <c r="S392" t="str">
        <f t="shared" si="123"/>
        <v/>
      </c>
      <c r="Y392">
        <f t="shared" si="124"/>
        <v>37.277156888752501</v>
      </c>
    </row>
    <row r="393" spans="1:25" x14ac:dyDescent="0.25">
      <c r="A393">
        <v>3.9999999999999998E-6</v>
      </c>
      <c r="B393">
        <f>DAVE_data!CF392</f>
        <v>9597</v>
      </c>
      <c r="C393">
        <f t="shared" si="108"/>
        <v>20046.5</v>
      </c>
      <c r="D393">
        <f t="shared" si="109"/>
        <v>78.357634838744758</v>
      </c>
      <c r="E393">
        <f t="shared" si="110"/>
        <v>72.446699541939381</v>
      </c>
      <c r="F393">
        <f t="shared" si="111"/>
        <v>75.40216719034207</v>
      </c>
      <c r="G393">
        <f t="shared" si="112"/>
        <v>3.8793999999999995E-2</v>
      </c>
      <c r="H393">
        <f t="shared" si="125"/>
        <v>17.153453999999982</v>
      </c>
      <c r="I393">
        <f t="shared" si="113"/>
        <v>76.183627581654093</v>
      </c>
      <c r="J393">
        <f t="shared" si="114"/>
        <v>65.806592178570213</v>
      </c>
      <c r="K393">
        <f t="shared" si="115"/>
        <v>70.995109880112153</v>
      </c>
      <c r="L393">
        <f t="shared" si="116"/>
        <v>133.74536530241636</v>
      </c>
      <c r="M393">
        <f t="shared" si="117"/>
        <v>317.51845312936553</v>
      </c>
      <c r="N393">
        <f t="shared" si="118"/>
        <v>225.63190921589094</v>
      </c>
      <c r="O393">
        <f t="shared" si="119"/>
        <v>1</v>
      </c>
      <c r="P393">
        <f t="shared" si="120"/>
        <v>1</v>
      </c>
      <c r="Q393">
        <f t="shared" si="121"/>
        <v>40</v>
      </c>
      <c r="R393">
        <f t="shared" si="122"/>
        <v>40</v>
      </c>
      <c r="S393" t="str">
        <f t="shared" si="123"/>
        <v/>
      </c>
      <c r="Y393">
        <f t="shared" si="124"/>
        <v>40.678082575164829</v>
      </c>
    </row>
    <row r="394" spans="1:25" x14ac:dyDescent="0.25">
      <c r="A394">
        <v>3.9999999999999998E-6</v>
      </c>
      <c r="B394">
        <f>DAVE_data!CF393</f>
        <v>9401</v>
      </c>
      <c r="C394">
        <f t="shared" si="108"/>
        <v>19486</v>
      </c>
      <c r="D394">
        <f t="shared" si="109"/>
        <v>80.611532730929724</v>
      </c>
      <c r="E394">
        <f t="shared" si="110"/>
        <v>75.40216719034207</v>
      </c>
      <c r="F394">
        <f t="shared" si="111"/>
        <v>78.00684996063589</v>
      </c>
      <c r="G394">
        <f t="shared" si="112"/>
        <v>3.7995999999999995E-2</v>
      </c>
      <c r="H394">
        <f t="shared" si="125"/>
        <v>17.191449999999982</v>
      </c>
      <c r="I394">
        <f t="shared" si="113"/>
        <v>68.551499376087492</v>
      </c>
      <c r="J394">
        <f t="shared" si="114"/>
        <v>70.995109880112153</v>
      </c>
      <c r="K394">
        <f t="shared" si="115"/>
        <v>69.773304628099822</v>
      </c>
      <c r="L394">
        <f t="shared" si="116"/>
        <v>-32.156154648182202</v>
      </c>
      <c r="M394">
        <f t="shared" si="117"/>
        <v>225.63190921589094</v>
      </c>
      <c r="N394">
        <f t="shared" si="118"/>
        <v>96.737877283854374</v>
      </c>
      <c r="O394">
        <f t="shared" si="119"/>
        <v>1</v>
      </c>
      <c r="P394">
        <f t="shared" si="120"/>
        <v>1</v>
      </c>
      <c r="Q394">
        <f t="shared" si="121"/>
        <v>40</v>
      </c>
      <c r="R394">
        <f t="shared" si="122"/>
        <v>40</v>
      </c>
      <c r="S394" t="str">
        <f t="shared" si="123"/>
        <v/>
      </c>
      <c r="Y394">
        <f t="shared" si="124"/>
        <v>41.168765746943357</v>
      </c>
    </row>
    <row r="395" spans="1:25" x14ac:dyDescent="0.25">
      <c r="A395">
        <v>3.9999999999999998E-6</v>
      </c>
      <c r="B395">
        <f>DAVE_data!CF394</f>
        <v>9330</v>
      </c>
      <c r="C395">
        <f t="shared" si="108"/>
        <v>19064</v>
      </c>
      <c r="D395">
        <f t="shared" si="109"/>
        <v>82.395946642619421</v>
      </c>
      <c r="E395">
        <f t="shared" si="110"/>
        <v>78.00684996063589</v>
      </c>
      <c r="F395">
        <f t="shared" si="111"/>
        <v>80.201398301627648</v>
      </c>
      <c r="G395">
        <f t="shared" si="112"/>
        <v>3.7461999999999995E-2</v>
      </c>
      <c r="H395">
        <f t="shared" si="125"/>
        <v>17.228911999999983</v>
      </c>
      <c r="I395">
        <f t="shared" si="113"/>
        <v>58.580650819277103</v>
      </c>
      <c r="J395">
        <f t="shared" si="114"/>
        <v>69.773304628099822</v>
      </c>
      <c r="K395">
        <f t="shared" si="115"/>
        <v>64.176977723688466</v>
      </c>
      <c r="L395">
        <f t="shared" si="116"/>
        <v>-149.38676270384275</v>
      </c>
      <c r="M395">
        <f t="shared" si="117"/>
        <v>96.737877283854374</v>
      </c>
      <c r="N395">
        <f t="shared" si="118"/>
        <v>-26.324442709994187</v>
      </c>
      <c r="O395">
        <f t="shared" si="119"/>
        <v>1</v>
      </c>
      <c r="P395">
        <f t="shared" si="120"/>
        <v>1</v>
      </c>
      <c r="Q395">
        <f t="shared" si="121"/>
        <v>40</v>
      </c>
      <c r="R395">
        <f t="shared" si="122"/>
        <v>40</v>
      </c>
      <c r="S395" t="str">
        <f t="shared" si="123"/>
        <v/>
      </c>
      <c r="Y395">
        <f t="shared" si="124"/>
        <v>39.509150279895358</v>
      </c>
    </row>
    <row r="396" spans="1:25" x14ac:dyDescent="0.25">
      <c r="A396">
        <v>3.9999999999999998E-6</v>
      </c>
      <c r="B396">
        <f>DAVE_data!CF395</f>
        <v>9240</v>
      </c>
      <c r="C396">
        <f t="shared" si="108"/>
        <v>18784</v>
      </c>
      <c r="D396">
        <f t="shared" si="109"/>
        <v>83.624165608757281</v>
      </c>
      <c r="E396">
        <f t="shared" si="110"/>
        <v>80.201398301627648</v>
      </c>
      <c r="F396">
        <f t="shared" si="111"/>
        <v>81.912781955192457</v>
      </c>
      <c r="G396">
        <f t="shared" si="112"/>
        <v>3.7139999999999999E-2</v>
      </c>
      <c r="H396">
        <f t="shared" si="125"/>
        <v>17.266051999999984</v>
      </c>
      <c r="I396">
        <f t="shared" si="113"/>
        <v>46.079258308153179</v>
      </c>
      <c r="J396">
        <f t="shared" si="114"/>
        <v>64.176977723688466</v>
      </c>
      <c r="K396">
        <f t="shared" si="115"/>
        <v>55.128118015920819</v>
      </c>
      <c r="L396">
        <f t="shared" si="116"/>
        <v>-243.64188766202605</v>
      </c>
      <c r="M396">
        <f t="shared" si="117"/>
        <v>-26.324442709994187</v>
      </c>
      <c r="N396">
        <f t="shared" si="118"/>
        <v>-134.98316518601013</v>
      </c>
      <c r="O396">
        <f t="shared" si="119"/>
        <v>1</v>
      </c>
      <c r="P396">
        <f t="shared" si="120"/>
        <v>1</v>
      </c>
      <c r="Q396">
        <f t="shared" si="121"/>
        <v>40</v>
      </c>
      <c r="R396">
        <f t="shared" si="122"/>
        <v>40</v>
      </c>
      <c r="S396" t="str">
        <f t="shared" si="123"/>
        <v/>
      </c>
      <c r="Y396">
        <f t="shared" si="124"/>
        <v>35.978896243138649</v>
      </c>
    </row>
    <row r="397" spans="1:25" x14ac:dyDescent="0.25">
      <c r="A397">
        <v>3.9999999999999998E-6</v>
      </c>
      <c r="B397">
        <f>DAVE_data!CF396</f>
        <v>9298</v>
      </c>
      <c r="C397">
        <f t="shared" si="108"/>
        <v>18634.5</v>
      </c>
      <c r="D397">
        <f t="shared" si="109"/>
        <v>84.295061675649833</v>
      </c>
      <c r="E397">
        <f t="shared" si="110"/>
        <v>81.912781955192457</v>
      </c>
      <c r="F397">
        <f t="shared" si="111"/>
        <v>83.103921815421145</v>
      </c>
      <c r="G397">
        <f t="shared" si="112"/>
        <v>3.7075999999999998E-2</v>
      </c>
      <c r="H397">
        <f t="shared" si="125"/>
        <v>17.303127999999983</v>
      </c>
      <c r="I397">
        <f t="shared" si="113"/>
        <v>32.126978644640417</v>
      </c>
      <c r="J397">
        <f t="shared" si="114"/>
        <v>55.128118015920819</v>
      </c>
      <c r="K397">
        <f t="shared" si="115"/>
        <v>43.627548330280618</v>
      </c>
      <c r="L397">
        <f t="shared" si="116"/>
        <v>-310.1890626184109</v>
      </c>
      <c r="M397">
        <f t="shared" si="117"/>
        <v>-134.98316518601013</v>
      </c>
      <c r="N397">
        <f t="shared" si="118"/>
        <v>-222.58611390221051</v>
      </c>
      <c r="O397">
        <f t="shared" si="119"/>
        <v>1</v>
      </c>
      <c r="P397">
        <f t="shared" si="120"/>
        <v>1</v>
      </c>
      <c r="Q397">
        <f t="shared" si="121"/>
        <v>40</v>
      </c>
      <c r="R397">
        <f t="shared" si="122"/>
        <v>40</v>
      </c>
      <c r="S397" t="str">
        <f t="shared" si="123"/>
        <v/>
      </c>
      <c r="Y397">
        <f t="shared" si="124"/>
        <v>31.04088857459486</v>
      </c>
    </row>
    <row r="398" spans="1:25" x14ac:dyDescent="0.25">
      <c r="A398">
        <v>3.9999999999999998E-6</v>
      </c>
      <c r="B398">
        <f>DAVE_data!CF397</f>
        <v>9344</v>
      </c>
      <c r="C398">
        <f t="shared" si="108"/>
        <v>18606</v>
      </c>
      <c r="D398">
        <f t="shared" si="109"/>
        <v>84.424181812044324</v>
      </c>
      <c r="E398">
        <f t="shared" si="110"/>
        <v>83.103921815421145</v>
      </c>
      <c r="F398">
        <f t="shared" si="111"/>
        <v>83.764051813732735</v>
      </c>
      <c r="G398">
        <f t="shared" si="112"/>
        <v>3.7283999999999998E-2</v>
      </c>
      <c r="H398">
        <f t="shared" si="125"/>
        <v>17.340411999999983</v>
      </c>
      <c r="I398">
        <f t="shared" si="113"/>
        <v>17.705450013721418</v>
      </c>
      <c r="J398">
        <f t="shared" si="114"/>
        <v>43.627548330280618</v>
      </c>
      <c r="K398">
        <f t="shared" si="115"/>
        <v>30.666499172001018</v>
      </c>
      <c r="L398">
        <f t="shared" si="116"/>
        <v>-347.6303282448128</v>
      </c>
      <c r="M398">
        <f t="shared" si="117"/>
        <v>-222.58611390221051</v>
      </c>
      <c r="N398">
        <f t="shared" si="118"/>
        <v>-285.10822107351169</v>
      </c>
      <c r="O398">
        <f t="shared" si="119"/>
        <v>1</v>
      </c>
      <c r="P398">
        <f t="shared" si="120"/>
        <v>1</v>
      </c>
      <c r="Q398">
        <f t="shared" si="121"/>
        <v>40</v>
      </c>
      <c r="R398">
        <f t="shared" si="122"/>
        <v>40</v>
      </c>
      <c r="S398" t="str">
        <f t="shared" si="123"/>
        <v/>
      </c>
      <c r="Y398">
        <f t="shared" si="124"/>
        <v>25.140606731594733</v>
      </c>
    </row>
    <row r="399" spans="1:25" x14ac:dyDescent="0.25">
      <c r="A399">
        <v>3.9999999999999998E-6</v>
      </c>
      <c r="B399">
        <f>DAVE_data!CF398</f>
        <v>9461</v>
      </c>
      <c r="C399">
        <f t="shared" si="108"/>
        <v>18671.5</v>
      </c>
      <c r="D399">
        <f t="shared" si="109"/>
        <v>84.128020073100529</v>
      </c>
      <c r="E399">
        <f t="shared" si="110"/>
        <v>83.764051813732735</v>
      </c>
      <c r="F399">
        <f t="shared" si="111"/>
        <v>83.946035943416632</v>
      </c>
      <c r="G399">
        <f t="shared" si="112"/>
        <v>3.7609999999999998E-2</v>
      </c>
      <c r="H399">
        <f t="shared" si="125"/>
        <v>17.378021999999984</v>
      </c>
      <c r="I399">
        <f t="shared" si="113"/>
        <v>4.8387165563386692</v>
      </c>
      <c r="J399">
        <f t="shared" si="114"/>
        <v>30.666499172001018</v>
      </c>
      <c r="K399">
        <f t="shared" si="115"/>
        <v>17.752607864169843</v>
      </c>
      <c r="L399">
        <f t="shared" si="116"/>
        <v>-343.36323604975206</v>
      </c>
      <c r="M399">
        <f t="shared" si="117"/>
        <v>-285.10822107351169</v>
      </c>
      <c r="N399">
        <f t="shared" si="118"/>
        <v>-314.23572856163184</v>
      </c>
      <c r="O399">
        <f t="shared" si="119"/>
        <v>1</v>
      </c>
      <c r="P399">
        <f t="shared" si="120"/>
        <v>1</v>
      </c>
      <c r="Q399">
        <f t="shared" si="121"/>
        <v>40</v>
      </c>
      <c r="R399">
        <f t="shared" si="122"/>
        <v>40</v>
      </c>
      <c r="S399" t="str">
        <f t="shared" si="123"/>
        <v/>
      </c>
      <c r="Y399">
        <f t="shared" si="124"/>
        <v>18.935195836723938</v>
      </c>
    </row>
    <row r="400" spans="1:25" x14ac:dyDescent="0.25">
      <c r="A400">
        <v>3.9999999999999998E-6</v>
      </c>
      <c r="B400">
        <f>DAVE_data!CF399</f>
        <v>9503</v>
      </c>
      <c r="C400">
        <f t="shared" si="108"/>
        <v>18803</v>
      </c>
      <c r="D400">
        <f t="shared" si="109"/>
        <v>83.539665308455909</v>
      </c>
      <c r="E400">
        <f t="shared" si="110"/>
        <v>83.946035943416632</v>
      </c>
      <c r="F400">
        <f t="shared" si="111"/>
        <v>83.742850625936271</v>
      </c>
      <c r="G400">
        <f t="shared" si="112"/>
        <v>3.7927999999999996E-2</v>
      </c>
      <c r="H400">
        <f t="shared" si="125"/>
        <v>17.415949999999984</v>
      </c>
      <c r="I400">
        <f t="shared" si="113"/>
        <v>-5.3571323950738643</v>
      </c>
      <c r="J400">
        <f t="shared" si="114"/>
        <v>17.752607864169843</v>
      </c>
      <c r="K400">
        <f t="shared" si="115"/>
        <v>6.1977377345479887</v>
      </c>
      <c r="L400">
        <f t="shared" si="116"/>
        <v>-304.65276654771816</v>
      </c>
      <c r="M400">
        <f t="shared" si="117"/>
        <v>-314.23572856163184</v>
      </c>
      <c r="N400">
        <f t="shared" si="118"/>
        <v>-309.44424755467503</v>
      </c>
      <c r="O400">
        <f t="shared" si="119"/>
        <v>1</v>
      </c>
      <c r="P400">
        <f t="shared" si="120"/>
        <v>0</v>
      </c>
      <c r="Q400">
        <f t="shared" si="121"/>
        <v>40</v>
      </c>
      <c r="R400">
        <f t="shared" si="122"/>
        <v>40</v>
      </c>
      <c r="S400" t="str">
        <f t="shared" si="123"/>
        <v/>
      </c>
      <c r="Y400">
        <f t="shared" si="124"/>
        <v>13.128505270292058</v>
      </c>
    </row>
    <row r="401" spans="1:25" x14ac:dyDescent="0.25">
      <c r="A401">
        <v>3.9999999999999998E-6</v>
      </c>
      <c r="B401">
        <f>DAVE_data!CF400</f>
        <v>9616</v>
      </c>
      <c r="C401">
        <f t="shared" si="108"/>
        <v>18962</v>
      </c>
      <c r="D401">
        <f t="shared" si="109"/>
        <v>82.839169222386701</v>
      </c>
      <c r="E401">
        <f t="shared" si="110"/>
        <v>83.742850625936271</v>
      </c>
      <c r="F401">
        <f t="shared" si="111"/>
        <v>83.291009924161486</v>
      </c>
      <c r="G401">
        <f t="shared" si="112"/>
        <v>3.8238000000000001E-2</v>
      </c>
      <c r="H401">
        <f t="shared" si="125"/>
        <v>17.454187999999984</v>
      </c>
      <c r="I401">
        <f t="shared" si="113"/>
        <v>-11.816535953103843</v>
      </c>
      <c r="J401">
        <f t="shared" si="114"/>
        <v>6.1977377345479887</v>
      </c>
      <c r="K401">
        <f t="shared" si="115"/>
        <v>-2.8093991092779271</v>
      </c>
      <c r="L401">
        <f t="shared" si="116"/>
        <v>-235.5546012821255</v>
      </c>
      <c r="M401">
        <f t="shared" si="117"/>
        <v>-309.44424755467503</v>
      </c>
      <c r="N401">
        <f t="shared" si="118"/>
        <v>-272.49942441840028</v>
      </c>
      <c r="O401">
        <f t="shared" si="119"/>
        <v>1</v>
      </c>
      <c r="P401">
        <f t="shared" si="120"/>
        <v>0</v>
      </c>
      <c r="Q401">
        <f t="shared" si="121"/>
        <v>40</v>
      </c>
      <c r="R401">
        <f t="shared" si="122"/>
        <v>40</v>
      </c>
      <c r="S401" t="str">
        <f t="shared" si="123"/>
        <v/>
      </c>
      <c r="Y401">
        <f t="shared" si="124"/>
        <v>8.4668419271229052</v>
      </c>
    </row>
    <row r="402" spans="1:25" x14ac:dyDescent="0.25">
      <c r="A402">
        <v>3.9999999999999998E-6</v>
      </c>
      <c r="B402">
        <f>DAVE_data!CF401</f>
        <v>9681</v>
      </c>
      <c r="C402">
        <f t="shared" si="108"/>
        <v>19130.5</v>
      </c>
      <c r="D402">
        <f t="shared" si="109"/>
        <v>82.109528072705714</v>
      </c>
      <c r="E402">
        <f t="shared" si="110"/>
        <v>83.291009924161486</v>
      </c>
      <c r="F402">
        <f t="shared" si="111"/>
        <v>82.7002689984336</v>
      </c>
      <c r="G402">
        <f t="shared" si="112"/>
        <v>3.8593999999999996E-2</v>
      </c>
      <c r="H402">
        <f t="shared" si="125"/>
        <v>17.492781999999984</v>
      </c>
      <c r="I402">
        <f t="shared" si="113"/>
        <v>-15.306548316522925</v>
      </c>
      <c r="J402">
        <f t="shared" si="114"/>
        <v>-2.8093991092779271</v>
      </c>
      <c r="K402">
        <f t="shared" si="115"/>
        <v>-9.0579737129004254</v>
      </c>
      <c r="L402">
        <f t="shared" si="116"/>
        <v>-161.9053377111079</v>
      </c>
      <c r="M402">
        <f t="shared" si="117"/>
        <v>-272.49942441840028</v>
      </c>
      <c r="N402">
        <f t="shared" si="118"/>
        <v>-217.20238106475409</v>
      </c>
      <c r="O402">
        <f t="shared" si="119"/>
        <v>1</v>
      </c>
      <c r="P402">
        <f t="shared" si="120"/>
        <v>0</v>
      </c>
      <c r="Q402">
        <f t="shared" si="121"/>
        <v>40</v>
      </c>
      <c r="R402">
        <f t="shared" si="122"/>
        <v>40</v>
      </c>
      <c r="S402" t="str">
        <f t="shared" si="123"/>
        <v/>
      </c>
      <c r="Y402">
        <f t="shared" si="124"/>
        <v>5.1538401898394</v>
      </c>
    </row>
    <row r="403" spans="1:25" x14ac:dyDescent="0.25">
      <c r="A403">
        <v>3.9999999999999998E-6</v>
      </c>
      <c r="B403">
        <f>DAVE_data!CF402</f>
        <v>9784</v>
      </c>
      <c r="C403">
        <f t="shared" si="108"/>
        <v>19292</v>
      </c>
      <c r="D403">
        <f t="shared" si="109"/>
        <v>81.422160833241577</v>
      </c>
      <c r="E403">
        <f t="shared" si="110"/>
        <v>82.7002689984336</v>
      </c>
      <c r="F403">
        <f t="shared" si="111"/>
        <v>82.061214915837581</v>
      </c>
      <c r="G403">
        <f t="shared" si="112"/>
        <v>3.8929999999999999E-2</v>
      </c>
      <c r="H403">
        <f t="shared" si="125"/>
        <v>17.531711999999985</v>
      </c>
      <c r="I403">
        <f t="shared" si="113"/>
        <v>-16.415465774364723</v>
      </c>
      <c r="J403">
        <f t="shared" si="114"/>
        <v>-9.0579737129004254</v>
      </c>
      <c r="K403">
        <f t="shared" si="115"/>
        <v>-12.736719743632573</v>
      </c>
      <c r="L403">
        <f t="shared" si="116"/>
        <v>-94.496430278246791</v>
      </c>
      <c r="M403">
        <f t="shared" si="117"/>
        <v>-217.20238106475409</v>
      </c>
      <c r="N403">
        <f t="shared" si="118"/>
        <v>-155.84940567150045</v>
      </c>
      <c r="O403">
        <f t="shared" si="119"/>
        <v>1</v>
      </c>
      <c r="P403">
        <f t="shared" si="120"/>
        <v>0</v>
      </c>
      <c r="Q403">
        <f t="shared" si="121"/>
        <v>40</v>
      </c>
      <c r="R403">
        <f t="shared" si="122"/>
        <v>40</v>
      </c>
      <c r="S403" t="str">
        <f t="shared" si="123"/>
        <v/>
      </c>
      <c r="Y403">
        <f t="shared" si="124"/>
        <v>3.1274792463512924</v>
      </c>
    </row>
    <row r="404" spans="1:25" x14ac:dyDescent="0.25">
      <c r="A404">
        <v>3.9999999999999998E-6</v>
      </c>
      <c r="B404">
        <f>DAVE_data!CF403</f>
        <v>9841</v>
      </c>
      <c r="C404">
        <f t="shared" si="108"/>
        <v>19461</v>
      </c>
      <c r="D404">
        <f t="shared" si="109"/>
        <v>80.715087960274218</v>
      </c>
      <c r="E404">
        <f t="shared" si="110"/>
        <v>82.061214915837581</v>
      </c>
      <c r="F404">
        <f t="shared" si="111"/>
        <v>81.3881514380559</v>
      </c>
      <c r="G404">
        <f t="shared" si="112"/>
        <v>3.925E-2</v>
      </c>
      <c r="H404">
        <f t="shared" si="125"/>
        <v>17.570961999999984</v>
      </c>
      <c r="I404">
        <f t="shared" si="113"/>
        <v>-17.148114083609727</v>
      </c>
      <c r="J404">
        <f t="shared" si="114"/>
        <v>-12.736719743632573</v>
      </c>
      <c r="K404">
        <f t="shared" si="115"/>
        <v>-14.94241691362115</v>
      </c>
      <c r="L404">
        <f t="shared" si="116"/>
        <v>-56.196106241747181</v>
      </c>
      <c r="M404">
        <f t="shared" si="117"/>
        <v>-155.84940567150045</v>
      </c>
      <c r="N404">
        <f t="shared" si="118"/>
        <v>-106.02275595662381</v>
      </c>
      <c r="O404">
        <f t="shared" si="119"/>
        <v>1</v>
      </c>
      <c r="P404">
        <f t="shared" si="120"/>
        <v>0</v>
      </c>
      <c r="Q404">
        <f t="shared" si="121"/>
        <v>40</v>
      </c>
      <c r="R404">
        <f t="shared" si="122"/>
        <v>40</v>
      </c>
      <c r="S404" t="str">
        <f t="shared" si="123"/>
        <v/>
      </c>
      <c r="Y404">
        <f t="shared" si="124"/>
        <v>1.8425126906663705</v>
      </c>
    </row>
    <row r="405" spans="1:25" x14ac:dyDescent="0.25">
      <c r="A405">
        <v>3.9999999999999998E-6</v>
      </c>
      <c r="B405">
        <f>DAVE_data!CF404</f>
        <v>9975</v>
      </c>
      <c r="C405">
        <f t="shared" si="108"/>
        <v>19640.5</v>
      </c>
      <c r="D405">
        <f t="shared" si="109"/>
        <v>79.977410289702235</v>
      </c>
      <c r="E405">
        <f t="shared" si="110"/>
        <v>81.3881514380559</v>
      </c>
      <c r="F405">
        <f t="shared" si="111"/>
        <v>80.68278086387906</v>
      </c>
      <c r="G405">
        <f t="shared" si="112"/>
        <v>3.9632000000000001E-2</v>
      </c>
      <c r="H405">
        <f t="shared" si="125"/>
        <v>17.610593999999985</v>
      </c>
      <c r="I405">
        <f t="shared" si="113"/>
        <v>-17.798006009710328</v>
      </c>
      <c r="J405">
        <f t="shared" si="114"/>
        <v>-14.94241691362115</v>
      </c>
      <c r="K405">
        <f t="shared" si="115"/>
        <v>-16.37021146166574</v>
      </c>
      <c r="L405">
        <f t="shared" si="116"/>
        <v>-36.026305713680607</v>
      </c>
      <c r="M405">
        <f t="shared" si="117"/>
        <v>-106.02275595662381</v>
      </c>
      <c r="N405">
        <f t="shared" si="118"/>
        <v>-71.024530835152206</v>
      </c>
      <c r="O405">
        <f t="shared" si="119"/>
        <v>1</v>
      </c>
      <c r="P405">
        <f t="shared" si="120"/>
        <v>0</v>
      </c>
      <c r="Q405">
        <f t="shared" si="121"/>
        <v>40</v>
      </c>
      <c r="R405">
        <f t="shared" si="122"/>
        <v>40</v>
      </c>
      <c r="S405" t="str">
        <f t="shared" si="123"/>
        <v/>
      </c>
      <c r="Y405">
        <f t="shared" si="124"/>
        <v>0.95006645819954749</v>
      </c>
    </row>
    <row r="406" spans="1:25" x14ac:dyDescent="0.25">
      <c r="A406">
        <v>3.9999999999999998E-6</v>
      </c>
      <c r="B406">
        <f>DAVE_data!CF405</f>
        <v>10006</v>
      </c>
      <c r="C406">
        <f t="shared" si="108"/>
        <v>19803</v>
      </c>
      <c r="D406">
        <f t="shared" si="109"/>
        <v>79.321129464974845</v>
      </c>
      <c r="E406">
        <f t="shared" si="110"/>
        <v>80.68278086387906</v>
      </c>
      <c r="F406">
        <f t="shared" si="111"/>
        <v>80.00195516442696</v>
      </c>
      <c r="G406">
        <f t="shared" si="112"/>
        <v>3.9961999999999998E-2</v>
      </c>
      <c r="H406">
        <f t="shared" si="125"/>
        <v>17.650555999999984</v>
      </c>
      <c r="I406">
        <f t="shared" si="113"/>
        <v>-17.036827472401288</v>
      </c>
      <c r="J406">
        <f t="shared" si="114"/>
        <v>-16.37021146166574</v>
      </c>
      <c r="K406">
        <f t="shared" si="115"/>
        <v>-16.703519467033516</v>
      </c>
      <c r="L406">
        <f t="shared" si="116"/>
        <v>-8.3406237267348029</v>
      </c>
      <c r="M406">
        <f t="shared" si="117"/>
        <v>-71.024530835152206</v>
      </c>
      <c r="N406">
        <f t="shared" si="118"/>
        <v>-39.682577280943505</v>
      </c>
      <c r="O406">
        <f t="shared" si="119"/>
        <v>0</v>
      </c>
      <c r="P406">
        <f t="shared" si="120"/>
        <v>0</v>
      </c>
      <c r="Q406">
        <f t="shared" si="121"/>
        <v>-40</v>
      </c>
      <c r="R406">
        <f t="shared" si="122"/>
        <v>40</v>
      </c>
      <c r="S406">
        <f t="shared" si="123"/>
        <v>-2.60979735059164E-3</v>
      </c>
      <c r="Y406">
        <f t="shared" si="124"/>
        <v>0</v>
      </c>
    </row>
    <row r="407" spans="1:25" x14ac:dyDescent="0.25">
      <c r="A407">
        <v>3.9999999999999998E-6</v>
      </c>
      <c r="B407">
        <f>DAVE_data!CF406</f>
        <v>10151</v>
      </c>
      <c r="C407">
        <f t="shared" si="108"/>
        <v>19986.5</v>
      </c>
      <c r="D407">
        <f t="shared" si="109"/>
        <v>78.592866524648969</v>
      </c>
      <c r="E407">
        <f t="shared" si="110"/>
        <v>80.00195516442696</v>
      </c>
      <c r="F407">
        <f t="shared" si="111"/>
        <v>79.297410844537964</v>
      </c>
      <c r="G407">
        <f t="shared" si="112"/>
        <v>4.0313999999999996E-2</v>
      </c>
      <c r="H407">
        <f t="shared" si="125"/>
        <v>17.690869999999983</v>
      </c>
      <c r="I407">
        <f t="shared" si="113"/>
        <v>-17.476418115021968</v>
      </c>
      <c r="J407">
        <f t="shared" si="114"/>
        <v>-16.703519467033516</v>
      </c>
      <c r="K407">
        <f t="shared" si="115"/>
        <v>-17.089968791027744</v>
      </c>
      <c r="L407">
        <f t="shared" si="116"/>
        <v>-9.5859831322673941</v>
      </c>
      <c r="M407">
        <f t="shared" si="117"/>
        <v>-39.682577280943505</v>
      </c>
      <c r="N407">
        <f t="shared" si="118"/>
        <v>-24.63428020660545</v>
      </c>
      <c r="O407">
        <f t="shared" si="119"/>
        <v>0</v>
      </c>
      <c r="P407">
        <f t="shared" si="120"/>
        <v>0</v>
      </c>
      <c r="Q407">
        <f t="shared" si="121"/>
        <v>-40</v>
      </c>
      <c r="R407">
        <f t="shared" si="122"/>
        <v>-40</v>
      </c>
      <c r="S407">
        <f t="shared" si="123"/>
        <v>-2.717836050491747E-3</v>
      </c>
      <c r="Y407">
        <f t="shared" si="124"/>
        <v>0</v>
      </c>
    </row>
    <row r="408" spans="1:25" x14ac:dyDescent="0.25">
      <c r="A408">
        <v>3.9999999999999998E-6</v>
      </c>
      <c r="B408">
        <f>DAVE_data!CF407</f>
        <v>10188</v>
      </c>
      <c r="C408">
        <f t="shared" si="108"/>
        <v>20160</v>
      </c>
      <c r="D408">
        <f t="shared" si="109"/>
        <v>77.916484464032578</v>
      </c>
      <c r="E408">
        <f t="shared" si="110"/>
        <v>79.297410844537964</v>
      </c>
      <c r="F408">
        <f t="shared" si="111"/>
        <v>78.606947654285278</v>
      </c>
      <c r="G408">
        <f t="shared" si="112"/>
        <v>4.0677999999999999E-2</v>
      </c>
      <c r="H408">
        <f t="shared" si="125"/>
        <v>17.731547999999982</v>
      </c>
      <c r="I408">
        <f t="shared" si="113"/>
        <v>-16.973872615484684</v>
      </c>
      <c r="J408">
        <f t="shared" si="114"/>
        <v>-17.089968791027744</v>
      </c>
      <c r="K408">
        <f t="shared" si="115"/>
        <v>-17.031920703256212</v>
      </c>
      <c r="L408">
        <f t="shared" si="116"/>
        <v>1.4270143018715693</v>
      </c>
      <c r="M408">
        <f t="shared" si="117"/>
        <v>-24.63428020660545</v>
      </c>
      <c r="N408">
        <f t="shared" si="118"/>
        <v>-11.60363295236694</v>
      </c>
      <c r="O408">
        <f t="shared" si="119"/>
        <v>0</v>
      </c>
      <c r="P408">
        <f t="shared" si="120"/>
        <v>0</v>
      </c>
      <c r="Q408">
        <f t="shared" si="121"/>
        <v>-40</v>
      </c>
      <c r="R408">
        <f t="shared" si="122"/>
        <v>-40</v>
      </c>
      <c r="S408">
        <f t="shared" si="123"/>
        <v>-2.7563969518563979E-3</v>
      </c>
      <c r="Y408">
        <f t="shared" si="124"/>
        <v>0</v>
      </c>
    </row>
    <row r="409" spans="1:25" x14ac:dyDescent="0.25">
      <c r="A409">
        <v>3.9999999999999998E-6</v>
      </c>
      <c r="B409">
        <f>DAVE_data!CF408</f>
        <v>10325</v>
      </c>
      <c r="C409">
        <f t="shared" si="108"/>
        <v>20335</v>
      </c>
      <c r="D409">
        <f t="shared" si="109"/>
        <v>77.245946731984105</v>
      </c>
      <c r="E409">
        <f t="shared" si="110"/>
        <v>78.606947654285278</v>
      </c>
      <c r="F409">
        <f t="shared" si="111"/>
        <v>77.926447193134692</v>
      </c>
      <c r="G409">
        <f t="shared" si="112"/>
        <v>4.1026E-2</v>
      </c>
      <c r="H409">
        <f t="shared" si="125"/>
        <v>17.772573999999981</v>
      </c>
      <c r="I409">
        <f t="shared" si="113"/>
        <v>-16.587053603826512</v>
      </c>
      <c r="J409">
        <f t="shared" si="114"/>
        <v>-17.031920703256212</v>
      </c>
      <c r="K409">
        <f t="shared" si="115"/>
        <v>-16.809487153541362</v>
      </c>
      <c r="L409">
        <f t="shared" si="116"/>
        <v>5.4217703338090528</v>
      </c>
      <c r="M409">
        <f t="shared" si="117"/>
        <v>-11.60363295236694</v>
      </c>
      <c r="N409">
        <f t="shared" si="118"/>
        <v>-3.0909313092789437</v>
      </c>
      <c r="O409">
        <f t="shared" si="119"/>
        <v>0</v>
      </c>
      <c r="P409">
        <f t="shared" si="120"/>
        <v>0</v>
      </c>
      <c r="Q409">
        <f t="shared" si="121"/>
        <v>-40</v>
      </c>
      <c r="R409">
        <f t="shared" si="122"/>
        <v>-40</v>
      </c>
      <c r="S409">
        <f t="shared" si="123"/>
        <v>-2.7681187098139476E-3</v>
      </c>
      <c r="Y409">
        <f t="shared" si="124"/>
        <v>0</v>
      </c>
    </row>
    <row r="410" spans="1:25" x14ac:dyDescent="0.25">
      <c r="A410">
        <v>3.9999999999999998E-6</v>
      </c>
      <c r="B410">
        <f>DAVE_data!CF409</f>
        <v>10374</v>
      </c>
      <c r="C410">
        <f t="shared" si="108"/>
        <v>20519</v>
      </c>
      <c r="D410">
        <f t="shared" si="109"/>
        <v>76.55325926189856</v>
      </c>
      <c r="E410">
        <f t="shared" si="110"/>
        <v>77.926447193134692</v>
      </c>
      <c r="F410">
        <f t="shared" si="111"/>
        <v>77.239853227516619</v>
      </c>
      <c r="G410">
        <f t="shared" si="112"/>
        <v>4.1397999999999997E-2</v>
      </c>
      <c r="H410">
        <f t="shared" si="125"/>
        <v>17.813971999999982</v>
      </c>
      <c r="I410">
        <f t="shared" si="113"/>
        <v>-16.585196522007653</v>
      </c>
      <c r="J410">
        <f t="shared" si="114"/>
        <v>-16.809487153541362</v>
      </c>
      <c r="K410">
        <f t="shared" si="115"/>
        <v>-16.697341837774509</v>
      </c>
      <c r="L410">
        <f t="shared" si="116"/>
        <v>2.7089549197268616</v>
      </c>
      <c r="M410">
        <f t="shared" si="117"/>
        <v>-3.0909313092789437</v>
      </c>
      <c r="N410">
        <f t="shared" si="118"/>
        <v>-0.19098819477604101</v>
      </c>
      <c r="O410">
        <f t="shared" si="119"/>
        <v>0</v>
      </c>
      <c r="P410">
        <f t="shared" si="120"/>
        <v>0</v>
      </c>
      <c r="Q410">
        <f t="shared" si="121"/>
        <v>-40</v>
      </c>
      <c r="R410">
        <f t="shared" si="122"/>
        <v>-40</v>
      </c>
      <c r="S410">
        <f t="shared" si="123"/>
        <v>-2.7987522690145852E-3</v>
      </c>
      <c r="Y410">
        <f t="shared" si="124"/>
        <v>0</v>
      </c>
    </row>
    <row r="411" spans="1:25" x14ac:dyDescent="0.25">
      <c r="A411">
        <v>3.9999999999999998E-6</v>
      </c>
      <c r="B411">
        <f>DAVE_data!CF410</f>
        <v>10508</v>
      </c>
      <c r="C411">
        <f t="shared" si="108"/>
        <v>20697.5</v>
      </c>
      <c r="D411">
        <f t="shared" si="109"/>
        <v>75.893046348346246</v>
      </c>
      <c r="E411">
        <f t="shared" si="110"/>
        <v>77.239853227516619</v>
      </c>
      <c r="F411">
        <f t="shared" si="111"/>
        <v>76.566449787931433</v>
      </c>
      <c r="G411">
        <f t="shared" si="112"/>
        <v>4.1763999999999996E-2</v>
      </c>
      <c r="H411">
        <f t="shared" si="125"/>
        <v>17.855735999999983</v>
      </c>
      <c r="I411">
        <f t="shared" si="113"/>
        <v>-16.124016846690608</v>
      </c>
      <c r="J411">
        <f t="shared" si="114"/>
        <v>-16.697341837774509</v>
      </c>
      <c r="K411">
        <f t="shared" si="115"/>
        <v>-16.410679342232559</v>
      </c>
      <c r="L411">
        <f t="shared" si="116"/>
        <v>6.8638659022591311</v>
      </c>
      <c r="M411">
        <f t="shared" si="117"/>
        <v>-0.19098819477604101</v>
      </c>
      <c r="N411">
        <f t="shared" si="118"/>
        <v>3.3364388537415453</v>
      </c>
      <c r="O411">
        <f t="shared" si="119"/>
        <v>0</v>
      </c>
      <c r="P411">
        <f t="shared" si="120"/>
        <v>0</v>
      </c>
      <c r="Q411">
        <f t="shared" si="121"/>
        <v>-40</v>
      </c>
      <c r="R411">
        <f t="shared" si="122"/>
        <v>-40</v>
      </c>
      <c r="S411">
        <f t="shared" si="123"/>
        <v>-2.7993006114091254E-3</v>
      </c>
      <c r="Y411">
        <f t="shared" si="124"/>
        <v>0</v>
      </c>
    </row>
    <row r="412" spans="1:25" x14ac:dyDescent="0.25">
      <c r="A412">
        <v>3.9999999999999998E-6</v>
      </c>
      <c r="B412">
        <f>DAVE_data!CF411</f>
        <v>10559</v>
      </c>
      <c r="C412">
        <f t="shared" si="108"/>
        <v>20883</v>
      </c>
      <c r="D412">
        <f t="shared" si="109"/>
        <v>75.218901824206128</v>
      </c>
      <c r="E412">
        <f t="shared" si="110"/>
        <v>76.566449787931433</v>
      </c>
      <c r="F412">
        <f t="shared" si="111"/>
        <v>75.89267580606878</v>
      </c>
      <c r="G412">
        <f t="shared" si="112"/>
        <v>4.2133999999999998E-2</v>
      </c>
      <c r="H412">
        <f t="shared" si="125"/>
        <v>17.897869999999983</v>
      </c>
      <c r="I412">
        <f t="shared" si="113"/>
        <v>-15.991218062910056</v>
      </c>
      <c r="J412">
        <f t="shared" si="114"/>
        <v>-16.410679342232559</v>
      </c>
      <c r="K412">
        <f t="shared" si="115"/>
        <v>-16.200948702571306</v>
      </c>
      <c r="L412">
        <f t="shared" si="116"/>
        <v>4.977705408013775</v>
      </c>
      <c r="M412">
        <f t="shared" si="117"/>
        <v>3.3364388537415453</v>
      </c>
      <c r="N412">
        <f t="shared" si="118"/>
        <v>4.1570721308776601</v>
      </c>
      <c r="O412">
        <f t="shared" si="119"/>
        <v>0</v>
      </c>
      <c r="P412">
        <f t="shared" si="120"/>
        <v>0</v>
      </c>
      <c r="Q412">
        <f t="shared" si="121"/>
        <v>-40</v>
      </c>
      <c r="R412">
        <f t="shared" si="122"/>
        <v>-40</v>
      </c>
      <c r="S412">
        <f t="shared" si="123"/>
        <v>-2.8128120649154472E-3</v>
      </c>
      <c r="Y412">
        <f t="shared" si="124"/>
        <v>0</v>
      </c>
    </row>
    <row r="413" spans="1:25" x14ac:dyDescent="0.25">
      <c r="A413">
        <v>3.9999999999999998E-6</v>
      </c>
      <c r="B413">
        <f>DAVE_data!CF412</f>
        <v>10699</v>
      </c>
      <c r="C413">
        <f t="shared" si="108"/>
        <v>21070</v>
      </c>
      <c r="D413">
        <f t="shared" si="109"/>
        <v>74.55132068319395</v>
      </c>
      <c r="E413">
        <f t="shared" si="110"/>
        <v>75.89267580606878</v>
      </c>
      <c r="F413">
        <f t="shared" si="111"/>
        <v>75.221998244631365</v>
      </c>
      <c r="G413">
        <f t="shared" si="112"/>
        <v>4.2515999999999998E-2</v>
      </c>
      <c r="H413">
        <f t="shared" si="125"/>
        <v>17.940385999999982</v>
      </c>
      <c r="I413">
        <f t="shared" si="113"/>
        <v>-15.774709790135836</v>
      </c>
      <c r="J413">
        <f t="shared" si="114"/>
        <v>-16.200948702571306</v>
      </c>
      <c r="K413">
        <f t="shared" si="115"/>
        <v>-15.98782924635357</v>
      </c>
      <c r="L413">
        <f t="shared" si="116"/>
        <v>5.0126883107003559</v>
      </c>
      <c r="M413">
        <f t="shared" si="117"/>
        <v>4.1570721308776601</v>
      </c>
      <c r="N413">
        <f t="shared" si="118"/>
        <v>4.5848802207890085</v>
      </c>
      <c r="O413">
        <f t="shared" si="119"/>
        <v>0</v>
      </c>
      <c r="P413">
        <f t="shared" si="120"/>
        <v>0</v>
      </c>
      <c r="Q413">
        <f t="shared" si="121"/>
        <v>-40</v>
      </c>
      <c r="R413">
        <f t="shared" si="122"/>
        <v>-40</v>
      </c>
      <c r="S413">
        <f t="shared" si="123"/>
        <v>-2.8255289997280559E-3</v>
      </c>
      <c r="Y413">
        <f t="shared" si="124"/>
        <v>0</v>
      </c>
    </row>
    <row r="414" spans="1:25" x14ac:dyDescent="0.25">
      <c r="A414">
        <v>3.9999999999999998E-6</v>
      </c>
      <c r="B414">
        <f>DAVE_data!CF413</f>
        <v>10739</v>
      </c>
      <c r="C414">
        <f t="shared" si="108"/>
        <v>21252.5</v>
      </c>
      <c r="D414">
        <f t="shared" si="109"/>
        <v>73.911131716028535</v>
      </c>
      <c r="E414">
        <f t="shared" si="110"/>
        <v>75.221998244631365</v>
      </c>
      <c r="F414">
        <f t="shared" si="111"/>
        <v>74.566564980329957</v>
      </c>
      <c r="G414">
        <f t="shared" si="112"/>
        <v>4.2875999999999997E-2</v>
      </c>
      <c r="H414">
        <f t="shared" si="125"/>
        <v>17.983261999999982</v>
      </c>
      <c r="I414">
        <f t="shared" si="113"/>
        <v>-15.286716678361037</v>
      </c>
      <c r="J414">
        <f t="shared" si="114"/>
        <v>-15.98782924635357</v>
      </c>
      <c r="K414">
        <f t="shared" si="115"/>
        <v>-15.637272962357304</v>
      </c>
      <c r="L414">
        <f t="shared" si="116"/>
        <v>8.1760491649469564</v>
      </c>
      <c r="M414">
        <f t="shared" si="117"/>
        <v>4.5848802207890085</v>
      </c>
      <c r="N414">
        <f t="shared" si="118"/>
        <v>6.3804646928679825</v>
      </c>
      <c r="O414">
        <f t="shared" si="119"/>
        <v>0</v>
      </c>
      <c r="P414">
        <f t="shared" si="120"/>
        <v>0</v>
      </c>
      <c r="Q414">
        <f t="shared" si="121"/>
        <v>-40</v>
      </c>
      <c r="R414">
        <f t="shared" si="122"/>
        <v>-40</v>
      </c>
      <c r="S414">
        <f t="shared" si="123"/>
        <v>-2.8123718544083931E-3</v>
      </c>
      <c r="Y414">
        <f t="shared" si="124"/>
        <v>0</v>
      </c>
    </row>
    <row r="415" spans="1:25" x14ac:dyDescent="0.25">
      <c r="A415">
        <v>3.9999999999999998E-6</v>
      </c>
      <c r="B415">
        <f>DAVE_data!CF414</f>
        <v>10896</v>
      </c>
      <c r="C415">
        <f t="shared" si="108"/>
        <v>21446.5</v>
      </c>
      <c r="D415">
        <f t="shared" si="109"/>
        <v>73.242548984444852</v>
      </c>
      <c r="E415">
        <f t="shared" si="110"/>
        <v>74.566564980329957</v>
      </c>
      <c r="F415">
        <f t="shared" si="111"/>
        <v>73.904556982387405</v>
      </c>
      <c r="G415">
        <f t="shared" si="112"/>
        <v>4.3269999999999996E-2</v>
      </c>
      <c r="H415">
        <f t="shared" si="125"/>
        <v>18.026531999999982</v>
      </c>
      <c r="I415">
        <f t="shared" si="113"/>
        <v>-15.299468406345104</v>
      </c>
      <c r="J415">
        <f t="shared" si="114"/>
        <v>-15.637272962357304</v>
      </c>
      <c r="K415">
        <f t="shared" si="115"/>
        <v>-15.468370684351203</v>
      </c>
      <c r="L415">
        <f t="shared" si="116"/>
        <v>3.9034499192535459</v>
      </c>
      <c r="M415">
        <f t="shared" si="117"/>
        <v>6.3804646928679825</v>
      </c>
      <c r="N415">
        <f t="shared" si="118"/>
        <v>5.141957306060764</v>
      </c>
      <c r="O415">
        <f t="shared" si="119"/>
        <v>0</v>
      </c>
      <c r="P415">
        <f t="shared" si="120"/>
        <v>0</v>
      </c>
      <c r="Q415">
        <f t="shared" si="121"/>
        <v>-40</v>
      </c>
      <c r="R415">
        <f t="shared" si="122"/>
        <v>-40</v>
      </c>
      <c r="S415">
        <f t="shared" si="123"/>
        <v>-2.832057945440261E-3</v>
      </c>
      <c r="Y415">
        <f t="shared" si="124"/>
        <v>0</v>
      </c>
    </row>
    <row r="416" spans="1:25" x14ac:dyDescent="0.25">
      <c r="A416">
        <v>3.9999999999999998E-6</v>
      </c>
      <c r="B416">
        <f>DAVE_data!CF415</f>
        <v>10935</v>
      </c>
      <c r="C416">
        <f t="shared" si="108"/>
        <v>21634.5</v>
      </c>
      <c r="D416">
        <f t="shared" si="109"/>
        <v>72.606084115412727</v>
      </c>
      <c r="E416">
        <f t="shared" si="110"/>
        <v>73.904556982387405</v>
      </c>
      <c r="F416">
        <f t="shared" si="111"/>
        <v>73.255320548900073</v>
      </c>
      <c r="G416">
        <f t="shared" si="112"/>
        <v>4.3661999999999999E-2</v>
      </c>
      <c r="H416">
        <f t="shared" si="125"/>
        <v>18.070193999999983</v>
      </c>
      <c r="I416">
        <f t="shared" si="113"/>
        <v>-14.869599044645952</v>
      </c>
      <c r="J416">
        <f t="shared" si="114"/>
        <v>-15.468370684351203</v>
      </c>
      <c r="K416">
        <f t="shared" si="115"/>
        <v>-15.168984864498578</v>
      </c>
      <c r="L416">
        <f t="shared" si="116"/>
        <v>6.8568966115300674</v>
      </c>
      <c r="M416">
        <f t="shared" si="117"/>
        <v>5.141957306060764</v>
      </c>
      <c r="N416">
        <f t="shared" si="118"/>
        <v>5.9994269587954161</v>
      </c>
      <c r="O416">
        <f t="shared" si="119"/>
        <v>0</v>
      </c>
      <c r="P416">
        <f t="shared" si="120"/>
        <v>0</v>
      </c>
      <c r="Q416">
        <f t="shared" si="121"/>
        <v>-40</v>
      </c>
      <c r="R416">
        <f t="shared" si="122"/>
        <v>-40</v>
      </c>
      <c r="S416">
        <f t="shared" si="123"/>
        <v>-2.8266899307531463E-3</v>
      </c>
      <c r="Y416">
        <f t="shared" si="124"/>
        <v>0</v>
      </c>
    </row>
    <row r="417" spans="1:25" x14ac:dyDescent="0.25">
      <c r="A417">
        <v>3.9999999999999998E-6</v>
      </c>
      <c r="B417">
        <f>DAVE_data!CF416</f>
        <v>11073</v>
      </c>
      <c r="C417">
        <f t="shared" si="108"/>
        <v>21821.5</v>
      </c>
      <c r="D417">
        <f t="shared" si="109"/>
        <v>71.983884095726538</v>
      </c>
      <c r="E417">
        <f t="shared" si="110"/>
        <v>73.255320548900073</v>
      </c>
      <c r="F417">
        <f t="shared" si="111"/>
        <v>72.619602322313312</v>
      </c>
      <c r="G417">
        <f t="shared" si="112"/>
        <v>4.4016E-2</v>
      </c>
      <c r="H417">
        <f t="shared" si="125"/>
        <v>18.114209999999982</v>
      </c>
      <c r="I417">
        <f t="shared" si="113"/>
        <v>-14.442889553497835</v>
      </c>
      <c r="J417">
        <f t="shared" si="114"/>
        <v>-15.168984864498578</v>
      </c>
      <c r="K417">
        <f t="shared" si="115"/>
        <v>-14.805937208998206</v>
      </c>
      <c r="L417">
        <f t="shared" si="116"/>
        <v>8.2480837763625061</v>
      </c>
      <c r="M417">
        <f t="shared" si="117"/>
        <v>5.9994269587954161</v>
      </c>
      <c r="N417">
        <f t="shared" si="118"/>
        <v>7.1237553675789611</v>
      </c>
      <c r="O417">
        <f t="shared" si="119"/>
        <v>0</v>
      </c>
      <c r="P417">
        <f t="shared" si="120"/>
        <v>0</v>
      </c>
      <c r="Q417">
        <f t="shared" si="121"/>
        <v>-40</v>
      </c>
      <c r="R417">
        <f t="shared" si="122"/>
        <v>-40</v>
      </c>
      <c r="S417">
        <f t="shared" si="123"/>
        <v>-2.8075543391163191E-3</v>
      </c>
      <c r="Y417">
        <f t="shared" si="124"/>
        <v>0</v>
      </c>
    </row>
    <row r="418" spans="1:25" x14ac:dyDescent="0.25">
      <c r="A418">
        <v>3.9999999999999998E-6</v>
      </c>
      <c r="B418">
        <f>DAVE_data!CF417</f>
        <v>11152</v>
      </c>
      <c r="C418">
        <f t="shared" si="108"/>
        <v>22028</v>
      </c>
      <c r="D418">
        <f t="shared" si="109"/>
        <v>71.309076030274952</v>
      </c>
      <c r="E418">
        <f t="shared" si="110"/>
        <v>72.619602322313312</v>
      </c>
      <c r="F418">
        <f t="shared" si="111"/>
        <v>71.964339176294132</v>
      </c>
      <c r="G418">
        <f t="shared" si="112"/>
        <v>4.4449999999999996E-2</v>
      </c>
      <c r="H418">
        <f t="shared" si="125"/>
        <v>18.158659999999983</v>
      </c>
      <c r="I418">
        <f t="shared" si="113"/>
        <v>-14.74157808817054</v>
      </c>
      <c r="J418">
        <f t="shared" si="114"/>
        <v>-14.805937208998206</v>
      </c>
      <c r="K418">
        <f t="shared" si="115"/>
        <v>-14.773757648584372</v>
      </c>
      <c r="L418">
        <f t="shared" si="116"/>
        <v>0.72394961560930804</v>
      </c>
      <c r="M418">
        <f t="shared" si="117"/>
        <v>7.1237553675789611</v>
      </c>
      <c r="N418">
        <f t="shared" si="118"/>
        <v>3.9238524915941344</v>
      </c>
      <c r="O418">
        <f t="shared" si="119"/>
        <v>0</v>
      </c>
      <c r="P418">
        <f t="shared" si="120"/>
        <v>0</v>
      </c>
      <c r="Q418">
        <f t="shared" si="121"/>
        <v>-40</v>
      </c>
      <c r="R418">
        <f t="shared" si="122"/>
        <v>-40</v>
      </c>
      <c r="S418">
        <f t="shared" si="123"/>
        <v>-2.8527012141265897E-3</v>
      </c>
      <c r="Y418">
        <f t="shared" si="124"/>
        <v>0</v>
      </c>
    </row>
    <row r="419" spans="1:25" x14ac:dyDescent="0.25">
      <c r="A419">
        <v>3.9999999999999998E-6</v>
      </c>
      <c r="B419">
        <f>DAVE_data!CF418</f>
        <v>11268</v>
      </c>
      <c r="C419">
        <f t="shared" si="108"/>
        <v>22214</v>
      </c>
      <c r="D419">
        <f t="shared" si="109"/>
        <v>70.711998145084038</v>
      </c>
      <c r="E419">
        <f t="shared" si="110"/>
        <v>71.964339176294132</v>
      </c>
      <c r="F419">
        <f t="shared" si="111"/>
        <v>71.338168660689092</v>
      </c>
      <c r="G419">
        <f t="shared" si="112"/>
        <v>4.4839999999999998E-2</v>
      </c>
      <c r="H419">
        <f t="shared" si="125"/>
        <v>18.203499999999984</v>
      </c>
      <c r="I419">
        <f t="shared" si="113"/>
        <v>-13.964552087534338</v>
      </c>
      <c r="J419">
        <f t="shared" si="114"/>
        <v>-14.773757648584372</v>
      </c>
      <c r="K419">
        <f t="shared" si="115"/>
        <v>-14.369154868059354</v>
      </c>
      <c r="L419">
        <f t="shared" si="116"/>
        <v>9.0232555870878155</v>
      </c>
      <c r="M419">
        <f t="shared" si="117"/>
        <v>3.9238524915941344</v>
      </c>
      <c r="N419">
        <f t="shared" si="118"/>
        <v>6.473554039340975</v>
      </c>
      <c r="O419">
        <f t="shared" si="119"/>
        <v>0</v>
      </c>
      <c r="P419">
        <f t="shared" si="120"/>
        <v>0</v>
      </c>
      <c r="Q419">
        <f t="shared" si="121"/>
        <v>-40</v>
      </c>
      <c r="R419">
        <f t="shared" si="122"/>
        <v>-40</v>
      </c>
      <c r="S419">
        <f t="shared" si="123"/>
        <v>-2.8234968854848382E-3</v>
      </c>
      <c r="Y419">
        <f t="shared" si="124"/>
        <v>0</v>
      </c>
    </row>
    <row r="420" spans="1:25" x14ac:dyDescent="0.25">
      <c r="A420">
        <v>3.9999999999999998E-6</v>
      </c>
      <c r="B420">
        <f>DAVE_data!CF419</f>
        <v>11330</v>
      </c>
      <c r="C420">
        <f t="shared" si="108"/>
        <v>22411.5</v>
      </c>
      <c r="D420">
        <f t="shared" si="109"/>
        <v>70.088852901184509</v>
      </c>
      <c r="E420">
        <f t="shared" si="110"/>
        <v>71.338168660689092</v>
      </c>
      <c r="F420">
        <f t="shared" si="111"/>
        <v>70.713510780936801</v>
      </c>
      <c r="G420">
        <f t="shared" si="112"/>
        <v>4.5196E-2</v>
      </c>
      <c r="H420">
        <f t="shared" si="125"/>
        <v>18.248695999999985</v>
      </c>
      <c r="I420">
        <f t="shared" si="113"/>
        <v>-13.821087701395953</v>
      </c>
      <c r="J420">
        <f t="shared" si="114"/>
        <v>-14.369154868059354</v>
      </c>
      <c r="K420">
        <f t="shared" si="115"/>
        <v>-14.095121284727654</v>
      </c>
      <c r="L420">
        <f t="shared" si="116"/>
        <v>6.0632264654327921</v>
      </c>
      <c r="M420">
        <f t="shared" si="117"/>
        <v>6.473554039340975</v>
      </c>
      <c r="N420">
        <f t="shared" si="118"/>
        <v>6.2683902523868831</v>
      </c>
      <c r="O420">
        <f t="shared" si="119"/>
        <v>0</v>
      </c>
      <c r="P420">
        <f t="shared" si="120"/>
        <v>0</v>
      </c>
      <c r="Q420">
        <f t="shared" si="121"/>
        <v>-40</v>
      </c>
      <c r="R420">
        <f t="shared" si="122"/>
        <v>-40</v>
      </c>
      <c r="S420">
        <f t="shared" si="123"/>
        <v>-2.8187984108898889E-3</v>
      </c>
      <c r="Y420">
        <f t="shared" si="124"/>
        <v>0</v>
      </c>
    </row>
    <row r="421" spans="1:25" x14ac:dyDescent="0.25">
      <c r="A421">
        <v>3.9999999999999998E-6</v>
      </c>
      <c r="B421">
        <f>DAVE_data!CF420</f>
        <v>11482</v>
      </c>
      <c r="C421">
        <f t="shared" si="108"/>
        <v>22616</v>
      </c>
      <c r="D421">
        <f t="shared" si="109"/>
        <v>69.455090502073602</v>
      </c>
      <c r="E421">
        <f t="shared" si="110"/>
        <v>70.713510780936801</v>
      </c>
      <c r="F421">
        <f t="shared" si="111"/>
        <v>70.084300641505195</v>
      </c>
      <c r="G421">
        <f t="shared" si="112"/>
        <v>4.5623999999999998E-2</v>
      </c>
      <c r="H421">
        <f t="shared" si="125"/>
        <v>18.294319999999985</v>
      </c>
      <c r="I421">
        <f t="shared" si="113"/>
        <v>-13.791209438707837</v>
      </c>
      <c r="J421">
        <f t="shared" si="114"/>
        <v>-14.095121284727654</v>
      </c>
      <c r="K421">
        <f t="shared" si="115"/>
        <v>-13.943165361717746</v>
      </c>
      <c r="L421">
        <f t="shared" si="116"/>
        <v>3.3306137780533862</v>
      </c>
      <c r="M421">
        <f t="shared" si="117"/>
        <v>6.2683902523868831</v>
      </c>
      <c r="N421">
        <f t="shared" si="118"/>
        <v>4.7995020152201349</v>
      </c>
      <c r="O421">
        <f t="shared" si="119"/>
        <v>0</v>
      </c>
      <c r="P421">
        <f t="shared" si="120"/>
        <v>0</v>
      </c>
      <c r="Q421">
        <f t="shared" si="121"/>
        <v>-40</v>
      </c>
      <c r="R421">
        <f t="shared" si="122"/>
        <v>-40</v>
      </c>
      <c r="S421">
        <f t="shared" si="123"/>
        <v>-2.8387025644057698E-3</v>
      </c>
      <c r="Y421">
        <f t="shared" si="124"/>
        <v>0</v>
      </c>
    </row>
    <row r="422" spans="1:25" x14ac:dyDescent="0.25">
      <c r="A422">
        <v>3.9999999999999998E-6</v>
      </c>
      <c r="B422">
        <f>DAVE_data!CF421</f>
        <v>11541</v>
      </c>
      <c r="C422">
        <f t="shared" si="108"/>
        <v>22810.5</v>
      </c>
      <c r="D422">
        <f t="shared" si="109"/>
        <v>68.862862576221332</v>
      </c>
      <c r="E422">
        <f t="shared" si="110"/>
        <v>70.084300641505195</v>
      </c>
      <c r="F422">
        <f t="shared" si="111"/>
        <v>69.47358160886327</v>
      </c>
      <c r="G422">
        <f t="shared" si="112"/>
        <v>4.6045999999999997E-2</v>
      </c>
      <c r="H422">
        <f t="shared" si="125"/>
        <v>18.340365999999985</v>
      </c>
      <c r="I422">
        <f t="shared" si="113"/>
        <v>-13.263237472134916</v>
      </c>
      <c r="J422">
        <f t="shared" si="114"/>
        <v>-13.943165361717746</v>
      </c>
      <c r="K422">
        <f t="shared" si="115"/>
        <v>-13.603201416926332</v>
      </c>
      <c r="L422">
        <f t="shared" si="116"/>
        <v>7.3831374015422409</v>
      </c>
      <c r="M422">
        <f t="shared" si="117"/>
        <v>4.7995020152201349</v>
      </c>
      <c r="N422">
        <f t="shared" si="118"/>
        <v>6.0913197083811879</v>
      </c>
      <c r="O422">
        <f t="shared" si="119"/>
        <v>0</v>
      </c>
      <c r="P422">
        <f t="shared" si="120"/>
        <v>0</v>
      </c>
      <c r="Q422">
        <f t="shared" si="121"/>
        <v>-40</v>
      </c>
      <c r="R422">
        <f t="shared" si="122"/>
        <v>-40</v>
      </c>
      <c r="S422">
        <f t="shared" si="123"/>
        <v>-2.8183942931383644E-3</v>
      </c>
      <c r="Y422">
        <f t="shared" si="124"/>
        <v>0</v>
      </c>
    </row>
    <row r="423" spans="1:25" x14ac:dyDescent="0.25">
      <c r="A423">
        <v>3.9999999999999998E-6</v>
      </c>
      <c r="B423">
        <f>DAVE_data!CF422</f>
        <v>11670</v>
      </c>
      <c r="C423">
        <f t="shared" si="108"/>
        <v>23011.5</v>
      </c>
      <c r="D423">
        <f t="shared" si="109"/>
        <v>68.261361788449108</v>
      </c>
      <c r="E423">
        <f t="shared" si="110"/>
        <v>69.47358160886327</v>
      </c>
      <c r="F423">
        <f t="shared" si="111"/>
        <v>68.867471698656189</v>
      </c>
      <c r="G423">
        <f t="shared" si="112"/>
        <v>4.6421999999999998E-2</v>
      </c>
      <c r="H423">
        <f t="shared" si="125"/>
        <v>18.386787999999985</v>
      </c>
      <c r="I423">
        <f t="shared" si="113"/>
        <v>-13.056522989252537</v>
      </c>
      <c r="J423">
        <f t="shared" si="114"/>
        <v>-13.603201416926332</v>
      </c>
      <c r="K423">
        <f t="shared" si="115"/>
        <v>-13.329862203089434</v>
      </c>
      <c r="L423">
        <f t="shared" si="116"/>
        <v>5.8881395423915048</v>
      </c>
      <c r="M423">
        <f t="shared" si="117"/>
        <v>6.0913197083811879</v>
      </c>
      <c r="N423">
        <f t="shared" si="118"/>
        <v>5.9897296253863459</v>
      </c>
      <c r="O423">
        <f t="shared" si="119"/>
        <v>0</v>
      </c>
      <c r="P423">
        <f t="shared" si="120"/>
        <v>0</v>
      </c>
      <c r="Q423">
        <f t="shared" si="121"/>
        <v>-40</v>
      </c>
      <c r="R423">
        <f t="shared" si="122"/>
        <v>-40</v>
      </c>
      <c r="S423">
        <f t="shared" si="123"/>
        <v>-2.8105892543821534E-3</v>
      </c>
      <c r="Y423">
        <f t="shared" si="124"/>
        <v>0</v>
      </c>
    </row>
    <row r="424" spans="1:25" x14ac:dyDescent="0.25">
      <c r="A424">
        <v>3.9999999999999998E-6</v>
      </c>
      <c r="B424">
        <f>DAVE_data!CF423</f>
        <v>11738</v>
      </c>
      <c r="C424">
        <f t="shared" si="108"/>
        <v>23215.5</v>
      </c>
      <c r="D424">
        <f t="shared" si="109"/>
        <v>67.661533320191097</v>
      </c>
      <c r="E424">
        <f t="shared" si="110"/>
        <v>68.867471698656189</v>
      </c>
      <c r="F424">
        <f t="shared" si="111"/>
        <v>68.264502509423636</v>
      </c>
      <c r="G424">
        <f t="shared" si="112"/>
        <v>4.6815999999999997E-2</v>
      </c>
      <c r="H424">
        <f t="shared" si="125"/>
        <v>18.433603999999985</v>
      </c>
      <c r="I424">
        <f t="shared" si="113"/>
        <v>-12.879553768637924</v>
      </c>
      <c r="J424">
        <f t="shared" si="114"/>
        <v>-13.329862203089434</v>
      </c>
      <c r="K424">
        <f t="shared" si="115"/>
        <v>-13.10470798586368</v>
      </c>
      <c r="L424">
        <f t="shared" si="116"/>
        <v>4.8093433276177739</v>
      </c>
      <c r="M424">
        <f t="shared" si="117"/>
        <v>5.9897296253863459</v>
      </c>
      <c r="N424">
        <f t="shared" si="118"/>
        <v>5.3995364765020604</v>
      </c>
      <c r="O424">
        <f t="shared" si="119"/>
        <v>0</v>
      </c>
      <c r="P424">
        <f t="shared" si="120"/>
        <v>0</v>
      </c>
      <c r="Q424">
        <f t="shared" si="121"/>
        <v>-40</v>
      </c>
      <c r="R424">
        <f t="shared" si="122"/>
        <v>-40</v>
      </c>
      <c r="S424">
        <f t="shared" si="123"/>
        <v>-2.8121435674142835E-3</v>
      </c>
      <c r="Y424">
        <f t="shared" si="124"/>
        <v>0</v>
      </c>
    </row>
    <row r="425" spans="1:25" x14ac:dyDescent="0.25">
      <c r="A425">
        <v>3.9999999999999998E-6</v>
      </c>
      <c r="B425">
        <f>DAVE_data!CF424</f>
        <v>11879</v>
      </c>
      <c r="C425">
        <f t="shared" si="108"/>
        <v>23414</v>
      </c>
      <c r="D425">
        <f t="shared" si="109"/>
        <v>67.087910087763589</v>
      </c>
      <c r="E425">
        <f t="shared" si="110"/>
        <v>68.264502509423636</v>
      </c>
      <c r="F425">
        <f t="shared" si="111"/>
        <v>67.676206298593613</v>
      </c>
      <c r="G425">
        <f t="shared" si="112"/>
        <v>4.7233999999999998E-2</v>
      </c>
      <c r="H425">
        <f t="shared" si="125"/>
        <v>18.480837999999984</v>
      </c>
      <c r="I425">
        <f t="shared" si="113"/>
        <v>-12.454930999492387</v>
      </c>
      <c r="J425">
        <f t="shared" si="114"/>
        <v>-13.10470798586368</v>
      </c>
      <c r="K425">
        <f t="shared" si="115"/>
        <v>-12.779819492678033</v>
      </c>
      <c r="L425">
        <f t="shared" si="116"/>
        <v>6.8782760974223365</v>
      </c>
      <c r="M425">
        <f t="shared" si="117"/>
        <v>5.3995364765020604</v>
      </c>
      <c r="N425">
        <f t="shared" si="118"/>
        <v>6.1389062869621984</v>
      </c>
      <c r="O425">
        <f t="shared" si="119"/>
        <v>0</v>
      </c>
      <c r="P425">
        <f t="shared" si="120"/>
        <v>0</v>
      </c>
      <c r="Q425">
        <f t="shared" si="121"/>
        <v>-40</v>
      </c>
      <c r="R425">
        <f t="shared" si="122"/>
        <v>-40</v>
      </c>
      <c r="S425">
        <f t="shared" si="123"/>
        <v>-2.7903116251269946E-3</v>
      </c>
      <c r="Y425">
        <f t="shared" si="124"/>
        <v>0</v>
      </c>
    </row>
    <row r="426" spans="1:25" x14ac:dyDescent="0.25">
      <c r="A426">
        <v>3.9999999999999998E-6</v>
      </c>
      <c r="B426">
        <f>DAVE_data!CF425</f>
        <v>11960</v>
      </c>
      <c r="C426">
        <f t="shared" si="108"/>
        <v>23623.5</v>
      </c>
      <c r="D426">
        <f t="shared" si="109"/>
        <v>66.492955184240131</v>
      </c>
      <c r="E426">
        <f t="shared" si="110"/>
        <v>67.676206298593613</v>
      </c>
      <c r="F426">
        <f t="shared" si="111"/>
        <v>67.084580741416872</v>
      </c>
      <c r="G426">
        <f t="shared" si="112"/>
        <v>4.7677999999999998E-2</v>
      </c>
      <c r="H426">
        <f t="shared" si="125"/>
        <v>18.528515999999986</v>
      </c>
      <c r="I426">
        <f t="shared" si="113"/>
        <v>-12.408774637710072</v>
      </c>
      <c r="J426">
        <f t="shared" si="114"/>
        <v>-12.779819492678033</v>
      </c>
      <c r="K426">
        <f t="shared" si="115"/>
        <v>-12.594297065194052</v>
      </c>
      <c r="L426">
        <f t="shared" si="116"/>
        <v>3.8911537288472942</v>
      </c>
      <c r="M426">
        <f t="shared" si="117"/>
        <v>6.1389062869621984</v>
      </c>
      <c r="N426">
        <f t="shared" si="118"/>
        <v>5.0150300079047465</v>
      </c>
      <c r="O426">
        <f t="shared" si="119"/>
        <v>0</v>
      </c>
      <c r="P426">
        <f t="shared" si="120"/>
        <v>0</v>
      </c>
      <c r="Q426">
        <f t="shared" si="121"/>
        <v>-40</v>
      </c>
      <c r="R426">
        <f t="shared" si="122"/>
        <v>-40</v>
      </c>
      <c r="S426">
        <f t="shared" si="123"/>
        <v>-2.7985206321142729E-3</v>
      </c>
      <c r="Y426">
        <f t="shared" si="124"/>
        <v>0</v>
      </c>
    </row>
    <row r="427" spans="1:25" x14ac:dyDescent="0.25">
      <c r="A427">
        <v>3.9999999999999998E-6</v>
      </c>
      <c r="B427">
        <f>DAVE_data!CF426</f>
        <v>12095</v>
      </c>
      <c r="C427">
        <f t="shared" si="108"/>
        <v>23836</v>
      </c>
      <c r="D427">
        <f t="shared" si="109"/>
        <v>65.900164742192345</v>
      </c>
      <c r="E427">
        <f t="shared" si="110"/>
        <v>67.084580741416872</v>
      </c>
      <c r="F427">
        <f t="shared" si="111"/>
        <v>66.492372741804616</v>
      </c>
      <c r="G427">
        <f t="shared" si="112"/>
        <v>4.811E-2</v>
      </c>
      <c r="H427">
        <f t="shared" si="125"/>
        <v>18.576625999999987</v>
      </c>
      <c r="I427">
        <f t="shared" si="113"/>
        <v>-12.309457485185122</v>
      </c>
      <c r="J427">
        <f t="shared" si="114"/>
        <v>-12.594297065194052</v>
      </c>
      <c r="K427">
        <f t="shared" si="115"/>
        <v>-12.451877275189588</v>
      </c>
      <c r="L427">
        <f t="shared" si="116"/>
        <v>2.9602949491678219</v>
      </c>
      <c r="M427">
        <f t="shared" si="117"/>
        <v>5.0150300079047465</v>
      </c>
      <c r="N427">
        <f t="shared" si="118"/>
        <v>3.9876624785362842</v>
      </c>
      <c r="O427">
        <f t="shared" si="119"/>
        <v>0</v>
      </c>
      <c r="P427">
        <f t="shared" si="120"/>
        <v>0</v>
      </c>
      <c r="Q427">
        <f t="shared" si="121"/>
        <v>-40</v>
      </c>
      <c r="R427">
        <f t="shared" si="122"/>
        <v>-40</v>
      </c>
      <c r="S427">
        <f t="shared" si="123"/>
        <v>-2.8163794715471706E-3</v>
      </c>
      <c r="Y427">
        <f t="shared" si="124"/>
        <v>0</v>
      </c>
    </row>
    <row r="428" spans="1:25" x14ac:dyDescent="0.25">
      <c r="A428">
        <v>3.9999999999999998E-6</v>
      </c>
      <c r="B428">
        <f>DAVE_data!CF427</f>
        <v>12171</v>
      </c>
      <c r="C428">
        <f t="shared" si="108"/>
        <v>24052.5</v>
      </c>
      <c r="D428">
        <f t="shared" si="109"/>
        <v>65.30698791372609</v>
      </c>
      <c r="E428">
        <f t="shared" si="110"/>
        <v>66.492372741804616</v>
      </c>
      <c r="F428">
        <f t="shared" si="111"/>
        <v>65.899680327765353</v>
      </c>
      <c r="G428">
        <f t="shared" si="112"/>
        <v>4.8531999999999999E-2</v>
      </c>
      <c r="H428">
        <f t="shared" si="125"/>
        <v>18.625157999999988</v>
      </c>
      <c r="I428">
        <f t="shared" si="113"/>
        <v>-12.212404476206686</v>
      </c>
      <c r="J428">
        <f t="shared" si="114"/>
        <v>-12.451877275189588</v>
      </c>
      <c r="K428">
        <f t="shared" si="115"/>
        <v>-12.332140875698137</v>
      </c>
      <c r="L428">
        <f t="shared" si="116"/>
        <v>2.4671639225964537</v>
      </c>
      <c r="M428">
        <f t="shared" si="117"/>
        <v>3.9876624785362842</v>
      </c>
      <c r="N428">
        <f t="shared" si="118"/>
        <v>3.2274132005663692</v>
      </c>
      <c r="O428">
        <f t="shared" si="119"/>
        <v>0</v>
      </c>
      <c r="P428">
        <f t="shared" si="120"/>
        <v>0</v>
      </c>
      <c r="Q428">
        <f t="shared" si="121"/>
        <v>-40</v>
      </c>
      <c r="R428">
        <f t="shared" si="122"/>
        <v>-40</v>
      </c>
      <c r="S428">
        <f t="shared" si="123"/>
        <v>-2.8396960769078807E-3</v>
      </c>
      <c r="Y428">
        <f t="shared" si="124"/>
        <v>0</v>
      </c>
    </row>
    <row r="429" spans="1:25" x14ac:dyDescent="0.25">
      <c r="A429">
        <v>3.9999999999999998E-6</v>
      </c>
      <c r="B429">
        <f>DAVE_data!CF428</f>
        <v>12313</v>
      </c>
      <c r="C429">
        <f t="shared" si="108"/>
        <v>24269.5</v>
      </c>
      <c r="D429">
        <f t="shared" si="109"/>
        <v>64.723060911633809</v>
      </c>
      <c r="E429">
        <f t="shared" si="110"/>
        <v>65.899680327765353</v>
      </c>
      <c r="F429">
        <f t="shared" si="111"/>
        <v>65.311370619699574</v>
      </c>
      <c r="G429">
        <f t="shared" si="112"/>
        <v>4.8967999999999998E-2</v>
      </c>
      <c r="H429">
        <f t="shared" si="125"/>
        <v>18.674125999999987</v>
      </c>
      <c r="I429">
        <f t="shared" si="113"/>
        <v>-12.01416655909531</v>
      </c>
      <c r="J429">
        <f t="shared" si="114"/>
        <v>-12.332140875698137</v>
      </c>
      <c r="K429">
        <f t="shared" si="115"/>
        <v>-12.173153717396723</v>
      </c>
      <c r="L429">
        <f t="shared" si="116"/>
        <v>3.2467562142912598</v>
      </c>
      <c r="M429">
        <f t="shared" si="117"/>
        <v>3.2274132005663692</v>
      </c>
      <c r="N429">
        <f t="shared" si="118"/>
        <v>3.2370847074288145</v>
      </c>
      <c r="O429">
        <f t="shared" si="119"/>
        <v>0</v>
      </c>
      <c r="P429">
        <f t="shared" si="120"/>
        <v>0</v>
      </c>
      <c r="Q429">
        <f t="shared" si="121"/>
        <v>-40</v>
      </c>
      <c r="R429">
        <f t="shared" si="122"/>
        <v>-40</v>
      </c>
      <c r="S429">
        <f t="shared" si="123"/>
        <v>-2.8538129888830577E-3</v>
      </c>
      <c r="Y429">
        <f t="shared" si="124"/>
        <v>0</v>
      </c>
    </row>
    <row r="430" spans="1:25" x14ac:dyDescent="0.25">
      <c r="A430">
        <v>3.9999999999999998E-6</v>
      </c>
      <c r="B430">
        <f>DAVE_data!CF429</f>
        <v>12385</v>
      </c>
      <c r="C430">
        <f t="shared" si="108"/>
        <v>24482</v>
      </c>
      <c r="D430">
        <f t="shared" si="109"/>
        <v>64.161274683232435</v>
      </c>
      <c r="E430">
        <f t="shared" si="110"/>
        <v>65.311370619699574</v>
      </c>
      <c r="F430">
        <f t="shared" si="111"/>
        <v>64.736322651465997</v>
      </c>
      <c r="G430">
        <f t="shared" si="112"/>
        <v>4.9395999999999995E-2</v>
      </c>
      <c r="H430">
        <f t="shared" si="125"/>
        <v>18.723521999999988</v>
      </c>
      <c r="I430">
        <f t="shared" si="113"/>
        <v>-11.641589769082042</v>
      </c>
      <c r="J430">
        <f t="shared" si="114"/>
        <v>-12.173153717396723</v>
      </c>
      <c r="K430">
        <f t="shared" si="115"/>
        <v>-11.907371743239382</v>
      </c>
      <c r="L430">
        <f t="shared" si="116"/>
        <v>5.3806375851757267</v>
      </c>
      <c r="M430">
        <f t="shared" si="117"/>
        <v>3.2370847074288145</v>
      </c>
      <c r="N430">
        <f t="shared" si="118"/>
        <v>4.3088611463022701</v>
      </c>
      <c r="O430">
        <f t="shared" si="119"/>
        <v>0</v>
      </c>
      <c r="P430">
        <f t="shared" si="120"/>
        <v>0</v>
      </c>
      <c r="Q430">
        <f t="shared" si="121"/>
        <v>-40</v>
      </c>
      <c r="R430">
        <f t="shared" si="122"/>
        <v>-40</v>
      </c>
      <c r="S430">
        <f t="shared" si="123"/>
        <v>-2.8413181202748402E-3</v>
      </c>
      <c r="Y430">
        <f t="shared" si="124"/>
        <v>0</v>
      </c>
    </row>
    <row r="431" spans="1:25" x14ac:dyDescent="0.25">
      <c r="A431">
        <v>3.9999999999999998E-6</v>
      </c>
      <c r="B431">
        <f>DAVE_data!CF430</f>
        <v>12531</v>
      </c>
      <c r="C431">
        <f t="shared" si="108"/>
        <v>24700</v>
      </c>
      <c r="D431">
        <f t="shared" si="109"/>
        <v>63.594992987647636</v>
      </c>
      <c r="E431">
        <f t="shared" si="110"/>
        <v>64.736322651465997</v>
      </c>
      <c r="F431">
        <f t="shared" si="111"/>
        <v>64.165657819556813</v>
      </c>
      <c r="G431">
        <f t="shared" si="112"/>
        <v>4.9831999999999994E-2</v>
      </c>
      <c r="H431">
        <f t="shared" si="125"/>
        <v>18.773353999999987</v>
      </c>
      <c r="I431">
        <f t="shared" si="113"/>
        <v>-11.451774600842514</v>
      </c>
      <c r="J431">
        <f t="shared" si="114"/>
        <v>-11.907371743239382</v>
      </c>
      <c r="K431">
        <f t="shared" si="115"/>
        <v>-11.679573172040948</v>
      </c>
      <c r="L431">
        <f t="shared" si="116"/>
        <v>4.5713310964527674</v>
      </c>
      <c r="M431">
        <f t="shared" si="117"/>
        <v>4.3088611463022701</v>
      </c>
      <c r="N431">
        <f t="shared" si="118"/>
        <v>4.4400961213775183</v>
      </c>
      <c r="O431">
        <f t="shared" si="119"/>
        <v>0</v>
      </c>
      <c r="P431">
        <f t="shared" si="120"/>
        <v>0</v>
      </c>
      <c r="Q431">
        <f t="shared" si="121"/>
        <v>-40</v>
      </c>
      <c r="R431">
        <f t="shared" si="122"/>
        <v>-40</v>
      </c>
      <c r="S431">
        <f t="shared" si="123"/>
        <v>-2.8367539608117154E-3</v>
      </c>
      <c r="Y431">
        <f t="shared" si="124"/>
        <v>0</v>
      </c>
    </row>
    <row r="432" spans="1:25" x14ac:dyDescent="0.25">
      <c r="A432">
        <v>3.9999999999999998E-6</v>
      </c>
      <c r="B432">
        <f>DAVE_data!CF431</f>
        <v>12598</v>
      </c>
      <c r="C432">
        <f t="shared" si="108"/>
        <v>24913.5</v>
      </c>
      <c r="D432">
        <f t="shared" si="109"/>
        <v>63.050006092877226</v>
      </c>
      <c r="E432">
        <f t="shared" si="110"/>
        <v>64.165657819556813</v>
      </c>
      <c r="F432">
        <f t="shared" si="111"/>
        <v>63.607831956217019</v>
      </c>
      <c r="G432">
        <f t="shared" si="112"/>
        <v>5.0257999999999997E-2</v>
      </c>
      <c r="H432">
        <f t="shared" si="125"/>
        <v>18.823611999999986</v>
      </c>
      <c r="I432">
        <f t="shared" si="113"/>
        <v>-11.099245161761186</v>
      </c>
      <c r="J432">
        <f t="shared" si="114"/>
        <v>-11.679573172040948</v>
      </c>
      <c r="K432">
        <f t="shared" si="115"/>
        <v>-11.389409166901068</v>
      </c>
      <c r="L432">
        <f t="shared" si="116"/>
        <v>5.7734889000732306</v>
      </c>
      <c r="M432">
        <f t="shared" si="117"/>
        <v>4.4400961213775183</v>
      </c>
      <c r="N432">
        <f t="shared" si="118"/>
        <v>5.1067925107253744</v>
      </c>
      <c r="O432">
        <f t="shared" si="119"/>
        <v>0</v>
      </c>
      <c r="P432">
        <f t="shared" si="120"/>
        <v>0</v>
      </c>
      <c r="Q432">
        <f t="shared" si="121"/>
        <v>-40</v>
      </c>
      <c r="R432">
        <f t="shared" si="122"/>
        <v>-40</v>
      </c>
      <c r="S432">
        <f t="shared" si="123"/>
        <v>-2.8150104354393783E-3</v>
      </c>
      <c r="Y432">
        <f t="shared" si="124"/>
        <v>0</v>
      </c>
    </row>
    <row r="433" spans="1:25" x14ac:dyDescent="0.25">
      <c r="A433">
        <v>3.9999999999999998E-6</v>
      </c>
      <c r="B433">
        <f>DAVE_data!CF432</f>
        <v>12750</v>
      </c>
      <c r="C433">
        <f t="shared" si="108"/>
        <v>25132</v>
      </c>
      <c r="D433">
        <f t="shared" si="109"/>
        <v>62.501843338966125</v>
      </c>
      <c r="E433">
        <f t="shared" si="110"/>
        <v>63.607831956217019</v>
      </c>
      <c r="F433">
        <f t="shared" si="111"/>
        <v>63.054837647591569</v>
      </c>
      <c r="G433">
        <f t="shared" si="112"/>
        <v>5.0695999999999998E-2</v>
      </c>
      <c r="H433">
        <f t="shared" si="125"/>
        <v>18.874307999999985</v>
      </c>
      <c r="I433">
        <f t="shared" si="113"/>
        <v>-10.908046169825045</v>
      </c>
      <c r="J433">
        <f t="shared" si="114"/>
        <v>-11.389409166901068</v>
      </c>
      <c r="K433">
        <f t="shared" si="115"/>
        <v>-11.148727668363057</v>
      </c>
      <c r="L433">
        <f t="shared" si="116"/>
        <v>4.7475441561072129</v>
      </c>
      <c r="M433">
        <f t="shared" si="117"/>
        <v>5.1067925107253744</v>
      </c>
      <c r="N433">
        <f t="shared" si="118"/>
        <v>4.9271683334162937</v>
      </c>
      <c r="O433">
        <f t="shared" si="119"/>
        <v>0</v>
      </c>
      <c r="P433">
        <f t="shared" si="120"/>
        <v>0</v>
      </c>
      <c r="Q433">
        <f t="shared" si="121"/>
        <v>-40</v>
      </c>
      <c r="R433">
        <f t="shared" si="122"/>
        <v>-40</v>
      </c>
      <c r="S433">
        <f t="shared" si="123"/>
        <v>-2.8040676262410203E-3</v>
      </c>
      <c r="Y433">
        <f t="shared" si="124"/>
        <v>0</v>
      </c>
    </row>
    <row r="434" spans="1:25" x14ac:dyDescent="0.25">
      <c r="A434">
        <v>3.9999999999999998E-6</v>
      </c>
      <c r="B434">
        <f>DAVE_data!CF433</f>
        <v>12826</v>
      </c>
      <c r="C434">
        <f t="shared" si="108"/>
        <v>25352.5</v>
      </c>
      <c r="D434">
        <f t="shared" si="109"/>
        <v>61.958241861548032</v>
      </c>
      <c r="E434">
        <f t="shared" si="110"/>
        <v>63.054837647591569</v>
      </c>
      <c r="F434">
        <f t="shared" si="111"/>
        <v>62.5065397545698</v>
      </c>
      <c r="G434">
        <f t="shared" si="112"/>
        <v>5.1151999999999996E-2</v>
      </c>
      <c r="H434">
        <f t="shared" si="125"/>
        <v>18.925459999999983</v>
      </c>
      <c r="I434">
        <f t="shared" si="113"/>
        <v>-10.718992278342359</v>
      </c>
      <c r="J434">
        <f t="shared" si="114"/>
        <v>-11.148727668363057</v>
      </c>
      <c r="K434">
        <f t="shared" si="115"/>
        <v>-10.933859973352707</v>
      </c>
      <c r="L434">
        <f t="shared" si="116"/>
        <v>4.2005727050819059</v>
      </c>
      <c r="M434">
        <f t="shared" si="117"/>
        <v>4.9271683334162937</v>
      </c>
      <c r="N434">
        <f t="shared" si="118"/>
        <v>4.5638705192491003</v>
      </c>
      <c r="O434">
        <f t="shared" si="119"/>
        <v>0</v>
      </c>
      <c r="P434">
        <f t="shared" si="120"/>
        <v>0</v>
      </c>
      <c r="Q434">
        <f t="shared" si="121"/>
        <v>-40</v>
      </c>
      <c r="R434">
        <f t="shared" si="122"/>
        <v>-40</v>
      </c>
      <c r="S434">
        <f t="shared" si="123"/>
        <v>-2.7984824781041358E-3</v>
      </c>
      <c r="Y434">
        <f t="shared" si="124"/>
        <v>0</v>
      </c>
    </row>
    <row r="435" spans="1:25" x14ac:dyDescent="0.25">
      <c r="A435">
        <v>3.9999999999999998E-6</v>
      </c>
      <c r="B435">
        <f>DAVE_data!CF434</f>
        <v>12888</v>
      </c>
      <c r="C435">
        <f t="shared" si="108"/>
        <v>25531</v>
      </c>
      <c r="D435">
        <f t="shared" si="109"/>
        <v>61.52506078081143</v>
      </c>
      <c r="E435">
        <f t="shared" si="110"/>
        <v>62.5065397545698</v>
      </c>
      <c r="F435">
        <f t="shared" si="111"/>
        <v>62.015800267690615</v>
      </c>
      <c r="G435">
        <f t="shared" si="112"/>
        <v>5.1427999999999995E-2</v>
      </c>
      <c r="H435">
        <f t="shared" si="125"/>
        <v>18.976887999999985</v>
      </c>
      <c r="I435">
        <f t="shared" si="113"/>
        <v>-9.5422627144587668</v>
      </c>
      <c r="J435">
        <f t="shared" si="114"/>
        <v>-10.933859973352707</v>
      </c>
      <c r="K435">
        <f t="shared" si="115"/>
        <v>-10.238061343905738</v>
      </c>
      <c r="L435">
        <f t="shared" si="116"/>
        <v>13.529568123336883</v>
      </c>
      <c r="M435">
        <f t="shared" si="117"/>
        <v>4.5638705192491003</v>
      </c>
      <c r="N435">
        <f t="shared" si="118"/>
        <v>9.0467193212929917</v>
      </c>
      <c r="O435">
        <f t="shared" si="119"/>
        <v>0</v>
      </c>
      <c r="P435">
        <f t="shared" si="120"/>
        <v>0</v>
      </c>
      <c r="Q435">
        <f t="shared" si="121"/>
        <v>-40</v>
      </c>
      <c r="R435">
        <f t="shared" si="122"/>
        <v>-40</v>
      </c>
      <c r="S435">
        <f t="shared" si="123"/>
        <v>-2.6620304736907924E-3</v>
      </c>
      <c r="Y435">
        <f t="shared" si="124"/>
        <v>0</v>
      </c>
    </row>
    <row r="436" spans="1:25" x14ac:dyDescent="0.25">
      <c r="A436">
        <v>3.9999999999999998E-6</v>
      </c>
      <c r="B436">
        <f>DAVE_data!CF435</f>
        <v>12479</v>
      </c>
      <c r="C436">
        <f t="shared" si="108"/>
        <v>25471.5</v>
      </c>
      <c r="D436">
        <f t="shared" si="109"/>
        <v>61.668779883198738</v>
      </c>
      <c r="E436">
        <f t="shared" si="110"/>
        <v>62.015800267690615</v>
      </c>
      <c r="F436">
        <f t="shared" si="111"/>
        <v>61.84229007544468</v>
      </c>
      <c r="G436">
        <f t="shared" si="112"/>
        <v>5.0733999999999994E-2</v>
      </c>
      <c r="H436">
        <f t="shared" si="125"/>
        <v>19.027621999999983</v>
      </c>
      <c r="I436">
        <f t="shared" si="113"/>
        <v>-3.4199982703105416</v>
      </c>
      <c r="J436">
        <f t="shared" si="114"/>
        <v>-10.238061343905738</v>
      </c>
      <c r="K436">
        <f t="shared" si="115"/>
        <v>-6.8290298071081397</v>
      </c>
      <c r="L436">
        <f t="shared" si="116"/>
        <v>67.194219592336466</v>
      </c>
      <c r="M436">
        <f t="shared" si="117"/>
        <v>9.0467193212929917</v>
      </c>
      <c r="N436">
        <f t="shared" si="118"/>
        <v>38.120469456814732</v>
      </c>
      <c r="O436">
        <f t="shared" si="119"/>
        <v>1</v>
      </c>
      <c r="P436">
        <f t="shared" si="120"/>
        <v>0</v>
      </c>
      <c r="Q436">
        <f t="shared" si="121"/>
        <v>40</v>
      </c>
      <c r="R436">
        <f t="shared" si="122"/>
        <v>-40</v>
      </c>
      <c r="S436" t="str">
        <f t="shared" si="123"/>
        <v/>
      </c>
      <c r="Y436">
        <f t="shared" si="124"/>
        <v>1.9475046273753707</v>
      </c>
    </row>
    <row r="437" spans="1:25" x14ac:dyDescent="0.25">
      <c r="A437">
        <v>3.9999999999999998E-6</v>
      </c>
      <c r="B437">
        <f>DAVE_data!CF436</f>
        <v>11935</v>
      </c>
      <c r="C437">
        <f t="shared" si="108"/>
        <v>25064</v>
      </c>
      <c r="D437">
        <f t="shared" si="109"/>
        <v>62.671414251312505</v>
      </c>
      <c r="E437">
        <f t="shared" si="110"/>
        <v>61.84229007544468</v>
      </c>
      <c r="F437">
        <f t="shared" si="111"/>
        <v>62.256852163378596</v>
      </c>
      <c r="G437">
        <f t="shared" si="112"/>
        <v>4.8827999999999996E-2</v>
      </c>
      <c r="H437">
        <f t="shared" si="125"/>
        <v>19.076449999999983</v>
      </c>
      <c r="I437">
        <f t="shared" si="113"/>
        <v>8.4902532959350427</v>
      </c>
      <c r="J437">
        <f t="shared" si="114"/>
        <v>-6.8290298071081397</v>
      </c>
      <c r="K437">
        <f t="shared" si="115"/>
        <v>0.83061174441345154</v>
      </c>
      <c r="L437">
        <f t="shared" si="116"/>
        <v>156.86986056200524</v>
      </c>
      <c r="M437">
        <f t="shared" si="117"/>
        <v>38.120469456814732</v>
      </c>
      <c r="N437">
        <f t="shared" si="118"/>
        <v>97.495165009409988</v>
      </c>
      <c r="O437">
        <f t="shared" si="119"/>
        <v>1</v>
      </c>
      <c r="P437">
        <f t="shared" si="120"/>
        <v>1</v>
      </c>
      <c r="Q437">
        <f t="shared" si="121"/>
        <v>40</v>
      </c>
      <c r="R437">
        <f t="shared" si="122"/>
        <v>40</v>
      </c>
      <c r="S437" t="str">
        <f t="shared" si="123"/>
        <v/>
      </c>
      <c r="Y437">
        <f t="shared" si="124"/>
        <v>5.6824677371785528</v>
      </c>
    </row>
    <row r="438" spans="1:25" x14ac:dyDescent="0.25">
      <c r="A438">
        <v>3.9999999999999998E-6</v>
      </c>
      <c r="B438">
        <f>DAVE_data!CF437</f>
        <v>11297</v>
      </c>
      <c r="C438">
        <f t="shared" si="108"/>
        <v>24299.5</v>
      </c>
      <c r="D438">
        <f t="shared" si="109"/>
        <v>64.643154253992748</v>
      </c>
      <c r="E438">
        <f t="shared" si="110"/>
        <v>62.256852163378596</v>
      </c>
      <c r="F438">
        <f t="shared" si="111"/>
        <v>63.450003208685672</v>
      </c>
      <c r="G438">
        <f t="shared" si="112"/>
        <v>4.6463999999999998E-2</v>
      </c>
      <c r="H438">
        <f t="shared" si="125"/>
        <v>19.122913999999984</v>
      </c>
      <c r="I438">
        <f t="shared" si="113"/>
        <v>25.679042813943607</v>
      </c>
      <c r="J438">
        <f t="shared" si="114"/>
        <v>0.83061174441345154</v>
      </c>
      <c r="K438">
        <f t="shared" si="115"/>
        <v>13.25482727917853</v>
      </c>
      <c r="L438">
        <f t="shared" si="116"/>
        <v>267.39444591006111</v>
      </c>
      <c r="M438">
        <f t="shared" si="117"/>
        <v>97.495165009409988</v>
      </c>
      <c r="N438">
        <f t="shared" si="118"/>
        <v>182.44480545973556</v>
      </c>
      <c r="O438">
        <f t="shared" si="119"/>
        <v>1</v>
      </c>
      <c r="P438">
        <f t="shared" si="120"/>
        <v>1</v>
      </c>
      <c r="Q438">
        <f t="shared" si="121"/>
        <v>40</v>
      </c>
      <c r="R438">
        <f t="shared" si="122"/>
        <v>40</v>
      </c>
      <c r="S438" t="str">
        <f t="shared" si="123"/>
        <v/>
      </c>
      <c r="Y438">
        <f t="shared" si="124"/>
        <v>11.569616141511958</v>
      </c>
    </row>
    <row r="439" spans="1:25" x14ac:dyDescent="0.25">
      <c r="A439">
        <v>3.9999999999999998E-6</v>
      </c>
      <c r="B439">
        <f>DAVE_data!CF438</f>
        <v>10779</v>
      </c>
      <c r="C439">
        <f t="shared" si="108"/>
        <v>23245</v>
      </c>
      <c r="D439">
        <f t="shared" si="109"/>
        <v>67.575664736282931</v>
      </c>
      <c r="E439">
        <f t="shared" si="110"/>
        <v>63.450003208685672</v>
      </c>
      <c r="F439">
        <f t="shared" si="111"/>
        <v>65.512833972484302</v>
      </c>
      <c r="G439">
        <f t="shared" si="112"/>
        <v>4.4151999999999997E-2</v>
      </c>
      <c r="H439">
        <f t="shared" si="125"/>
        <v>19.167065999999984</v>
      </c>
      <c r="I439">
        <f t="shared" si="113"/>
        <v>46.721117136225537</v>
      </c>
      <c r="J439">
        <f t="shared" si="114"/>
        <v>13.25482727917853</v>
      </c>
      <c r="K439">
        <f t="shared" si="115"/>
        <v>29.987972207702033</v>
      </c>
      <c r="L439">
        <f t="shared" si="116"/>
        <v>378.98951187994885</v>
      </c>
      <c r="M439">
        <f t="shared" si="117"/>
        <v>182.44480545973556</v>
      </c>
      <c r="N439">
        <f t="shared" si="118"/>
        <v>280.71715866984221</v>
      </c>
      <c r="O439">
        <f t="shared" si="119"/>
        <v>1</v>
      </c>
      <c r="P439">
        <f t="shared" si="120"/>
        <v>1</v>
      </c>
      <c r="Q439">
        <f t="shared" si="121"/>
        <v>40</v>
      </c>
      <c r="R439">
        <f t="shared" si="122"/>
        <v>40</v>
      </c>
      <c r="S439" t="str">
        <f t="shared" si="123"/>
        <v/>
      </c>
      <c r="Y439">
        <f t="shared" si="124"/>
        <v>19.44024214028676</v>
      </c>
    </row>
    <row r="440" spans="1:25" x14ac:dyDescent="0.25">
      <c r="A440">
        <v>3.9999999999999998E-6</v>
      </c>
      <c r="B440">
        <f>DAVE_data!CF439</f>
        <v>10320</v>
      </c>
      <c r="C440">
        <f t="shared" si="108"/>
        <v>22165.5</v>
      </c>
      <c r="D440">
        <f t="shared" si="109"/>
        <v>70.866722013710344</v>
      </c>
      <c r="E440">
        <f t="shared" si="110"/>
        <v>65.512833972484302</v>
      </c>
      <c r="F440">
        <f t="shared" si="111"/>
        <v>68.189777993097323</v>
      </c>
      <c r="G440">
        <f t="shared" si="112"/>
        <v>4.2197999999999999E-2</v>
      </c>
      <c r="H440">
        <f t="shared" si="125"/>
        <v>19.209263999999983</v>
      </c>
      <c r="I440">
        <f t="shared" si="113"/>
        <v>63.437698957605129</v>
      </c>
      <c r="J440">
        <f t="shared" si="114"/>
        <v>29.987972207702033</v>
      </c>
      <c r="K440">
        <f t="shared" si="115"/>
        <v>46.712835582653582</v>
      </c>
      <c r="L440">
        <f t="shared" si="116"/>
        <v>396.34256066523415</v>
      </c>
      <c r="M440">
        <f t="shared" si="117"/>
        <v>280.71715866984221</v>
      </c>
      <c r="N440">
        <f t="shared" si="118"/>
        <v>338.52985966753818</v>
      </c>
      <c r="O440">
        <f t="shared" si="119"/>
        <v>1</v>
      </c>
      <c r="P440">
        <f t="shared" si="120"/>
        <v>1</v>
      </c>
      <c r="Q440">
        <f t="shared" si="121"/>
        <v>40</v>
      </c>
      <c r="R440">
        <f t="shared" si="122"/>
        <v>40</v>
      </c>
      <c r="S440" t="str">
        <f t="shared" si="123"/>
        <v/>
      </c>
      <c r="Y440">
        <f t="shared" si="124"/>
        <v>27.500533554152302</v>
      </c>
    </row>
    <row r="441" spans="1:25" x14ac:dyDescent="0.25">
      <c r="A441">
        <v>3.9999999999999998E-6</v>
      </c>
      <c r="B441">
        <f>DAVE_data!CF440</f>
        <v>9995</v>
      </c>
      <c r="C441">
        <f t="shared" si="108"/>
        <v>21195.5</v>
      </c>
      <c r="D441">
        <f t="shared" si="109"/>
        <v>74.109897232662433</v>
      </c>
      <c r="E441">
        <f t="shared" si="110"/>
        <v>68.189777993097323</v>
      </c>
      <c r="F441">
        <f t="shared" si="111"/>
        <v>71.149837612879878</v>
      </c>
      <c r="G441">
        <f t="shared" si="112"/>
        <v>4.0629999999999999E-2</v>
      </c>
      <c r="H441">
        <f t="shared" si="125"/>
        <v>19.249893999999983</v>
      </c>
      <c r="I441">
        <f t="shared" si="113"/>
        <v>72.854039374416814</v>
      </c>
      <c r="J441">
        <f t="shared" si="114"/>
        <v>46.712835582653582</v>
      </c>
      <c r="K441">
        <f t="shared" si="115"/>
        <v>59.783437478535198</v>
      </c>
      <c r="L441">
        <f t="shared" si="116"/>
        <v>321.69829918487858</v>
      </c>
      <c r="M441">
        <f t="shared" si="117"/>
        <v>338.52985966753818</v>
      </c>
      <c r="N441">
        <f t="shared" si="118"/>
        <v>330.11407942620838</v>
      </c>
      <c r="O441">
        <f t="shared" si="119"/>
        <v>1</v>
      </c>
      <c r="P441">
        <f t="shared" si="120"/>
        <v>1</v>
      </c>
      <c r="Q441">
        <f t="shared" si="121"/>
        <v>40</v>
      </c>
      <c r="R441">
        <f t="shared" si="122"/>
        <v>40</v>
      </c>
      <c r="S441" t="str">
        <f t="shared" si="123"/>
        <v/>
      </c>
      <c r="Y441">
        <f t="shared" si="124"/>
        <v>34.207800208946743</v>
      </c>
    </row>
    <row r="442" spans="1:25" x14ac:dyDescent="0.25">
      <c r="A442">
        <v>3.9999999999999998E-6</v>
      </c>
      <c r="B442">
        <f>DAVE_data!CF441</f>
        <v>9705</v>
      </c>
      <c r="C442">
        <f t="shared" si="108"/>
        <v>20399.5</v>
      </c>
      <c r="D442">
        <f t="shared" si="109"/>
        <v>77.001707237672335</v>
      </c>
      <c r="E442">
        <f t="shared" si="110"/>
        <v>71.149837612879878</v>
      </c>
      <c r="F442">
        <f t="shared" si="111"/>
        <v>74.075772425276114</v>
      </c>
      <c r="G442">
        <f t="shared" si="112"/>
        <v>3.9399999999999998E-2</v>
      </c>
      <c r="H442">
        <f t="shared" si="125"/>
        <v>19.289293999999984</v>
      </c>
      <c r="I442">
        <f t="shared" si="113"/>
        <v>74.262304883153192</v>
      </c>
      <c r="J442">
        <f t="shared" si="114"/>
        <v>59.783437478535198</v>
      </c>
      <c r="K442">
        <f t="shared" si="115"/>
        <v>67.022871180844191</v>
      </c>
      <c r="L442">
        <f t="shared" si="116"/>
        <v>183.74197213982217</v>
      </c>
      <c r="M442">
        <f t="shared" si="117"/>
        <v>330.11407942620838</v>
      </c>
      <c r="N442">
        <f t="shared" si="118"/>
        <v>256.9280257830153</v>
      </c>
      <c r="O442">
        <f t="shared" si="119"/>
        <v>1</v>
      </c>
      <c r="P442">
        <f t="shared" si="120"/>
        <v>1</v>
      </c>
      <c r="Q442">
        <f t="shared" si="121"/>
        <v>40</v>
      </c>
      <c r="R442">
        <f t="shared" si="122"/>
        <v>40</v>
      </c>
      <c r="S442" t="str">
        <f t="shared" si="123"/>
        <v/>
      </c>
      <c r="Y442">
        <f t="shared" si="124"/>
        <v>38.472600488433905</v>
      </c>
    </row>
    <row r="443" spans="1:25" x14ac:dyDescent="0.25">
      <c r="A443">
        <v>3.9999999999999998E-6</v>
      </c>
      <c r="B443">
        <f>DAVE_data!CF442</f>
        <v>9541</v>
      </c>
      <c r="C443">
        <f t="shared" si="108"/>
        <v>19780.5</v>
      </c>
      <c r="D443">
        <f t="shared" si="109"/>
        <v>79.411355971532402</v>
      </c>
      <c r="E443">
        <f t="shared" si="110"/>
        <v>74.075772425276114</v>
      </c>
      <c r="F443">
        <f t="shared" si="111"/>
        <v>76.743564198404258</v>
      </c>
      <c r="G443">
        <f t="shared" si="112"/>
        <v>3.8491999999999998E-2</v>
      </c>
      <c r="H443">
        <f t="shared" si="125"/>
        <v>19.327785999999985</v>
      </c>
      <c r="I443">
        <f t="shared" si="113"/>
        <v>69.307694407361112</v>
      </c>
      <c r="J443">
        <f t="shared" si="114"/>
        <v>67.022871180844191</v>
      </c>
      <c r="K443">
        <f t="shared" si="115"/>
        <v>68.165282794102652</v>
      </c>
      <c r="L443">
        <f t="shared" si="116"/>
        <v>29.679196021470958</v>
      </c>
      <c r="M443">
        <f t="shared" si="117"/>
        <v>256.9280257830153</v>
      </c>
      <c r="N443">
        <f t="shared" si="118"/>
        <v>143.30361090224312</v>
      </c>
      <c r="O443">
        <f t="shared" si="119"/>
        <v>1</v>
      </c>
      <c r="P443">
        <f t="shared" si="120"/>
        <v>1</v>
      </c>
      <c r="Q443">
        <f t="shared" si="121"/>
        <v>40</v>
      </c>
      <c r="R443">
        <f t="shared" si="122"/>
        <v>40</v>
      </c>
      <c r="S443" t="str">
        <f t="shared" si="123"/>
        <v/>
      </c>
      <c r="Y443">
        <f t="shared" si="124"/>
        <v>40.012035013699801</v>
      </c>
    </row>
    <row r="444" spans="1:25" x14ac:dyDescent="0.25">
      <c r="A444">
        <v>3.9999999999999998E-6</v>
      </c>
      <c r="B444">
        <f>DAVE_data!CF443</f>
        <v>9361</v>
      </c>
      <c r="C444">
        <f t="shared" si="108"/>
        <v>19301</v>
      </c>
      <c r="D444">
        <f t="shared" si="109"/>
        <v>81.384193917149204</v>
      </c>
      <c r="E444">
        <f t="shared" si="110"/>
        <v>76.743564198404258</v>
      </c>
      <c r="F444">
        <f t="shared" si="111"/>
        <v>79.063879057776731</v>
      </c>
      <c r="G444">
        <f t="shared" si="112"/>
        <v>3.7803999999999997E-2</v>
      </c>
      <c r="H444">
        <f t="shared" si="125"/>
        <v>19.365589999999987</v>
      </c>
      <c r="I444">
        <f t="shared" si="113"/>
        <v>61.377496015566436</v>
      </c>
      <c r="J444">
        <f t="shared" si="114"/>
        <v>68.165282794102652</v>
      </c>
      <c r="K444">
        <f t="shared" si="115"/>
        <v>64.771389404834537</v>
      </c>
      <c r="L444">
        <f t="shared" si="116"/>
        <v>-89.776039288649756</v>
      </c>
      <c r="M444">
        <f t="shared" si="117"/>
        <v>143.30361090224312</v>
      </c>
      <c r="N444">
        <f t="shared" si="118"/>
        <v>26.763785806796683</v>
      </c>
      <c r="O444">
        <f t="shared" si="119"/>
        <v>1</v>
      </c>
      <c r="P444">
        <f t="shared" si="120"/>
        <v>1</v>
      </c>
      <c r="Q444">
        <f t="shared" si="121"/>
        <v>40</v>
      </c>
      <c r="R444">
        <f t="shared" si="122"/>
        <v>40</v>
      </c>
      <c r="S444" t="str">
        <f t="shared" si="123"/>
        <v/>
      </c>
      <c r="Y444">
        <f t="shared" si="124"/>
        <v>39.346028354629958</v>
      </c>
    </row>
    <row r="445" spans="1:25" x14ac:dyDescent="0.25">
      <c r="A445">
        <v>3.9999999999999998E-6</v>
      </c>
      <c r="B445">
        <f>DAVE_data!CF444</f>
        <v>9325</v>
      </c>
      <c r="C445">
        <f t="shared" si="108"/>
        <v>18966</v>
      </c>
      <c r="D445">
        <f t="shared" si="109"/>
        <v>82.821698133232971</v>
      </c>
      <c r="E445">
        <f t="shared" si="110"/>
        <v>79.063879057776731</v>
      </c>
      <c r="F445">
        <f t="shared" si="111"/>
        <v>80.942788595504851</v>
      </c>
      <c r="G445">
        <f t="shared" si="112"/>
        <v>3.7371999999999996E-2</v>
      </c>
      <c r="H445">
        <f t="shared" si="125"/>
        <v>19.402961999999988</v>
      </c>
      <c r="I445">
        <f t="shared" si="113"/>
        <v>50.275862617149741</v>
      </c>
      <c r="J445">
        <f t="shared" si="114"/>
        <v>64.771389404834537</v>
      </c>
      <c r="K445">
        <f t="shared" si="115"/>
        <v>57.523626010992139</v>
      </c>
      <c r="L445">
        <f t="shared" si="116"/>
        <v>-193.9356575468907</v>
      </c>
      <c r="M445">
        <f t="shared" si="117"/>
        <v>26.763785806796683</v>
      </c>
      <c r="N445">
        <f t="shared" si="118"/>
        <v>-83.58593587004701</v>
      </c>
      <c r="O445">
        <f t="shared" si="119"/>
        <v>1</v>
      </c>
      <c r="P445">
        <f t="shared" si="120"/>
        <v>1</v>
      </c>
      <c r="Q445">
        <f t="shared" si="121"/>
        <v>40</v>
      </c>
      <c r="R445">
        <f t="shared" si="122"/>
        <v>40</v>
      </c>
      <c r="S445" t="str">
        <f t="shared" si="123"/>
        <v/>
      </c>
      <c r="Y445">
        <f t="shared" si="124"/>
        <v>36.720272192449386</v>
      </c>
    </row>
    <row r="446" spans="1:25" x14ac:dyDescent="0.25">
      <c r="A446">
        <v>3.9999999999999998E-6</v>
      </c>
      <c r="B446">
        <f>DAVE_data!CF445</f>
        <v>9309</v>
      </c>
      <c r="C446">
        <f t="shared" si="108"/>
        <v>18768</v>
      </c>
      <c r="D446">
        <f t="shared" si="109"/>
        <v>83.695456457528593</v>
      </c>
      <c r="E446">
        <f t="shared" si="110"/>
        <v>80.942788595504851</v>
      </c>
      <c r="F446">
        <f t="shared" si="111"/>
        <v>82.319122526516722</v>
      </c>
      <c r="G446">
        <f t="shared" si="112"/>
        <v>3.7267999999999996E-2</v>
      </c>
      <c r="H446">
        <f t="shared" si="125"/>
        <v>19.440229999999989</v>
      </c>
      <c r="I446">
        <f t="shared" si="113"/>
        <v>36.930716191152491</v>
      </c>
      <c r="J446">
        <f t="shared" si="114"/>
        <v>57.523626010992139</v>
      </c>
      <c r="K446">
        <f t="shared" si="115"/>
        <v>47.227171101072315</v>
      </c>
      <c r="L446">
        <f t="shared" si="116"/>
        <v>-276.28139180851736</v>
      </c>
      <c r="M446">
        <f t="shared" si="117"/>
        <v>-83.58593587004701</v>
      </c>
      <c r="N446">
        <f t="shared" si="118"/>
        <v>-179.93366383928219</v>
      </c>
      <c r="O446">
        <f t="shared" si="119"/>
        <v>1</v>
      </c>
      <c r="P446">
        <f t="shared" si="120"/>
        <v>1</v>
      </c>
      <c r="Q446">
        <f t="shared" si="121"/>
        <v>40</v>
      </c>
      <c r="R446">
        <f t="shared" si="122"/>
        <v>40</v>
      </c>
      <c r="S446" t="str">
        <f t="shared" si="123"/>
        <v/>
      </c>
      <c r="Y446">
        <f t="shared" si="124"/>
        <v>32.495456778595646</v>
      </c>
    </row>
    <row r="447" spans="1:25" x14ac:dyDescent="0.25">
      <c r="A447">
        <v>3.9999999999999998E-6</v>
      </c>
      <c r="B447">
        <f>DAVE_data!CF446</f>
        <v>9403</v>
      </c>
      <c r="C447">
        <f t="shared" si="108"/>
        <v>18699</v>
      </c>
      <c r="D447">
        <f t="shared" si="109"/>
        <v>84.004295780250089</v>
      </c>
      <c r="E447">
        <f t="shared" si="110"/>
        <v>82.319122526516722</v>
      </c>
      <c r="F447">
        <f t="shared" si="111"/>
        <v>83.161709153383413</v>
      </c>
      <c r="G447">
        <f t="shared" si="112"/>
        <v>3.7423999999999999E-2</v>
      </c>
      <c r="H447">
        <f t="shared" si="125"/>
        <v>19.47765399999999</v>
      </c>
      <c r="I447">
        <f t="shared" si="113"/>
        <v>22.514606318584086</v>
      </c>
      <c r="J447">
        <f t="shared" si="114"/>
        <v>47.227171101072315</v>
      </c>
      <c r="K447">
        <f t="shared" si="115"/>
        <v>34.870888709828201</v>
      </c>
      <c r="L447">
        <f t="shared" si="116"/>
        <v>-330.17000831669822</v>
      </c>
      <c r="M447">
        <f t="shared" si="117"/>
        <v>-179.93366383928219</v>
      </c>
      <c r="N447">
        <f t="shared" si="118"/>
        <v>-255.0518360779902</v>
      </c>
      <c r="O447">
        <f t="shared" si="119"/>
        <v>1</v>
      </c>
      <c r="P447">
        <f t="shared" si="120"/>
        <v>1</v>
      </c>
      <c r="Q447">
        <f t="shared" si="121"/>
        <v>40</v>
      </c>
      <c r="R447">
        <f t="shared" si="122"/>
        <v>40</v>
      </c>
      <c r="S447" t="str">
        <f t="shared" si="123"/>
        <v/>
      </c>
      <c r="Y447">
        <f t="shared" si="124"/>
        <v>27.006968337971617</v>
      </c>
    </row>
    <row r="448" spans="1:25" x14ac:dyDescent="0.25">
      <c r="A448">
        <v>3.9999999999999998E-6</v>
      </c>
      <c r="B448">
        <f>DAVE_data!CF447</f>
        <v>9439</v>
      </c>
      <c r="C448">
        <f t="shared" si="108"/>
        <v>18738</v>
      </c>
      <c r="D448">
        <f t="shared" si="109"/>
        <v>83.829454946893833</v>
      </c>
      <c r="E448">
        <f t="shared" si="110"/>
        <v>83.161709153383413</v>
      </c>
      <c r="F448">
        <f t="shared" si="111"/>
        <v>83.495582050138623</v>
      </c>
      <c r="G448">
        <f t="shared" si="112"/>
        <v>3.7683999999999995E-2</v>
      </c>
      <c r="H448">
        <f t="shared" si="125"/>
        <v>19.515337999999989</v>
      </c>
      <c r="I448">
        <f t="shared" si="113"/>
        <v>8.8598051362703032</v>
      </c>
      <c r="J448">
        <f t="shared" si="114"/>
        <v>34.870888709828201</v>
      </c>
      <c r="K448">
        <f t="shared" si="115"/>
        <v>21.865346923049252</v>
      </c>
      <c r="L448">
        <f t="shared" si="116"/>
        <v>-345.12105367739491</v>
      </c>
      <c r="M448">
        <f t="shared" si="117"/>
        <v>-255.0518360779902</v>
      </c>
      <c r="N448">
        <f t="shared" si="118"/>
        <v>-300.08644487769254</v>
      </c>
      <c r="O448">
        <f t="shared" si="119"/>
        <v>1</v>
      </c>
      <c r="P448">
        <f t="shared" si="120"/>
        <v>1</v>
      </c>
      <c r="Q448">
        <f t="shared" si="121"/>
        <v>40</v>
      </c>
      <c r="R448">
        <f t="shared" si="122"/>
        <v>40</v>
      </c>
      <c r="S448" t="str">
        <f t="shared" si="123"/>
        <v/>
      </c>
      <c r="Y448">
        <f t="shared" si="124"/>
        <v>20.834809424981771</v>
      </c>
    </row>
    <row r="449" spans="1:25" x14ac:dyDescent="0.25">
      <c r="A449">
        <v>3.9999999999999998E-6</v>
      </c>
      <c r="B449">
        <f>DAVE_data!CF448</f>
        <v>9549</v>
      </c>
      <c r="C449">
        <f t="shared" si="108"/>
        <v>18850</v>
      </c>
      <c r="D449">
        <f t="shared" si="109"/>
        <v>83.331370121745181</v>
      </c>
      <c r="E449">
        <f t="shared" si="110"/>
        <v>83.495582050138623</v>
      </c>
      <c r="F449">
        <f t="shared" si="111"/>
        <v>83.413476085941909</v>
      </c>
      <c r="G449">
        <f t="shared" si="112"/>
        <v>3.7975999999999996E-2</v>
      </c>
      <c r="H449">
        <f t="shared" si="125"/>
        <v>19.55331399999999</v>
      </c>
      <c r="I449">
        <f t="shared" si="113"/>
        <v>-2.1620487728226752</v>
      </c>
      <c r="J449">
        <f t="shared" si="114"/>
        <v>21.865346923049252</v>
      </c>
      <c r="K449">
        <f t="shared" si="115"/>
        <v>9.8516490751132881</v>
      </c>
      <c r="L449">
        <f t="shared" si="116"/>
        <v>-316.34974320454933</v>
      </c>
      <c r="M449">
        <f t="shared" si="117"/>
        <v>-300.08644487769254</v>
      </c>
      <c r="N449">
        <f t="shared" si="118"/>
        <v>-308.21809404112093</v>
      </c>
      <c r="O449">
        <f t="shared" si="119"/>
        <v>1</v>
      </c>
      <c r="P449">
        <f t="shared" si="120"/>
        <v>0</v>
      </c>
      <c r="Q449">
        <f t="shared" si="121"/>
        <v>40</v>
      </c>
      <c r="R449">
        <f t="shared" si="122"/>
        <v>40</v>
      </c>
      <c r="S449" t="str">
        <f t="shared" si="123"/>
        <v/>
      </c>
      <c r="Y449">
        <f t="shared" si="124"/>
        <v>14.86720999900265</v>
      </c>
    </row>
    <row r="450" spans="1:25" x14ac:dyDescent="0.25">
      <c r="A450">
        <v>3.9999999999999998E-6</v>
      </c>
      <c r="B450">
        <f>DAVE_data!CF449</f>
        <v>9614</v>
      </c>
      <c r="C450">
        <f t="shared" si="108"/>
        <v>19002.5</v>
      </c>
      <c r="D450">
        <f t="shared" si="109"/>
        <v>82.662614224175599</v>
      </c>
      <c r="E450">
        <f t="shared" si="110"/>
        <v>83.413476085941909</v>
      </c>
      <c r="F450">
        <f t="shared" si="111"/>
        <v>83.038045155058754</v>
      </c>
      <c r="G450">
        <f t="shared" si="112"/>
        <v>3.8325999999999999E-2</v>
      </c>
      <c r="H450">
        <f t="shared" si="125"/>
        <v>19.591639999999991</v>
      </c>
      <c r="I450">
        <f t="shared" si="113"/>
        <v>-9.7957243355204078</v>
      </c>
      <c r="J450">
        <f t="shared" si="114"/>
        <v>9.8516490751132881</v>
      </c>
      <c r="K450">
        <f t="shared" si="115"/>
        <v>2.7962369796440179E-2</v>
      </c>
      <c r="L450">
        <f t="shared" si="116"/>
        <v>-256.31912292743436</v>
      </c>
      <c r="M450">
        <f t="shared" si="117"/>
        <v>-308.21809404112093</v>
      </c>
      <c r="N450">
        <f t="shared" si="118"/>
        <v>-282.26860848427765</v>
      </c>
      <c r="O450">
        <f t="shared" si="119"/>
        <v>1</v>
      </c>
      <c r="P450">
        <f t="shared" si="120"/>
        <v>0</v>
      </c>
      <c r="Q450">
        <f t="shared" si="121"/>
        <v>40</v>
      </c>
      <c r="R450">
        <f t="shared" si="122"/>
        <v>40</v>
      </c>
      <c r="S450" t="str">
        <f t="shared" si="123"/>
        <v/>
      </c>
      <c r="Y450">
        <f t="shared" si="124"/>
        <v>9.8453553877526723</v>
      </c>
    </row>
    <row r="451" spans="1:25" x14ac:dyDescent="0.25">
      <c r="A451">
        <v>3.9999999999999998E-6</v>
      </c>
      <c r="B451">
        <f>DAVE_data!CF450</f>
        <v>9733</v>
      </c>
      <c r="C451">
        <f t="shared" si="108"/>
        <v>19167.5</v>
      </c>
      <c r="D451">
        <f t="shared" si="109"/>
        <v>81.951027875043508</v>
      </c>
      <c r="E451">
        <f t="shared" si="110"/>
        <v>83.038045155058754</v>
      </c>
      <c r="F451">
        <f t="shared" si="111"/>
        <v>82.494536515051124</v>
      </c>
      <c r="G451">
        <f t="shared" si="112"/>
        <v>3.8693999999999999E-2</v>
      </c>
      <c r="H451">
        <f t="shared" si="125"/>
        <v>19.630333999999991</v>
      </c>
      <c r="I451">
        <f t="shared" si="113"/>
        <v>-14.046328629958911</v>
      </c>
      <c r="J451">
        <f t="shared" si="114"/>
        <v>2.7962369796440179E-2</v>
      </c>
      <c r="K451">
        <f t="shared" si="115"/>
        <v>-7.0091831300812348</v>
      </c>
      <c r="L451">
        <f t="shared" si="116"/>
        <v>-181.86658137896509</v>
      </c>
      <c r="M451">
        <f t="shared" si="117"/>
        <v>-282.26860848427765</v>
      </c>
      <c r="N451">
        <f t="shared" si="118"/>
        <v>-232.06759493162139</v>
      </c>
      <c r="O451">
        <f t="shared" si="119"/>
        <v>1</v>
      </c>
      <c r="P451">
        <f t="shared" si="120"/>
        <v>0</v>
      </c>
      <c r="Q451">
        <f t="shared" si="121"/>
        <v>40</v>
      </c>
      <c r="R451">
        <f t="shared" si="122"/>
        <v>40</v>
      </c>
      <c r="S451" t="str">
        <f t="shared" si="123"/>
        <v/>
      </c>
      <c r="Y451">
        <f t="shared" si="124"/>
        <v>6.1521113343676257</v>
      </c>
    </row>
    <row r="452" spans="1:25" x14ac:dyDescent="0.25">
      <c r="A452">
        <v>3.9999999999999998E-6</v>
      </c>
      <c r="B452">
        <f>DAVE_data!CF451</f>
        <v>9770</v>
      </c>
      <c r="C452">
        <f t="shared" si="108"/>
        <v>19333</v>
      </c>
      <c r="D452">
        <f t="shared" si="109"/>
        <v>81.249486721920888</v>
      </c>
      <c r="E452">
        <f t="shared" si="110"/>
        <v>82.494536515051124</v>
      </c>
      <c r="F452">
        <f t="shared" si="111"/>
        <v>81.872011618485999</v>
      </c>
      <c r="G452">
        <f t="shared" si="112"/>
        <v>3.9005999999999999E-2</v>
      </c>
      <c r="H452">
        <f t="shared" si="125"/>
        <v>19.669339999999991</v>
      </c>
      <c r="I452">
        <f t="shared" si="113"/>
        <v>-15.959721493235007</v>
      </c>
      <c r="J452">
        <f t="shared" si="114"/>
        <v>-7.0091831300812348</v>
      </c>
      <c r="K452">
        <f t="shared" si="115"/>
        <v>-11.484452311658121</v>
      </c>
      <c r="L452">
        <f t="shared" si="116"/>
        <v>-114.73284062905415</v>
      </c>
      <c r="M452">
        <f t="shared" si="117"/>
        <v>-232.06759493162139</v>
      </c>
      <c r="N452">
        <f t="shared" si="118"/>
        <v>-173.40021778033775</v>
      </c>
      <c r="O452">
        <f t="shared" si="119"/>
        <v>1</v>
      </c>
      <c r="P452">
        <f t="shared" si="120"/>
        <v>0</v>
      </c>
      <c r="Q452">
        <f t="shared" si="121"/>
        <v>40</v>
      </c>
      <c r="R452">
        <f t="shared" si="122"/>
        <v>40</v>
      </c>
      <c r="S452" t="str">
        <f t="shared" si="123"/>
        <v/>
      </c>
      <c r="Y452">
        <f t="shared" si="124"/>
        <v>3.7218431516620178</v>
      </c>
    </row>
    <row r="453" spans="1:25" x14ac:dyDescent="0.25">
      <c r="A453">
        <v>3.9999999999999998E-6</v>
      </c>
      <c r="B453">
        <f>DAVE_data!CF452</f>
        <v>9910</v>
      </c>
      <c r="C453">
        <f t="shared" si="108"/>
        <v>19513.5</v>
      </c>
      <c r="D453">
        <f t="shared" si="109"/>
        <v>80.497928449273402</v>
      </c>
      <c r="E453">
        <f t="shared" si="110"/>
        <v>81.872011618485999</v>
      </c>
      <c r="F453">
        <f t="shared" si="111"/>
        <v>81.184970033879694</v>
      </c>
      <c r="G453">
        <f t="shared" si="112"/>
        <v>3.9359999999999999E-2</v>
      </c>
      <c r="H453">
        <f t="shared" si="125"/>
        <v>19.70869999999999</v>
      </c>
      <c r="I453">
        <f t="shared" si="113"/>
        <v>-17.455324812152067</v>
      </c>
      <c r="J453">
        <f t="shared" si="114"/>
        <v>-11.484452311658121</v>
      </c>
      <c r="K453">
        <f t="shared" si="115"/>
        <v>-14.469888561905094</v>
      </c>
      <c r="L453">
        <f t="shared" si="116"/>
        <v>-75.849498227819453</v>
      </c>
      <c r="M453">
        <f t="shared" si="117"/>
        <v>-173.40021778033775</v>
      </c>
      <c r="N453">
        <f t="shared" si="118"/>
        <v>-124.6248580040786</v>
      </c>
      <c r="O453">
        <f t="shared" si="119"/>
        <v>1</v>
      </c>
      <c r="P453">
        <f t="shared" si="120"/>
        <v>0</v>
      </c>
      <c r="Q453">
        <f t="shared" si="121"/>
        <v>40</v>
      </c>
      <c r="R453">
        <f t="shared" si="122"/>
        <v>40</v>
      </c>
      <c r="S453" t="str">
        <f t="shared" si="123"/>
        <v/>
      </c>
      <c r="Y453">
        <f t="shared" si="124"/>
        <v>2.0373666159927306</v>
      </c>
    </row>
    <row r="454" spans="1:25" x14ac:dyDescent="0.25">
      <c r="A454">
        <v>3.9999999999999998E-6</v>
      </c>
      <c r="B454">
        <f>DAVE_data!CF453</f>
        <v>9952</v>
      </c>
      <c r="C454">
        <f t="shared" ref="C454:C513" si="126">(B454+B453)/2+(B452+B451)/2</f>
        <v>19682.5</v>
      </c>
      <c r="D454">
        <f t="shared" ref="D454:D513" si="127">2*PI()/(C454*0.000004)</f>
        <v>79.806748471733599</v>
      </c>
      <c r="E454">
        <f t="shared" ref="E454:E513" si="128">F453</f>
        <v>81.184970033879694</v>
      </c>
      <c r="F454">
        <f t="shared" ref="F454:F517" si="129">0.5*(D454+E454)</f>
        <v>80.495859252806639</v>
      </c>
      <c r="G454">
        <f t="shared" ref="G454:G517" si="130">0.5*(B454+B453)*0.000004</f>
        <v>3.9723999999999995E-2</v>
      </c>
      <c r="H454">
        <f t="shared" si="125"/>
        <v>19.748423999999989</v>
      </c>
      <c r="I454">
        <f t="shared" ref="I454:I513" si="131">(F454-E454)/G454</f>
        <v>-17.347467049467692</v>
      </c>
      <c r="J454">
        <f t="shared" ref="J454:J513" si="132">K453</f>
        <v>-14.469888561905094</v>
      </c>
      <c r="K454">
        <f t="shared" ref="K454:K517" si="133">(I454+J454)/2</f>
        <v>-15.908677805686393</v>
      </c>
      <c r="L454">
        <f t="shared" ref="L454:L513" si="134">(K454-J454)/G454</f>
        <v>-36.219646656462068</v>
      </c>
      <c r="M454">
        <f t="shared" ref="M454:M513" si="135">N453</f>
        <v>-124.6248580040786</v>
      </c>
      <c r="N454">
        <f t="shared" ref="N454:N513" si="136">0.5*(L454+M454)</f>
        <v>-80.422252330270339</v>
      </c>
      <c r="O454">
        <f t="shared" ref="O454:O513" si="137">IF(AND((L454&gt;$O$3), (L454&lt;$O$4)),0,1)</f>
        <v>1</v>
      </c>
      <c r="P454">
        <f t="shared" ref="P454:P517" si="138">IF(I454&gt;$P$3,1,0)</f>
        <v>0</v>
      </c>
      <c r="Q454">
        <f t="shared" ref="Q454:Q513" si="139">IF(OR(O454=1, AND((P454=1),(Q453=$Q$3))),$Q$3,$Q$2)</f>
        <v>40</v>
      </c>
      <c r="R454">
        <f t="shared" ref="R454:R517" si="140">IF(OR(O454=1, AND((P454=1),(Q453=1))),Q453,Q453)</f>
        <v>40</v>
      </c>
      <c r="S454" t="str">
        <f t="shared" ref="S454:S513" si="141">IF(Q454=-40,K454/F454^2, "")</f>
        <v/>
      </c>
      <c r="Y454">
        <f t="shared" ref="Y454:Y513" si="142">IF(Q454=$Q$3, ($Y$1*K454*F454-$Y$3*F454^3)*G454,0)</f>
        <v>1.1430360083853337</v>
      </c>
    </row>
    <row r="455" spans="1:25" x14ac:dyDescent="0.25">
      <c r="A455">
        <v>3.9999999999999998E-6</v>
      </c>
      <c r="B455">
        <f>DAVE_data!CF454</f>
        <v>10067</v>
      </c>
      <c r="C455">
        <f t="shared" si="126"/>
        <v>19849.5</v>
      </c>
      <c r="D455">
        <f t="shared" si="127"/>
        <v>79.135309544063915</v>
      </c>
      <c r="E455">
        <f t="shared" si="128"/>
        <v>80.495859252806639</v>
      </c>
      <c r="F455">
        <f t="shared" si="129"/>
        <v>79.815584398435277</v>
      </c>
      <c r="G455">
        <f t="shared" si="130"/>
        <v>4.0037999999999997E-2</v>
      </c>
      <c r="H455">
        <f t="shared" ref="H455:H513" si="143">H454+G455</f>
        <v>19.788461999999988</v>
      </c>
      <c r="I455">
        <f t="shared" si="131"/>
        <v>-16.990730165626704</v>
      </c>
      <c r="J455">
        <f t="shared" si="132"/>
        <v>-15.908677805686393</v>
      </c>
      <c r="K455">
        <f t="shared" si="133"/>
        <v>-16.449703985656548</v>
      </c>
      <c r="L455">
        <f t="shared" si="134"/>
        <v>-13.512817322797213</v>
      </c>
      <c r="M455">
        <f t="shared" si="135"/>
        <v>-80.422252330270339</v>
      </c>
      <c r="N455">
        <f t="shared" si="136"/>
        <v>-46.967534826533779</v>
      </c>
      <c r="O455">
        <f t="shared" si="137"/>
        <v>0</v>
      </c>
      <c r="P455">
        <f t="shared" si="138"/>
        <v>0</v>
      </c>
      <c r="Q455">
        <f t="shared" si="139"/>
        <v>-40</v>
      </c>
      <c r="R455">
        <f t="shared" si="140"/>
        <v>40</v>
      </c>
      <c r="S455">
        <f t="shared" si="141"/>
        <v>-2.5821572785676436E-3</v>
      </c>
      <c r="Y455">
        <f t="shared" si="142"/>
        <v>0</v>
      </c>
    </row>
    <row r="456" spans="1:25" x14ac:dyDescent="0.25">
      <c r="A456">
        <v>3.9999999999999998E-6</v>
      </c>
      <c r="B456">
        <f>DAVE_data!CF455</f>
        <v>10139</v>
      </c>
      <c r="C456">
        <f t="shared" si="126"/>
        <v>20034</v>
      </c>
      <c r="D456">
        <f t="shared" si="127"/>
        <v>78.406525246825225</v>
      </c>
      <c r="E456">
        <f t="shared" si="128"/>
        <v>79.815584398435277</v>
      </c>
      <c r="F456">
        <f t="shared" si="129"/>
        <v>79.111054822630251</v>
      </c>
      <c r="G456">
        <f t="shared" si="130"/>
        <v>4.0411999999999997E-2</v>
      </c>
      <c r="H456">
        <f t="shared" si="143"/>
        <v>19.828873999999988</v>
      </c>
      <c r="I456">
        <f t="shared" si="131"/>
        <v>-17.43367256767856</v>
      </c>
      <c r="J456">
        <f t="shared" si="132"/>
        <v>-16.449703985656548</v>
      </c>
      <c r="K456">
        <f t="shared" si="133"/>
        <v>-16.941688276667556</v>
      </c>
      <c r="L456">
        <f t="shared" si="134"/>
        <v>-12.174212882584573</v>
      </c>
      <c r="M456">
        <f t="shared" si="135"/>
        <v>-46.967534826533779</v>
      </c>
      <c r="N456">
        <f t="shared" si="136"/>
        <v>-29.570873854559174</v>
      </c>
      <c r="O456">
        <f t="shared" si="137"/>
        <v>0</v>
      </c>
      <c r="P456">
        <f t="shared" si="138"/>
        <v>0</v>
      </c>
      <c r="Q456">
        <f t="shared" si="139"/>
        <v>-40</v>
      </c>
      <c r="R456">
        <f t="shared" si="140"/>
        <v>-40</v>
      </c>
      <c r="S456">
        <f t="shared" si="141"/>
        <v>-2.706963102816234E-3</v>
      </c>
      <c r="Y456">
        <f t="shared" si="142"/>
        <v>0</v>
      </c>
    </row>
    <row r="457" spans="1:25" x14ac:dyDescent="0.25">
      <c r="A457">
        <v>3.9999999999999998E-6</v>
      </c>
      <c r="B457">
        <f>DAVE_data!CF456</f>
        <v>10243</v>
      </c>
      <c r="C457">
        <f t="shared" si="126"/>
        <v>20200.5</v>
      </c>
      <c r="D457">
        <f t="shared" si="127"/>
        <v>77.760269636637531</v>
      </c>
      <c r="E457">
        <f t="shared" si="128"/>
        <v>79.111054822630251</v>
      </c>
      <c r="F457">
        <f t="shared" si="129"/>
        <v>78.435662229633891</v>
      </c>
      <c r="G457">
        <f t="shared" si="130"/>
        <v>4.0764000000000002E-2</v>
      </c>
      <c r="H457">
        <f t="shared" si="143"/>
        <v>19.869637999999988</v>
      </c>
      <c r="I457">
        <f t="shared" si="131"/>
        <v>-16.568359164860169</v>
      </c>
      <c r="J457">
        <f t="shared" si="132"/>
        <v>-16.941688276667556</v>
      </c>
      <c r="K457">
        <f t="shared" si="133"/>
        <v>-16.755023720763862</v>
      </c>
      <c r="L457">
        <f t="shared" si="134"/>
        <v>4.579152092623227</v>
      </c>
      <c r="M457">
        <f t="shared" si="135"/>
        <v>-29.570873854559174</v>
      </c>
      <c r="N457">
        <f t="shared" si="136"/>
        <v>-12.495860880967975</v>
      </c>
      <c r="O457">
        <f t="shared" si="137"/>
        <v>0</v>
      </c>
      <c r="P457">
        <f t="shared" si="138"/>
        <v>0</v>
      </c>
      <c r="Q457">
        <f t="shared" si="139"/>
        <v>-40</v>
      </c>
      <c r="R457">
        <f t="shared" si="140"/>
        <v>-40</v>
      </c>
      <c r="S457">
        <f t="shared" si="141"/>
        <v>-2.7234406268530943E-3</v>
      </c>
      <c r="Y457">
        <f t="shared" si="142"/>
        <v>0</v>
      </c>
    </row>
    <row r="458" spans="1:25" x14ac:dyDescent="0.25">
      <c r="A458">
        <v>3.9999999999999998E-6</v>
      </c>
      <c r="B458">
        <f>DAVE_data!CF457</f>
        <v>10320</v>
      </c>
      <c r="C458">
        <f t="shared" si="126"/>
        <v>20384.5</v>
      </c>
      <c r="D458">
        <f t="shared" si="127"/>
        <v>77.058369192028096</v>
      </c>
      <c r="E458">
        <f t="shared" si="128"/>
        <v>78.435662229633891</v>
      </c>
      <c r="F458">
        <f t="shared" si="129"/>
        <v>77.747015710830993</v>
      </c>
      <c r="G458">
        <f t="shared" si="130"/>
        <v>4.1125999999999996E-2</v>
      </c>
      <c r="H458">
        <f t="shared" si="143"/>
        <v>19.910763999999986</v>
      </c>
      <c r="I458">
        <f t="shared" si="131"/>
        <v>-16.744796936315176</v>
      </c>
      <c r="J458">
        <f t="shared" si="132"/>
        <v>-16.755023720763862</v>
      </c>
      <c r="K458">
        <f t="shared" si="133"/>
        <v>-16.749910328539521</v>
      </c>
      <c r="L458">
        <f t="shared" si="134"/>
        <v>0.12433478150905986</v>
      </c>
      <c r="M458">
        <f t="shared" si="135"/>
        <v>-12.495860880967975</v>
      </c>
      <c r="N458">
        <f t="shared" si="136"/>
        <v>-6.1857630497294576</v>
      </c>
      <c r="O458">
        <f t="shared" si="137"/>
        <v>0</v>
      </c>
      <c r="P458">
        <f t="shared" si="138"/>
        <v>0</v>
      </c>
      <c r="Q458">
        <f t="shared" si="139"/>
        <v>-40</v>
      </c>
      <c r="R458">
        <f t="shared" si="140"/>
        <v>-40</v>
      </c>
      <c r="S458">
        <f t="shared" si="141"/>
        <v>-2.7710542663364379E-3</v>
      </c>
      <c r="Y458">
        <f t="shared" si="142"/>
        <v>0</v>
      </c>
    </row>
    <row r="459" spans="1:25" x14ac:dyDescent="0.25">
      <c r="A459">
        <v>3.9999999999999998E-6</v>
      </c>
      <c r="B459">
        <f>DAVE_data!CF458</f>
        <v>10423</v>
      </c>
      <c r="C459">
        <f t="shared" si="126"/>
        <v>20562.5</v>
      </c>
      <c r="D459">
        <f t="shared" si="127"/>
        <v>76.391310725587687</v>
      </c>
      <c r="E459">
        <f t="shared" si="128"/>
        <v>77.747015710830993</v>
      </c>
      <c r="F459">
        <f t="shared" si="129"/>
        <v>77.06916321820934</v>
      </c>
      <c r="G459">
        <f t="shared" si="130"/>
        <v>4.1485999999999995E-2</v>
      </c>
      <c r="H459">
        <f t="shared" si="143"/>
        <v>19.952249999999985</v>
      </c>
      <c r="I459">
        <f t="shared" si="131"/>
        <v>-16.339307058324579</v>
      </c>
      <c r="J459">
        <f t="shared" si="132"/>
        <v>-16.749910328539521</v>
      </c>
      <c r="K459">
        <f t="shared" si="133"/>
        <v>-16.54460869343205</v>
      </c>
      <c r="L459">
        <f t="shared" si="134"/>
        <v>4.9486967918688478</v>
      </c>
      <c r="M459">
        <f t="shared" si="135"/>
        <v>-6.1857630497294576</v>
      </c>
      <c r="N459">
        <f t="shared" si="136"/>
        <v>-0.61853312893030488</v>
      </c>
      <c r="O459">
        <f t="shared" si="137"/>
        <v>0</v>
      </c>
      <c r="P459">
        <f t="shared" si="138"/>
        <v>0</v>
      </c>
      <c r="Q459">
        <f t="shared" si="139"/>
        <v>-40</v>
      </c>
      <c r="R459">
        <f t="shared" si="140"/>
        <v>-40</v>
      </c>
      <c r="S459">
        <f t="shared" si="141"/>
        <v>-2.7854490089361571E-3</v>
      </c>
      <c r="Y459">
        <f t="shared" si="142"/>
        <v>0</v>
      </c>
    </row>
    <row r="460" spans="1:25" x14ac:dyDescent="0.25">
      <c r="A460">
        <v>3.9999999999999998E-6</v>
      </c>
      <c r="B460">
        <f>DAVE_data!CF459</f>
        <v>10506</v>
      </c>
      <c r="C460">
        <f t="shared" si="126"/>
        <v>20746</v>
      </c>
      <c r="D460">
        <f t="shared" si="127"/>
        <v>75.715623580203243</v>
      </c>
      <c r="E460">
        <f t="shared" si="128"/>
        <v>77.06916321820934</v>
      </c>
      <c r="F460">
        <f t="shared" si="129"/>
        <v>76.392393399206298</v>
      </c>
      <c r="G460">
        <f t="shared" si="130"/>
        <v>4.1857999999999999E-2</v>
      </c>
      <c r="H460">
        <f t="shared" si="143"/>
        <v>19.994107999999986</v>
      </c>
      <c r="I460">
        <f t="shared" si="131"/>
        <v>-16.16823113868416</v>
      </c>
      <c r="J460">
        <f t="shared" si="132"/>
        <v>-16.54460869343205</v>
      </c>
      <c r="K460">
        <f t="shared" si="133"/>
        <v>-16.356419916058105</v>
      </c>
      <c r="L460">
        <f t="shared" si="134"/>
        <v>4.4958855505266619</v>
      </c>
      <c r="M460">
        <f t="shared" si="135"/>
        <v>-0.61853312893030488</v>
      </c>
      <c r="N460">
        <f t="shared" si="136"/>
        <v>1.9386762107981785</v>
      </c>
      <c r="O460">
        <f t="shared" si="137"/>
        <v>0</v>
      </c>
      <c r="P460">
        <f t="shared" si="138"/>
        <v>0</v>
      </c>
      <c r="Q460">
        <f t="shared" si="139"/>
        <v>-40</v>
      </c>
      <c r="R460">
        <f t="shared" si="140"/>
        <v>-40</v>
      </c>
      <c r="S460">
        <f t="shared" si="141"/>
        <v>-2.8027735988758714E-3</v>
      </c>
      <c r="Y460">
        <f t="shared" si="142"/>
        <v>0</v>
      </c>
    </row>
    <row r="461" spans="1:25" x14ac:dyDescent="0.25">
      <c r="A461">
        <v>3.9999999999999998E-6</v>
      </c>
      <c r="B461">
        <f>DAVE_data!CF460</f>
        <v>10605</v>
      </c>
      <c r="C461">
        <f t="shared" si="126"/>
        <v>20927</v>
      </c>
      <c r="D461">
        <f t="shared" si="127"/>
        <v>75.060750551674715</v>
      </c>
      <c r="E461">
        <f t="shared" si="128"/>
        <v>76.392393399206298</v>
      </c>
      <c r="F461">
        <f t="shared" si="129"/>
        <v>75.726571975440507</v>
      </c>
      <c r="G461">
        <f t="shared" si="130"/>
        <v>4.2221999999999996E-2</v>
      </c>
      <c r="H461">
        <f t="shared" si="143"/>
        <v>20.036329999999985</v>
      </c>
      <c r="I461">
        <f t="shared" si="131"/>
        <v>-15.769537770967544</v>
      </c>
      <c r="J461">
        <f t="shared" si="132"/>
        <v>-16.356419916058105</v>
      </c>
      <c r="K461">
        <f t="shared" si="133"/>
        <v>-16.062978843512823</v>
      </c>
      <c r="L461">
        <f t="shared" si="134"/>
        <v>6.9499567179499175</v>
      </c>
      <c r="M461">
        <f t="shared" si="135"/>
        <v>1.9386762107981785</v>
      </c>
      <c r="N461">
        <f t="shared" si="136"/>
        <v>4.4443164643740483</v>
      </c>
      <c r="O461">
        <f t="shared" si="137"/>
        <v>0</v>
      </c>
      <c r="P461">
        <f t="shared" si="138"/>
        <v>0</v>
      </c>
      <c r="Q461">
        <f t="shared" si="139"/>
        <v>-40</v>
      </c>
      <c r="R461">
        <f t="shared" si="140"/>
        <v>-40</v>
      </c>
      <c r="S461">
        <f t="shared" si="141"/>
        <v>-2.8011056691145298E-3</v>
      </c>
      <c r="Y461">
        <f t="shared" si="142"/>
        <v>0</v>
      </c>
    </row>
    <row r="462" spans="1:25" x14ac:dyDescent="0.25">
      <c r="A462">
        <v>3.9999999999999998E-6</v>
      </c>
      <c r="B462">
        <f>DAVE_data!CF461</f>
        <v>10686</v>
      </c>
      <c r="C462">
        <f t="shared" si="126"/>
        <v>21110</v>
      </c>
      <c r="D462">
        <f t="shared" si="127"/>
        <v>74.410058114395852</v>
      </c>
      <c r="E462">
        <f t="shared" si="128"/>
        <v>75.726571975440507</v>
      </c>
      <c r="F462">
        <f t="shared" si="129"/>
        <v>75.06831504491818</v>
      </c>
      <c r="G462">
        <f t="shared" si="130"/>
        <v>4.2581999999999995E-2</v>
      </c>
      <c r="H462">
        <f t="shared" si="143"/>
        <v>20.078911999999985</v>
      </c>
      <c r="I462">
        <f t="shared" si="131"/>
        <v>-15.458572413750586</v>
      </c>
      <c r="J462">
        <f t="shared" si="132"/>
        <v>-16.062978843512823</v>
      </c>
      <c r="K462">
        <f t="shared" si="133"/>
        <v>-15.760775628631706</v>
      </c>
      <c r="L462">
        <f t="shared" si="134"/>
        <v>7.0969709004066939</v>
      </c>
      <c r="M462">
        <f t="shared" si="135"/>
        <v>4.4443164643740483</v>
      </c>
      <c r="N462">
        <f t="shared" si="136"/>
        <v>5.7706436823903715</v>
      </c>
      <c r="O462">
        <f t="shared" si="137"/>
        <v>0</v>
      </c>
      <c r="P462">
        <f t="shared" si="138"/>
        <v>0</v>
      </c>
      <c r="Q462">
        <f t="shared" si="139"/>
        <v>-40</v>
      </c>
      <c r="R462">
        <f t="shared" si="140"/>
        <v>-40</v>
      </c>
      <c r="S462">
        <f t="shared" si="141"/>
        <v>-2.7968182864007212E-3</v>
      </c>
      <c r="Y462">
        <f t="shared" si="142"/>
        <v>0</v>
      </c>
    </row>
    <row r="463" spans="1:25" x14ac:dyDescent="0.25">
      <c r="A463">
        <v>3.9999999999999998E-6</v>
      </c>
      <c r="B463">
        <f>DAVE_data!CF462</f>
        <v>10802</v>
      </c>
      <c r="C463">
        <f t="shared" si="126"/>
        <v>21299.5</v>
      </c>
      <c r="D463">
        <f t="shared" si="127"/>
        <v>73.748037596887087</v>
      </c>
      <c r="E463">
        <f t="shared" si="128"/>
        <v>75.06831504491818</v>
      </c>
      <c r="F463">
        <f t="shared" si="129"/>
        <v>74.408176320902641</v>
      </c>
      <c r="G463">
        <f t="shared" si="130"/>
        <v>4.2976E-2</v>
      </c>
      <c r="H463">
        <f t="shared" si="143"/>
        <v>20.121887999999984</v>
      </c>
      <c r="I463">
        <f t="shared" si="131"/>
        <v>-15.360636727837374</v>
      </c>
      <c r="J463">
        <f t="shared" si="132"/>
        <v>-15.760775628631706</v>
      </c>
      <c r="K463">
        <f t="shared" si="133"/>
        <v>-15.56070617823454</v>
      </c>
      <c r="L463">
        <f t="shared" si="134"/>
        <v>4.6553762657568374</v>
      </c>
      <c r="M463">
        <f t="shared" si="135"/>
        <v>5.7706436823903715</v>
      </c>
      <c r="N463">
        <f t="shared" si="136"/>
        <v>5.2130099740736044</v>
      </c>
      <c r="O463">
        <f t="shared" si="137"/>
        <v>0</v>
      </c>
      <c r="P463">
        <f t="shared" si="138"/>
        <v>0</v>
      </c>
      <c r="Q463">
        <f t="shared" si="139"/>
        <v>-40</v>
      </c>
      <c r="R463">
        <f t="shared" si="140"/>
        <v>-40</v>
      </c>
      <c r="S463">
        <f t="shared" si="141"/>
        <v>-2.8105284206884759E-3</v>
      </c>
      <c r="Y463">
        <f t="shared" si="142"/>
        <v>0</v>
      </c>
    </row>
    <row r="464" spans="1:25" x14ac:dyDescent="0.25">
      <c r="A464">
        <v>3.9999999999999998E-6</v>
      </c>
      <c r="B464">
        <f>DAVE_data!CF463</f>
        <v>10865</v>
      </c>
      <c r="C464">
        <f t="shared" si="126"/>
        <v>21479</v>
      </c>
      <c r="D464">
        <f t="shared" si="127"/>
        <v>73.131725256990393</v>
      </c>
      <c r="E464">
        <f t="shared" si="128"/>
        <v>74.408176320902641</v>
      </c>
      <c r="F464">
        <f t="shared" si="129"/>
        <v>73.769950788946517</v>
      </c>
      <c r="G464">
        <f t="shared" si="130"/>
        <v>4.3333999999999998E-2</v>
      </c>
      <c r="H464">
        <f t="shared" si="143"/>
        <v>20.165221999999986</v>
      </c>
      <c r="I464">
        <f t="shared" si="131"/>
        <v>-14.728054921219456</v>
      </c>
      <c r="J464">
        <f t="shared" si="132"/>
        <v>-15.56070617823454</v>
      </c>
      <c r="K464">
        <f t="shared" si="133"/>
        <v>-15.144380549726998</v>
      </c>
      <c r="L464">
        <f t="shared" si="134"/>
        <v>9.6073666983786783</v>
      </c>
      <c r="M464">
        <f t="shared" si="135"/>
        <v>5.2130099740736044</v>
      </c>
      <c r="N464">
        <f t="shared" si="136"/>
        <v>7.4101883362261418</v>
      </c>
      <c r="O464">
        <f t="shared" si="137"/>
        <v>0</v>
      </c>
      <c r="P464">
        <f t="shared" si="138"/>
        <v>0</v>
      </c>
      <c r="Q464">
        <f t="shared" si="139"/>
        <v>-40</v>
      </c>
      <c r="R464">
        <f t="shared" si="140"/>
        <v>-40</v>
      </c>
      <c r="S464">
        <f t="shared" si="141"/>
        <v>-2.7828674854858703E-3</v>
      </c>
      <c r="Y464">
        <f t="shared" si="142"/>
        <v>0</v>
      </c>
    </row>
    <row r="465" spans="1:25" x14ac:dyDescent="0.25">
      <c r="A465">
        <v>3.9999999999999998E-6</v>
      </c>
      <c r="B465">
        <f>DAVE_data!CF464</f>
        <v>11001</v>
      </c>
      <c r="C465">
        <f t="shared" si="126"/>
        <v>21677</v>
      </c>
      <c r="D465">
        <f t="shared" si="127"/>
        <v>72.463732379706443</v>
      </c>
      <c r="E465">
        <f t="shared" si="128"/>
        <v>73.769950788946517</v>
      </c>
      <c r="F465">
        <f t="shared" si="129"/>
        <v>73.11684158432648</v>
      </c>
      <c r="G465">
        <f t="shared" si="130"/>
        <v>4.3732E-2</v>
      </c>
      <c r="H465">
        <f t="shared" si="143"/>
        <v>20.208953999999984</v>
      </c>
      <c r="I465">
        <f t="shared" si="131"/>
        <v>-14.934354811580469</v>
      </c>
      <c r="J465">
        <f t="shared" si="132"/>
        <v>-15.144380549726998</v>
      </c>
      <c r="K465">
        <f t="shared" si="133"/>
        <v>-15.039367680653733</v>
      </c>
      <c r="L465">
        <f t="shared" si="134"/>
        <v>2.4012821063126597</v>
      </c>
      <c r="M465">
        <f t="shared" si="135"/>
        <v>7.4101883362261418</v>
      </c>
      <c r="N465">
        <f t="shared" si="136"/>
        <v>4.905735221269401</v>
      </c>
      <c r="O465">
        <f t="shared" si="137"/>
        <v>0</v>
      </c>
      <c r="P465">
        <f t="shared" si="138"/>
        <v>0</v>
      </c>
      <c r="Q465">
        <f t="shared" si="139"/>
        <v>-40</v>
      </c>
      <c r="R465">
        <f t="shared" si="140"/>
        <v>-40</v>
      </c>
      <c r="S465">
        <f t="shared" si="141"/>
        <v>-2.8131619268534996E-3</v>
      </c>
      <c r="Y465">
        <f t="shared" si="142"/>
        <v>0</v>
      </c>
    </row>
    <row r="466" spans="1:25" x14ac:dyDescent="0.25">
      <c r="A466">
        <v>3.9999999999999998E-6</v>
      </c>
      <c r="B466">
        <f>DAVE_data!CF465</f>
        <v>11053</v>
      </c>
      <c r="C466">
        <f t="shared" si="126"/>
        <v>21860.5</v>
      </c>
      <c r="D466">
        <f t="shared" si="127"/>
        <v>71.855461988284659</v>
      </c>
      <c r="E466">
        <f t="shared" si="128"/>
        <v>73.11684158432648</v>
      </c>
      <c r="F466">
        <f t="shared" si="129"/>
        <v>72.48615178630557</v>
      </c>
      <c r="G466">
        <f t="shared" si="130"/>
        <v>4.4108000000000001E-2</v>
      </c>
      <c r="H466">
        <f t="shared" si="143"/>
        <v>20.253061999999986</v>
      </c>
      <c r="I466">
        <f t="shared" si="131"/>
        <v>-14.298762084449761</v>
      </c>
      <c r="J466">
        <f t="shared" si="132"/>
        <v>-15.039367680653733</v>
      </c>
      <c r="K466">
        <f t="shared" si="133"/>
        <v>-14.669064882551748</v>
      </c>
      <c r="L466">
        <f t="shared" si="134"/>
        <v>8.3953658769834281</v>
      </c>
      <c r="M466">
        <f t="shared" si="135"/>
        <v>4.905735221269401</v>
      </c>
      <c r="N466">
        <f t="shared" si="136"/>
        <v>6.6505505491264145</v>
      </c>
      <c r="O466">
        <f t="shared" si="137"/>
        <v>0</v>
      </c>
      <c r="P466">
        <f t="shared" si="138"/>
        <v>0</v>
      </c>
      <c r="Q466">
        <f t="shared" si="139"/>
        <v>-40</v>
      </c>
      <c r="R466">
        <f t="shared" si="140"/>
        <v>-40</v>
      </c>
      <c r="S466">
        <f t="shared" si="141"/>
        <v>-2.7918516737491924E-3</v>
      </c>
      <c r="Y466">
        <f t="shared" si="142"/>
        <v>0</v>
      </c>
    </row>
    <row r="467" spans="1:25" x14ac:dyDescent="0.25">
      <c r="A467">
        <v>3.9999999999999998E-6</v>
      </c>
      <c r="B467">
        <f>DAVE_data!CF466</f>
        <v>11189</v>
      </c>
      <c r="C467">
        <f t="shared" si="126"/>
        <v>22054</v>
      </c>
      <c r="D467">
        <f t="shared" si="127"/>
        <v>71.225008016454908</v>
      </c>
      <c r="E467">
        <f t="shared" si="128"/>
        <v>72.48615178630557</v>
      </c>
      <c r="F467">
        <f t="shared" si="129"/>
        <v>71.855579901380239</v>
      </c>
      <c r="G467">
        <f t="shared" si="130"/>
        <v>4.4483999999999996E-2</v>
      </c>
      <c r="H467">
        <f t="shared" si="143"/>
        <v>20.297545999999986</v>
      </c>
      <c r="I467">
        <f t="shared" si="131"/>
        <v>-14.175251437040982</v>
      </c>
      <c r="J467">
        <f t="shared" si="132"/>
        <v>-14.669064882551748</v>
      </c>
      <c r="K467">
        <f t="shared" si="133"/>
        <v>-14.422158159796364</v>
      </c>
      <c r="L467">
        <f t="shared" si="134"/>
        <v>5.550461351393392</v>
      </c>
      <c r="M467">
        <f t="shared" si="135"/>
        <v>6.6505505491264145</v>
      </c>
      <c r="N467">
        <f t="shared" si="136"/>
        <v>6.1005059502599028</v>
      </c>
      <c r="O467">
        <f t="shared" si="137"/>
        <v>0</v>
      </c>
      <c r="P467">
        <f t="shared" si="138"/>
        <v>0</v>
      </c>
      <c r="Q467">
        <f t="shared" si="139"/>
        <v>-40</v>
      </c>
      <c r="R467">
        <f t="shared" si="140"/>
        <v>-40</v>
      </c>
      <c r="S467">
        <f t="shared" si="141"/>
        <v>-2.7932464572425026E-3</v>
      </c>
      <c r="Y467">
        <f t="shared" si="142"/>
        <v>0</v>
      </c>
    </row>
    <row r="468" spans="1:25" x14ac:dyDescent="0.25">
      <c r="A468">
        <v>3.9999999999999998E-6</v>
      </c>
      <c r="B468">
        <f>DAVE_data!CF467</f>
        <v>11263</v>
      </c>
      <c r="C468">
        <f t="shared" si="126"/>
        <v>22253</v>
      </c>
      <c r="D468">
        <f t="shared" si="127"/>
        <v>70.588070228503867</v>
      </c>
      <c r="E468">
        <f t="shared" si="128"/>
        <v>71.855579901380239</v>
      </c>
      <c r="F468">
        <f t="shared" si="129"/>
        <v>71.221825064942053</v>
      </c>
      <c r="G468">
        <f t="shared" si="130"/>
        <v>4.4903999999999999E-2</v>
      </c>
      <c r="H468">
        <f t="shared" si="143"/>
        <v>20.342449999999985</v>
      </c>
      <c r="I468">
        <f t="shared" si="131"/>
        <v>-14.113549715797834</v>
      </c>
      <c r="J468">
        <f t="shared" si="132"/>
        <v>-14.422158159796364</v>
      </c>
      <c r="K468">
        <f t="shared" si="133"/>
        <v>-14.267853937797099</v>
      </c>
      <c r="L468">
        <f t="shared" si="134"/>
        <v>3.4363135132563909</v>
      </c>
      <c r="M468">
        <f t="shared" si="135"/>
        <v>6.1005059502599028</v>
      </c>
      <c r="N468">
        <f t="shared" si="136"/>
        <v>4.7684097317581466</v>
      </c>
      <c r="O468">
        <f t="shared" si="137"/>
        <v>0</v>
      </c>
      <c r="P468">
        <f t="shared" si="138"/>
        <v>0</v>
      </c>
      <c r="Q468">
        <f t="shared" si="139"/>
        <v>-40</v>
      </c>
      <c r="R468">
        <f t="shared" si="140"/>
        <v>-40</v>
      </c>
      <c r="S468">
        <f t="shared" si="141"/>
        <v>-2.8127585800085913E-3</v>
      </c>
      <c r="Y468">
        <f t="shared" si="142"/>
        <v>0</v>
      </c>
    </row>
    <row r="469" spans="1:25" x14ac:dyDescent="0.25">
      <c r="A469">
        <v>3.9999999999999998E-6</v>
      </c>
      <c r="B469">
        <f>DAVE_data!CF468</f>
        <v>11380</v>
      </c>
      <c r="C469">
        <f t="shared" si="126"/>
        <v>22442.5</v>
      </c>
      <c r="D469">
        <f t="shared" si="127"/>
        <v>69.992038622920646</v>
      </c>
      <c r="E469">
        <f t="shared" si="128"/>
        <v>71.221825064942053</v>
      </c>
      <c r="F469">
        <f t="shared" si="129"/>
        <v>70.606931843931349</v>
      </c>
      <c r="G469">
        <f t="shared" si="130"/>
        <v>4.5286E-2</v>
      </c>
      <c r="H469">
        <f t="shared" si="143"/>
        <v>20.387735999999986</v>
      </c>
      <c r="I469">
        <f t="shared" si="131"/>
        <v>-13.577998079112826</v>
      </c>
      <c r="J469">
        <f t="shared" si="132"/>
        <v>-14.267853937797099</v>
      </c>
      <c r="K469">
        <f t="shared" si="133"/>
        <v>-13.922926008454962</v>
      </c>
      <c r="L469">
        <f t="shared" si="134"/>
        <v>7.6166570097190673</v>
      </c>
      <c r="M469">
        <f t="shared" si="135"/>
        <v>4.7684097317581466</v>
      </c>
      <c r="N469">
        <f t="shared" si="136"/>
        <v>6.192533370738607</v>
      </c>
      <c r="O469">
        <f t="shared" si="137"/>
        <v>0</v>
      </c>
      <c r="P469">
        <f t="shared" si="138"/>
        <v>0</v>
      </c>
      <c r="Q469">
        <f t="shared" si="139"/>
        <v>-40</v>
      </c>
      <c r="R469">
        <f t="shared" si="140"/>
        <v>-40</v>
      </c>
      <c r="S469">
        <f t="shared" si="141"/>
        <v>-2.7927742724874346E-3</v>
      </c>
      <c r="Y469">
        <f t="shared" si="142"/>
        <v>0</v>
      </c>
    </row>
    <row r="470" spans="1:25" x14ac:dyDescent="0.25">
      <c r="A470">
        <v>3.9999999999999998E-6</v>
      </c>
      <c r="B470">
        <f>DAVE_data!CF469</f>
        <v>11450</v>
      </c>
      <c r="C470">
        <f t="shared" si="126"/>
        <v>22641</v>
      </c>
      <c r="D470">
        <f t="shared" si="127"/>
        <v>69.378398780747176</v>
      </c>
      <c r="E470">
        <f t="shared" si="128"/>
        <v>70.606931843931349</v>
      </c>
      <c r="F470">
        <f t="shared" si="129"/>
        <v>69.992665312339255</v>
      </c>
      <c r="G470">
        <f t="shared" si="130"/>
        <v>4.5659999999999999E-2</v>
      </c>
      <c r="H470">
        <f t="shared" si="143"/>
        <v>20.433395999999988</v>
      </c>
      <c r="I470">
        <f t="shared" si="131"/>
        <v>-13.453055882437443</v>
      </c>
      <c r="J470">
        <f t="shared" si="132"/>
        <v>-13.922926008454962</v>
      </c>
      <c r="K470">
        <f t="shared" si="133"/>
        <v>-13.687990945446202</v>
      </c>
      <c r="L470">
        <f t="shared" si="134"/>
        <v>5.1453145643617875</v>
      </c>
      <c r="M470">
        <f t="shared" si="135"/>
        <v>6.192533370738607</v>
      </c>
      <c r="N470">
        <f t="shared" si="136"/>
        <v>5.6689239675501977</v>
      </c>
      <c r="O470">
        <f t="shared" si="137"/>
        <v>0</v>
      </c>
      <c r="P470">
        <f t="shared" si="138"/>
        <v>0</v>
      </c>
      <c r="Q470">
        <f t="shared" si="139"/>
        <v>-40</v>
      </c>
      <c r="R470">
        <f t="shared" si="140"/>
        <v>-40</v>
      </c>
      <c r="S470">
        <f t="shared" si="141"/>
        <v>-2.7940530379633624E-3</v>
      </c>
      <c r="Y470">
        <f t="shared" si="142"/>
        <v>0</v>
      </c>
    </row>
    <row r="471" spans="1:25" x14ac:dyDescent="0.25">
      <c r="A471">
        <v>3.9999999999999998E-6</v>
      </c>
      <c r="B471">
        <f>DAVE_data!CF470</f>
        <v>11593</v>
      </c>
      <c r="C471">
        <f t="shared" si="126"/>
        <v>22843</v>
      </c>
      <c r="D471">
        <f t="shared" si="127"/>
        <v>68.764887571461571</v>
      </c>
      <c r="E471">
        <f t="shared" si="128"/>
        <v>69.992665312339255</v>
      </c>
      <c r="F471">
        <f t="shared" si="129"/>
        <v>69.378776441900413</v>
      </c>
      <c r="G471">
        <f t="shared" si="130"/>
        <v>4.6085999999999995E-2</v>
      </c>
      <c r="H471">
        <f t="shared" si="143"/>
        <v>20.479481999999987</v>
      </c>
      <c r="I471">
        <f t="shared" si="131"/>
        <v>-13.320506670981256</v>
      </c>
      <c r="J471">
        <f t="shared" si="132"/>
        <v>-13.687990945446202</v>
      </c>
      <c r="K471">
        <f t="shared" si="133"/>
        <v>-13.504248808213729</v>
      </c>
      <c r="L471">
        <f t="shared" si="134"/>
        <v>3.9869404424873722</v>
      </c>
      <c r="M471">
        <f t="shared" si="135"/>
        <v>5.6689239675501977</v>
      </c>
      <c r="N471">
        <f t="shared" si="136"/>
        <v>4.8279322050187847</v>
      </c>
      <c r="O471">
        <f t="shared" si="137"/>
        <v>0</v>
      </c>
      <c r="P471">
        <f t="shared" si="138"/>
        <v>0</v>
      </c>
      <c r="Q471">
        <f t="shared" si="139"/>
        <v>-40</v>
      </c>
      <c r="R471">
        <f t="shared" si="140"/>
        <v>-40</v>
      </c>
      <c r="S471">
        <f t="shared" si="141"/>
        <v>-2.805544477820195E-3</v>
      </c>
      <c r="Y471">
        <f t="shared" si="142"/>
        <v>0</v>
      </c>
    </row>
    <row r="472" spans="1:25" x14ac:dyDescent="0.25">
      <c r="A472">
        <v>3.9999999999999998E-6</v>
      </c>
      <c r="B472">
        <f>DAVE_data!CF471</f>
        <v>11662</v>
      </c>
      <c r="C472">
        <f t="shared" si="126"/>
        <v>23042.5</v>
      </c>
      <c r="D472">
        <f t="shared" si="127"/>
        <v>68.169527038945276</v>
      </c>
      <c r="E472">
        <f t="shared" si="128"/>
        <v>69.378776441900413</v>
      </c>
      <c r="F472">
        <f t="shared" si="129"/>
        <v>68.774151740422838</v>
      </c>
      <c r="G472">
        <f t="shared" si="130"/>
        <v>4.6509999999999996E-2</v>
      </c>
      <c r="H472">
        <f t="shared" si="143"/>
        <v>20.525991999999988</v>
      </c>
      <c r="I472">
        <f t="shared" si="131"/>
        <v>-12.999886077780605</v>
      </c>
      <c r="J472">
        <f t="shared" si="132"/>
        <v>-13.504248808213729</v>
      </c>
      <c r="K472">
        <f t="shared" si="133"/>
        <v>-13.252067442997166</v>
      </c>
      <c r="L472">
        <f t="shared" si="134"/>
        <v>5.4220891252754893</v>
      </c>
      <c r="M472">
        <f t="shared" si="135"/>
        <v>4.8279322050187847</v>
      </c>
      <c r="N472">
        <f t="shared" si="136"/>
        <v>5.125010665147137</v>
      </c>
      <c r="O472">
        <f t="shared" si="137"/>
        <v>0</v>
      </c>
      <c r="P472">
        <f t="shared" si="138"/>
        <v>0</v>
      </c>
      <c r="Q472">
        <f t="shared" si="139"/>
        <v>-40</v>
      </c>
      <c r="R472">
        <f t="shared" si="140"/>
        <v>-40</v>
      </c>
      <c r="S472">
        <f t="shared" si="141"/>
        <v>-2.8017743331060422E-3</v>
      </c>
      <c r="Y472">
        <f t="shared" si="142"/>
        <v>0</v>
      </c>
    </row>
    <row r="473" spans="1:25" x14ac:dyDescent="0.25">
      <c r="A473">
        <v>3.9999999999999998E-6</v>
      </c>
      <c r="B473">
        <f>DAVE_data!CF472</f>
        <v>11797</v>
      </c>
      <c r="C473">
        <f t="shared" si="126"/>
        <v>23251</v>
      </c>
      <c r="D473">
        <f t="shared" si="127"/>
        <v>67.55822660508781</v>
      </c>
      <c r="E473">
        <f t="shared" si="128"/>
        <v>68.774151740422838</v>
      </c>
      <c r="F473">
        <f t="shared" si="129"/>
        <v>68.166189172755324</v>
      </c>
      <c r="G473">
        <f t="shared" si="130"/>
        <v>4.6917999999999994E-2</v>
      </c>
      <c r="H473">
        <f t="shared" si="143"/>
        <v>20.57290999999999</v>
      </c>
      <c r="I473">
        <f t="shared" si="131"/>
        <v>-12.957981322040872</v>
      </c>
      <c r="J473">
        <f t="shared" si="132"/>
        <v>-13.252067442997166</v>
      </c>
      <c r="K473">
        <f t="shared" si="133"/>
        <v>-13.105024382519019</v>
      </c>
      <c r="L473">
        <f t="shared" si="134"/>
        <v>3.1340436608156144</v>
      </c>
      <c r="M473">
        <f t="shared" si="135"/>
        <v>5.125010665147137</v>
      </c>
      <c r="N473">
        <f t="shared" si="136"/>
        <v>4.1295271629813755</v>
      </c>
      <c r="O473">
        <f t="shared" si="137"/>
        <v>0</v>
      </c>
      <c r="P473">
        <f t="shared" si="138"/>
        <v>0</v>
      </c>
      <c r="Q473">
        <f t="shared" si="139"/>
        <v>-40</v>
      </c>
      <c r="R473">
        <f t="shared" si="140"/>
        <v>-40</v>
      </c>
      <c r="S473">
        <f t="shared" si="141"/>
        <v>-2.8203291904169386E-3</v>
      </c>
      <c r="Y473">
        <f t="shared" si="142"/>
        <v>0</v>
      </c>
    </row>
    <row r="474" spans="1:25" x14ac:dyDescent="0.25">
      <c r="A474">
        <v>3.9999999999999998E-6</v>
      </c>
      <c r="B474">
        <f>DAVE_data!CF473</f>
        <v>11862</v>
      </c>
      <c r="C474">
        <f t="shared" si="126"/>
        <v>23457</v>
      </c>
      <c r="D474">
        <f t="shared" si="127"/>
        <v>66.964928456106776</v>
      </c>
      <c r="E474">
        <f t="shared" si="128"/>
        <v>68.166189172755324</v>
      </c>
      <c r="F474">
        <f t="shared" si="129"/>
        <v>67.565558814431057</v>
      </c>
      <c r="G474">
        <f t="shared" si="130"/>
        <v>4.7317999999999999E-2</v>
      </c>
      <c r="H474">
        <f t="shared" si="143"/>
        <v>20.62022799999999</v>
      </c>
      <c r="I474">
        <f t="shared" si="131"/>
        <v>-12.693485741668434</v>
      </c>
      <c r="J474">
        <f t="shared" si="132"/>
        <v>-13.105024382519019</v>
      </c>
      <c r="K474">
        <f t="shared" si="133"/>
        <v>-12.899255062093726</v>
      </c>
      <c r="L474">
        <f t="shared" si="134"/>
        <v>4.3486478808337949</v>
      </c>
      <c r="M474">
        <f t="shared" si="135"/>
        <v>4.1295271629813755</v>
      </c>
      <c r="N474">
        <f t="shared" si="136"/>
        <v>4.2390875219075852</v>
      </c>
      <c r="O474">
        <f t="shared" si="137"/>
        <v>0</v>
      </c>
      <c r="P474">
        <f t="shared" si="138"/>
        <v>0</v>
      </c>
      <c r="Q474">
        <f t="shared" si="139"/>
        <v>-40</v>
      </c>
      <c r="R474">
        <f t="shared" si="140"/>
        <v>-40</v>
      </c>
      <c r="S474">
        <f t="shared" si="141"/>
        <v>-2.8256208351551664E-3</v>
      </c>
      <c r="Y474">
        <f t="shared" si="142"/>
        <v>0</v>
      </c>
    </row>
    <row r="475" spans="1:25" x14ac:dyDescent="0.25">
      <c r="A475">
        <v>3.9999999999999998E-6</v>
      </c>
      <c r="B475">
        <f>DAVE_data!CF474</f>
        <v>11998</v>
      </c>
      <c r="C475">
        <f t="shared" si="126"/>
        <v>23659.5</v>
      </c>
      <c r="D475">
        <f t="shared" si="127"/>
        <v>66.391780333265558</v>
      </c>
      <c r="E475">
        <f t="shared" si="128"/>
        <v>67.565558814431057</v>
      </c>
      <c r="F475">
        <f t="shared" si="129"/>
        <v>66.978669573848308</v>
      </c>
      <c r="G475">
        <f t="shared" si="130"/>
        <v>4.7719999999999999E-2</v>
      </c>
      <c r="H475">
        <f t="shared" si="143"/>
        <v>20.667947999999992</v>
      </c>
      <c r="I475">
        <f t="shared" si="131"/>
        <v>-12.298601018079411</v>
      </c>
      <c r="J475">
        <f t="shared" si="132"/>
        <v>-12.899255062093726</v>
      </c>
      <c r="K475">
        <f t="shared" si="133"/>
        <v>-12.59892804008657</v>
      </c>
      <c r="L475">
        <f t="shared" si="134"/>
        <v>6.2935251887501327</v>
      </c>
      <c r="M475">
        <f t="shared" si="135"/>
        <v>4.2390875219075852</v>
      </c>
      <c r="N475">
        <f t="shared" si="136"/>
        <v>5.2663063553288589</v>
      </c>
      <c r="O475">
        <f t="shared" si="137"/>
        <v>0</v>
      </c>
      <c r="P475">
        <f t="shared" si="138"/>
        <v>0</v>
      </c>
      <c r="Q475">
        <f t="shared" si="139"/>
        <v>-40</v>
      </c>
      <c r="R475">
        <f t="shared" si="140"/>
        <v>-40</v>
      </c>
      <c r="S475">
        <f t="shared" si="141"/>
        <v>-2.8084103313089082E-3</v>
      </c>
      <c r="Y475">
        <f t="shared" si="142"/>
        <v>0</v>
      </c>
    </row>
    <row r="476" spans="1:25" x14ac:dyDescent="0.25">
      <c r="A476">
        <v>3.9999999999999998E-6</v>
      </c>
      <c r="B476">
        <f>DAVE_data!CF475</f>
        <v>12074</v>
      </c>
      <c r="C476">
        <f t="shared" si="126"/>
        <v>23865.5</v>
      </c>
      <c r="D476">
        <f t="shared" si="127"/>
        <v>65.818705947702611</v>
      </c>
      <c r="E476">
        <f t="shared" si="128"/>
        <v>66.978669573848308</v>
      </c>
      <c r="F476">
        <f t="shared" si="129"/>
        <v>66.398687760775459</v>
      </c>
      <c r="G476">
        <f t="shared" si="130"/>
        <v>4.8143999999999999E-2</v>
      </c>
      <c r="H476">
        <f t="shared" si="143"/>
        <v>20.716091999999993</v>
      </c>
      <c r="I476">
        <f t="shared" si="131"/>
        <v>-12.046813997026591</v>
      </c>
      <c r="J476">
        <f t="shared" si="132"/>
        <v>-12.59892804008657</v>
      </c>
      <c r="K476">
        <f t="shared" si="133"/>
        <v>-12.32287101855658</v>
      </c>
      <c r="L476">
        <f t="shared" si="134"/>
        <v>5.7339859905697494</v>
      </c>
      <c r="M476">
        <f t="shared" si="135"/>
        <v>5.2663063553288589</v>
      </c>
      <c r="N476">
        <f t="shared" si="136"/>
        <v>5.5001461729493037</v>
      </c>
      <c r="O476">
        <f t="shared" si="137"/>
        <v>0</v>
      </c>
      <c r="P476">
        <f t="shared" si="138"/>
        <v>0</v>
      </c>
      <c r="Q476">
        <f t="shared" si="139"/>
        <v>-40</v>
      </c>
      <c r="R476">
        <f t="shared" si="140"/>
        <v>-40</v>
      </c>
      <c r="S476">
        <f t="shared" si="141"/>
        <v>-2.7950714222620254E-3</v>
      </c>
      <c r="Y476">
        <f t="shared" si="142"/>
        <v>0</v>
      </c>
    </row>
    <row r="477" spans="1:25" x14ac:dyDescent="0.25">
      <c r="A477">
        <v>3.9999999999999998E-6</v>
      </c>
      <c r="B477">
        <f>DAVE_data!CF476</f>
        <v>12219</v>
      </c>
      <c r="C477">
        <f t="shared" si="126"/>
        <v>24076.5</v>
      </c>
      <c r="D477">
        <f t="shared" si="127"/>
        <v>65.241888430415415</v>
      </c>
      <c r="E477">
        <f t="shared" si="128"/>
        <v>66.398687760775459</v>
      </c>
      <c r="F477">
        <f t="shared" si="129"/>
        <v>65.82028809559543</v>
      </c>
      <c r="G477">
        <f t="shared" si="130"/>
        <v>4.8585999999999997E-2</v>
      </c>
      <c r="H477">
        <f t="shared" si="143"/>
        <v>20.764677999999993</v>
      </c>
      <c r="I477">
        <f t="shared" si="131"/>
        <v>-11.904657003664212</v>
      </c>
      <c r="J477">
        <f t="shared" si="132"/>
        <v>-12.32287101855658</v>
      </c>
      <c r="K477">
        <f t="shared" si="133"/>
        <v>-12.113764011110396</v>
      </c>
      <c r="L477">
        <f t="shared" si="134"/>
        <v>4.3038531150163344</v>
      </c>
      <c r="M477">
        <f t="shared" si="135"/>
        <v>5.5001461729493037</v>
      </c>
      <c r="N477">
        <f t="shared" si="136"/>
        <v>4.9019996439828191</v>
      </c>
      <c r="O477">
        <f t="shared" si="137"/>
        <v>0</v>
      </c>
      <c r="P477">
        <f t="shared" si="138"/>
        <v>0</v>
      </c>
      <c r="Q477">
        <f t="shared" si="139"/>
        <v>-40</v>
      </c>
      <c r="R477">
        <f t="shared" si="140"/>
        <v>-40</v>
      </c>
      <c r="S477">
        <f t="shared" si="141"/>
        <v>-2.7961441130480973E-3</v>
      </c>
      <c r="Y477">
        <f t="shared" si="142"/>
        <v>0</v>
      </c>
    </row>
    <row r="478" spans="1:25" x14ac:dyDescent="0.25">
      <c r="A478">
        <v>3.9999999999999998E-6</v>
      </c>
      <c r="B478">
        <f>DAVE_data!CF477</f>
        <v>12289</v>
      </c>
      <c r="C478">
        <f t="shared" si="126"/>
        <v>24290</v>
      </c>
      <c r="D478">
        <f t="shared" si="127"/>
        <v>64.668436673318098</v>
      </c>
      <c r="E478">
        <f t="shared" si="128"/>
        <v>65.82028809559543</v>
      </c>
      <c r="F478">
        <f t="shared" si="129"/>
        <v>65.244362384456764</v>
      </c>
      <c r="G478">
        <f t="shared" si="130"/>
        <v>4.9015999999999997E-2</v>
      </c>
      <c r="H478">
        <f t="shared" si="143"/>
        <v>20.813693999999995</v>
      </c>
      <c r="I478">
        <f t="shared" si="131"/>
        <v>-11.749749288776441</v>
      </c>
      <c r="J478">
        <f t="shared" si="132"/>
        <v>-12.113764011110396</v>
      </c>
      <c r="K478">
        <f t="shared" si="133"/>
        <v>-11.931756649943418</v>
      </c>
      <c r="L478">
        <f t="shared" si="134"/>
        <v>3.7132234610530785</v>
      </c>
      <c r="M478">
        <f t="shared" si="135"/>
        <v>4.9019996439828191</v>
      </c>
      <c r="N478">
        <f t="shared" si="136"/>
        <v>4.3076115525179492</v>
      </c>
      <c r="O478">
        <f t="shared" si="137"/>
        <v>0</v>
      </c>
      <c r="P478">
        <f t="shared" si="138"/>
        <v>0</v>
      </c>
      <c r="Q478">
        <f t="shared" si="139"/>
        <v>-40</v>
      </c>
      <c r="R478">
        <f t="shared" si="140"/>
        <v>-40</v>
      </c>
      <c r="S478">
        <f t="shared" si="141"/>
        <v>-2.8029697110540566E-3</v>
      </c>
      <c r="Y478">
        <f t="shared" si="142"/>
        <v>0</v>
      </c>
    </row>
    <row r="479" spans="1:25" x14ac:dyDescent="0.25">
      <c r="A479">
        <v>3.9999999999999998E-6</v>
      </c>
      <c r="B479">
        <f>DAVE_data!CF478</f>
        <v>12429</v>
      </c>
      <c r="C479">
        <f t="shared" si="126"/>
        <v>24505.5</v>
      </c>
      <c r="D479">
        <f t="shared" si="127"/>
        <v>64.099746048637925</v>
      </c>
      <c r="E479">
        <f t="shared" si="128"/>
        <v>65.244362384456764</v>
      </c>
      <c r="F479">
        <f t="shared" si="129"/>
        <v>64.672054216547338</v>
      </c>
      <c r="G479">
        <f t="shared" si="130"/>
        <v>4.9436000000000001E-2</v>
      </c>
      <c r="H479">
        <f t="shared" si="143"/>
        <v>20.863129999999995</v>
      </c>
      <c r="I479">
        <f t="shared" si="131"/>
        <v>-11.576749087900041</v>
      </c>
      <c r="J479">
        <f t="shared" si="132"/>
        <v>-11.931756649943418</v>
      </c>
      <c r="K479">
        <f t="shared" si="133"/>
        <v>-11.754252868921728</v>
      </c>
      <c r="L479">
        <f t="shared" si="134"/>
        <v>3.5905773327471828</v>
      </c>
      <c r="M479">
        <f t="shared" si="135"/>
        <v>4.3076115525179492</v>
      </c>
      <c r="N479">
        <f t="shared" si="136"/>
        <v>3.9490944426325658</v>
      </c>
      <c r="O479">
        <f t="shared" si="137"/>
        <v>0</v>
      </c>
      <c r="P479">
        <f t="shared" si="138"/>
        <v>0</v>
      </c>
      <c r="Q479">
        <f t="shared" si="139"/>
        <v>-40</v>
      </c>
      <c r="R479">
        <f t="shared" si="140"/>
        <v>-40</v>
      </c>
      <c r="S479">
        <f t="shared" si="141"/>
        <v>-2.8103584606372898E-3</v>
      </c>
      <c r="Y479">
        <f t="shared" si="142"/>
        <v>0</v>
      </c>
    </row>
    <row r="480" spans="1:25" x14ac:dyDescent="0.25">
      <c r="A480">
        <v>3.9999999999999998E-6</v>
      </c>
      <c r="B480">
        <f>DAVE_data!CF479</f>
        <v>12506</v>
      </c>
      <c r="C480">
        <f t="shared" si="126"/>
        <v>24721.5</v>
      </c>
      <c r="D480">
        <f t="shared" si="127"/>
        <v>63.539685164528713</v>
      </c>
      <c r="E480">
        <f t="shared" si="128"/>
        <v>64.672054216547338</v>
      </c>
      <c r="F480">
        <f t="shared" si="129"/>
        <v>64.105869690538029</v>
      </c>
      <c r="G480">
        <f t="shared" si="130"/>
        <v>4.9869999999999998E-2</v>
      </c>
      <c r="H480">
        <f t="shared" si="143"/>
        <v>20.912999999999993</v>
      </c>
      <c r="I480">
        <f t="shared" si="131"/>
        <v>-11.353208863230575</v>
      </c>
      <c r="J480">
        <f t="shared" si="132"/>
        <v>-11.754252868921728</v>
      </c>
      <c r="K480">
        <f t="shared" si="133"/>
        <v>-11.553730866076151</v>
      </c>
      <c r="L480">
        <f t="shared" si="134"/>
        <v>4.020894382305543</v>
      </c>
      <c r="M480">
        <f t="shared" si="135"/>
        <v>3.9490944426325658</v>
      </c>
      <c r="N480">
        <f t="shared" si="136"/>
        <v>3.9849944124690544</v>
      </c>
      <c r="O480">
        <f t="shared" si="137"/>
        <v>0</v>
      </c>
      <c r="P480">
        <f t="shared" si="138"/>
        <v>0</v>
      </c>
      <c r="Q480">
        <f t="shared" si="139"/>
        <v>-40</v>
      </c>
      <c r="R480">
        <f t="shared" si="140"/>
        <v>-40</v>
      </c>
      <c r="S480">
        <f t="shared" si="141"/>
        <v>-2.811425981515704E-3</v>
      </c>
      <c r="Y480">
        <f t="shared" si="142"/>
        <v>0</v>
      </c>
    </row>
    <row r="481" spans="1:25" x14ac:dyDescent="0.25">
      <c r="A481">
        <v>3.9999999999999998E-6</v>
      </c>
      <c r="B481">
        <f>DAVE_data!CF480</f>
        <v>12652</v>
      </c>
      <c r="C481">
        <f t="shared" si="126"/>
        <v>24938</v>
      </c>
      <c r="D481">
        <f t="shared" si="127"/>
        <v>62.988063469199481</v>
      </c>
      <c r="E481">
        <f t="shared" si="128"/>
        <v>64.105869690538029</v>
      </c>
      <c r="F481">
        <f t="shared" si="129"/>
        <v>63.546966579868752</v>
      </c>
      <c r="G481">
        <f t="shared" si="130"/>
        <v>5.0316E-2</v>
      </c>
      <c r="H481">
        <f t="shared" si="143"/>
        <v>20.963315999999992</v>
      </c>
      <c r="I481">
        <f t="shared" si="131"/>
        <v>-11.107860534805573</v>
      </c>
      <c r="J481">
        <f t="shared" si="132"/>
        <v>-11.553730866076151</v>
      </c>
      <c r="K481">
        <f t="shared" si="133"/>
        <v>-11.330795700440863</v>
      </c>
      <c r="L481">
        <f t="shared" si="134"/>
        <v>4.4307012806122952</v>
      </c>
      <c r="M481">
        <f t="shared" si="135"/>
        <v>3.9849944124690544</v>
      </c>
      <c r="N481">
        <f t="shared" si="136"/>
        <v>4.207847846540675</v>
      </c>
      <c r="O481">
        <f t="shared" si="137"/>
        <v>0</v>
      </c>
      <c r="P481">
        <f t="shared" si="138"/>
        <v>0</v>
      </c>
      <c r="Q481">
        <f t="shared" si="139"/>
        <v>-40</v>
      </c>
      <c r="R481">
        <f t="shared" si="140"/>
        <v>-40</v>
      </c>
      <c r="S481">
        <f t="shared" si="141"/>
        <v>-2.8058907702234333E-3</v>
      </c>
      <c r="Y481">
        <f t="shared" si="142"/>
        <v>0</v>
      </c>
    </row>
    <row r="482" spans="1:25" x14ac:dyDescent="0.25">
      <c r="A482">
        <v>3.9999999999999998E-6</v>
      </c>
      <c r="B482">
        <f>DAVE_data!CF481</f>
        <v>12722</v>
      </c>
      <c r="C482">
        <f t="shared" si="126"/>
        <v>25154.5</v>
      </c>
      <c r="D482">
        <f t="shared" si="127"/>
        <v>62.445937180023321</v>
      </c>
      <c r="E482">
        <f t="shared" si="128"/>
        <v>63.546966579868752</v>
      </c>
      <c r="F482">
        <f t="shared" si="129"/>
        <v>62.996451879946036</v>
      </c>
      <c r="G482">
        <f t="shared" si="130"/>
        <v>5.0747999999999995E-2</v>
      </c>
      <c r="H482">
        <f t="shared" si="143"/>
        <v>21.014063999999991</v>
      </c>
      <c r="I482">
        <f t="shared" si="131"/>
        <v>-10.848007801740268</v>
      </c>
      <c r="J482">
        <f t="shared" si="132"/>
        <v>-11.330795700440863</v>
      </c>
      <c r="K482">
        <f t="shared" si="133"/>
        <v>-11.089401751090566</v>
      </c>
      <c r="L482">
        <f t="shared" si="134"/>
        <v>4.7567184785665759</v>
      </c>
      <c r="M482">
        <f t="shared" si="135"/>
        <v>4.207847846540675</v>
      </c>
      <c r="N482">
        <f t="shared" si="136"/>
        <v>4.4822831625536255</v>
      </c>
      <c r="O482">
        <f t="shared" si="137"/>
        <v>0</v>
      </c>
      <c r="P482">
        <f t="shared" si="138"/>
        <v>0</v>
      </c>
      <c r="Q482">
        <f t="shared" si="139"/>
        <v>-40</v>
      </c>
      <c r="R482">
        <f t="shared" si="140"/>
        <v>-40</v>
      </c>
      <c r="S482">
        <f t="shared" si="141"/>
        <v>-2.7943187081812563E-3</v>
      </c>
      <c r="Y482">
        <f t="shared" si="142"/>
        <v>0</v>
      </c>
    </row>
    <row r="483" spans="1:25" x14ac:dyDescent="0.25">
      <c r="A483">
        <v>3.9999999999999998E-6</v>
      </c>
      <c r="B483">
        <f>DAVE_data!CF482</f>
        <v>12872</v>
      </c>
      <c r="C483">
        <f t="shared" si="126"/>
        <v>25376</v>
      </c>
      <c r="D483">
        <f t="shared" si="127"/>
        <v>61.900864076091452</v>
      </c>
      <c r="E483">
        <f t="shared" si="128"/>
        <v>62.996451879946036</v>
      </c>
      <c r="F483">
        <f t="shared" si="129"/>
        <v>62.448657978018744</v>
      </c>
      <c r="G483">
        <f t="shared" si="130"/>
        <v>5.1187999999999997E-2</v>
      </c>
      <c r="H483">
        <f t="shared" si="143"/>
        <v>21.06525199999999</v>
      </c>
      <c r="I483">
        <f t="shared" si="131"/>
        <v>-10.701607836354075</v>
      </c>
      <c r="J483">
        <f t="shared" si="132"/>
        <v>-11.089401751090566</v>
      </c>
      <c r="K483">
        <f t="shared" si="133"/>
        <v>-10.895504793722321</v>
      </c>
      <c r="L483">
        <f t="shared" si="134"/>
        <v>3.7879377465078856</v>
      </c>
      <c r="M483">
        <f t="shared" si="135"/>
        <v>4.4822831625536255</v>
      </c>
      <c r="N483">
        <f t="shared" si="136"/>
        <v>4.1351104545307553</v>
      </c>
      <c r="O483">
        <f t="shared" si="137"/>
        <v>0</v>
      </c>
      <c r="P483">
        <f t="shared" si="138"/>
        <v>0</v>
      </c>
      <c r="Q483">
        <f t="shared" si="139"/>
        <v>-40</v>
      </c>
      <c r="R483">
        <f t="shared" si="140"/>
        <v>-40</v>
      </c>
      <c r="S483">
        <f t="shared" si="141"/>
        <v>-2.7938374623252779E-3</v>
      </c>
      <c r="Y483">
        <f t="shared" si="142"/>
        <v>0</v>
      </c>
    </row>
    <row r="484" spans="1:25" x14ac:dyDescent="0.25">
      <c r="A484">
        <v>3.9999999999999998E-6</v>
      </c>
      <c r="B484">
        <f>DAVE_data!CF483</f>
        <v>12933</v>
      </c>
      <c r="C484">
        <f t="shared" si="126"/>
        <v>25589.5</v>
      </c>
      <c r="D484">
        <f t="shared" si="127"/>
        <v>61.384408714312379</v>
      </c>
      <c r="E484">
        <f t="shared" si="128"/>
        <v>62.448657978018744</v>
      </c>
      <c r="F484">
        <f t="shared" si="129"/>
        <v>61.916533346165565</v>
      </c>
      <c r="G484">
        <f t="shared" si="130"/>
        <v>5.1609999999999996E-2</v>
      </c>
      <c r="H484">
        <f t="shared" si="143"/>
        <v>21.11686199999999</v>
      </c>
      <c r="I484">
        <f t="shared" si="131"/>
        <v>-10.310494707482643</v>
      </c>
      <c r="J484">
        <f t="shared" si="132"/>
        <v>-10.895504793722321</v>
      </c>
      <c r="K484">
        <f t="shared" si="133"/>
        <v>-10.602999750602482</v>
      </c>
      <c r="L484">
        <f t="shared" si="134"/>
        <v>5.667604013172614</v>
      </c>
      <c r="M484">
        <f t="shared" si="135"/>
        <v>4.1351104545307553</v>
      </c>
      <c r="N484">
        <f t="shared" si="136"/>
        <v>4.9013572338516846</v>
      </c>
      <c r="O484">
        <f t="shared" si="137"/>
        <v>0</v>
      </c>
      <c r="P484">
        <f t="shared" si="138"/>
        <v>0</v>
      </c>
      <c r="Q484">
        <f t="shared" si="139"/>
        <v>-40</v>
      </c>
      <c r="R484">
        <f t="shared" si="140"/>
        <v>-40</v>
      </c>
      <c r="S484">
        <f t="shared" si="141"/>
        <v>-2.7657663347507942E-3</v>
      </c>
      <c r="Y484">
        <f t="shared" si="142"/>
        <v>0</v>
      </c>
    </row>
    <row r="485" spans="1:25" x14ac:dyDescent="0.25">
      <c r="A485">
        <v>3.9999999999999998E-6</v>
      </c>
      <c r="B485">
        <f>DAVE_data!CF484</f>
        <v>12820</v>
      </c>
      <c r="C485">
        <f t="shared" si="126"/>
        <v>25673.5</v>
      </c>
      <c r="D485">
        <f t="shared" si="127"/>
        <v>61.183567756437441</v>
      </c>
      <c r="E485">
        <f t="shared" si="128"/>
        <v>61.916533346165565</v>
      </c>
      <c r="F485">
        <f t="shared" si="129"/>
        <v>61.550050551301503</v>
      </c>
      <c r="G485">
        <f t="shared" si="130"/>
        <v>5.1505999999999996E-2</v>
      </c>
      <c r="H485">
        <f t="shared" si="143"/>
        <v>21.16836799999999</v>
      </c>
      <c r="I485">
        <f t="shared" si="131"/>
        <v>-7.1153418021990085</v>
      </c>
      <c r="J485">
        <f t="shared" si="132"/>
        <v>-10.602999750602482</v>
      </c>
      <c r="K485">
        <f t="shared" si="133"/>
        <v>-8.8591707764007452</v>
      </c>
      <c r="L485">
        <f t="shared" si="134"/>
        <v>33.856812297630121</v>
      </c>
      <c r="M485">
        <f t="shared" si="135"/>
        <v>4.9013572338516846</v>
      </c>
      <c r="N485">
        <f t="shared" si="136"/>
        <v>19.379084765740902</v>
      </c>
      <c r="O485">
        <f t="shared" si="137"/>
        <v>1</v>
      </c>
      <c r="P485">
        <f t="shared" si="138"/>
        <v>0</v>
      </c>
      <c r="Q485">
        <f t="shared" si="139"/>
        <v>40</v>
      </c>
      <c r="R485">
        <f t="shared" si="140"/>
        <v>-40</v>
      </c>
      <c r="S485" t="str">
        <f t="shared" si="141"/>
        <v/>
      </c>
      <c r="Y485">
        <f t="shared" si="142"/>
        <v>0.88683019587456213</v>
      </c>
    </row>
    <row r="486" spans="1:25" x14ac:dyDescent="0.25">
      <c r="A486">
        <v>3.9999999999999998E-6</v>
      </c>
      <c r="B486">
        <f>DAVE_data!CF485</f>
        <v>12377</v>
      </c>
      <c r="C486">
        <f t="shared" si="126"/>
        <v>25501</v>
      </c>
      <c r="D486">
        <f t="shared" si="127"/>
        <v>61.597440366844303</v>
      </c>
      <c r="E486">
        <f t="shared" si="128"/>
        <v>61.550050551301503</v>
      </c>
      <c r="F486">
        <f t="shared" si="129"/>
        <v>61.573745459072903</v>
      </c>
      <c r="G486">
        <f t="shared" si="130"/>
        <v>5.0393999999999994E-2</v>
      </c>
      <c r="H486">
        <f t="shared" si="143"/>
        <v>21.218761999999991</v>
      </c>
      <c r="I486">
        <f t="shared" si="131"/>
        <v>0.47019303431758058</v>
      </c>
      <c r="J486">
        <f t="shared" si="132"/>
        <v>-8.8591707764007452</v>
      </c>
      <c r="K486">
        <f t="shared" si="133"/>
        <v>-4.1944888710415826</v>
      </c>
      <c r="L486">
        <f t="shared" si="134"/>
        <v>92.56423195934363</v>
      </c>
      <c r="M486">
        <f t="shared" si="135"/>
        <v>19.379084765740902</v>
      </c>
      <c r="N486">
        <f t="shared" si="136"/>
        <v>55.971658362542264</v>
      </c>
      <c r="O486">
        <f t="shared" si="137"/>
        <v>1</v>
      </c>
      <c r="P486">
        <f t="shared" si="138"/>
        <v>1</v>
      </c>
      <c r="Q486">
        <f t="shared" si="139"/>
        <v>40</v>
      </c>
      <c r="R486">
        <f t="shared" si="140"/>
        <v>40</v>
      </c>
      <c r="S486" t="str">
        <f t="shared" si="141"/>
        <v/>
      </c>
      <c r="Y486">
        <f t="shared" si="142"/>
        <v>3.1879553224581434</v>
      </c>
    </row>
    <row r="487" spans="1:25" x14ac:dyDescent="0.25">
      <c r="A487">
        <v>3.9999999999999998E-6</v>
      </c>
      <c r="B487">
        <f>DAVE_data!CF486</f>
        <v>11845</v>
      </c>
      <c r="C487">
        <f t="shared" si="126"/>
        <v>24987.5</v>
      </c>
      <c r="D487">
        <f t="shared" si="127"/>
        <v>62.86328471415294</v>
      </c>
      <c r="E487">
        <f t="shared" si="128"/>
        <v>61.573745459072903</v>
      </c>
      <c r="F487">
        <f t="shared" si="129"/>
        <v>62.218515086612925</v>
      </c>
      <c r="G487">
        <f t="shared" si="130"/>
        <v>4.8444000000000001E-2</v>
      </c>
      <c r="H487">
        <f t="shared" si="143"/>
        <v>21.267205999999991</v>
      </c>
      <c r="I487">
        <f t="shared" si="131"/>
        <v>13.309586894971964</v>
      </c>
      <c r="J487">
        <f t="shared" si="132"/>
        <v>-4.1944888710415826</v>
      </c>
      <c r="K487">
        <f t="shared" si="133"/>
        <v>4.5575490119651914</v>
      </c>
      <c r="L487">
        <f t="shared" si="134"/>
        <v>180.66298990601055</v>
      </c>
      <c r="M487">
        <f t="shared" si="135"/>
        <v>55.971658362542264</v>
      </c>
      <c r="N487">
        <f t="shared" si="136"/>
        <v>118.3173241342764</v>
      </c>
      <c r="O487">
        <f t="shared" si="137"/>
        <v>1</v>
      </c>
      <c r="P487">
        <f t="shared" si="138"/>
        <v>1</v>
      </c>
      <c r="Q487">
        <f t="shared" si="139"/>
        <v>40</v>
      </c>
      <c r="R487">
        <f t="shared" si="140"/>
        <v>40</v>
      </c>
      <c r="S487" t="str">
        <f t="shared" si="141"/>
        <v/>
      </c>
      <c r="Y487">
        <f t="shared" si="142"/>
        <v>7.4252094812302047</v>
      </c>
    </row>
    <row r="488" spans="1:25" x14ac:dyDescent="0.25">
      <c r="A488">
        <v>3.9999999999999998E-6</v>
      </c>
      <c r="B488">
        <f>DAVE_data!CF487</f>
        <v>11206</v>
      </c>
      <c r="C488">
        <f t="shared" si="126"/>
        <v>24124</v>
      </c>
      <c r="D488">
        <f t="shared" si="127"/>
        <v>65.113427573988417</v>
      </c>
      <c r="E488">
        <f t="shared" si="128"/>
        <v>62.218515086612925</v>
      </c>
      <c r="F488">
        <f t="shared" si="129"/>
        <v>63.665971330300671</v>
      </c>
      <c r="G488">
        <f t="shared" si="130"/>
        <v>4.6101999999999997E-2</v>
      </c>
      <c r="H488">
        <f t="shared" si="143"/>
        <v>21.313307999999992</v>
      </c>
      <c r="I488">
        <f t="shared" si="131"/>
        <v>31.39682104220525</v>
      </c>
      <c r="J488">
        <f t="shared" si="132"/>
        <v>4.5575490119651914</v>
      </c>
      <c r="K488">
        <f t="shared" si="133"/>
        <v>17.97718502708522</v>
      </c>
      <c r="L488">
        <f t="shared" si="134"/>
        <v>291.08576667216238</v>
      </c>
      <c r="M488">
        <f t="shared" si="135"/>
        <v>118.3173241342764</v>
      </c>
      <c r="N488">
        <f t="shared" si="136"/>
        <v>204.7015454032194</v>
      </c>
      <c r="O488">
        <f t="shared" si="137"/>
        <v>1</v>
      </c>
      <c r="P488">
        <f t="shared" si="138"/>
        <v>1</v>
      </c>
      <c r="Q488">
        <f t="shared" si="139"/>
        <v>40</v>
      </c>
      <c r="R488">
        <f t="shared" si="140"/>
        <v>40</v>
      </c>
      <c r="S488" t="str">
        <f t="shared" si="141"/>
        <v/>
      </c>
      <c r="Y488">
        <f t="shared" si="142"/>
        <v>13.772366173581313</v>
      </c>
    </row>
    <row r="489" spans="1:25" x14ac:dyDescent="0.25">
      <c r="A489">
        <v>3.9999999999999998E-6</v>
      </c>
      <c r="B489">
        <f>DAVE_data!CF488</f>
        <v>11219</v>
      </c>
      <c r="C489">
        <f t="shared" si="126"/>
        <v>23323.5</v>
      </c>
      <c r="D489">
        <f t="shared" si="127"/>
        <v>67.348225043192343</v>
      </c>
      <c r="E489">
        <f t="shared" si="128"/>
        <v>63.665971330300671</v>
      </c>
      <c r="F489">
        <f t="shared" si="129"/>
        <v>65.507098186746504</v>
      </c>
      <c r="G489">
        <f t="shared" si="130"/>
        <v>4.4850000000000001E-2</v>
      </c>
      <c r="H489">
        <f t="shared" si="143"/>
        <v>21.358157999999992</v>
      </c>
      <c r="I489">
        <f t="shared" si="131"/>
        <v>41.050766030007416</v>
      </c>
      <c r="J489">
        <f t="shared" si="132"/>
        <v>17.97718502708522</v>
      </c>
      <c r="K489">
        <f t="shared" si="133"/>
        <v>29.513975528546318</v>
      </c>
      <c r="L489">
        <f t="shared" si="134"/>
        <v>257.23055744617835</v>
      </c>
      <c r="M489">
        <f t="shared" si="135"/>
        <v>204.7015454032194</v>
      </c>
      <c r="N489">
        <f t="shared" si="136"/>
        <v>230.96605142469889</v>
      </c>
      <c r="O489">
        <f t="shared" si="137"/>
        <v>1</v>
      </c>
      <c r="P489">
        <f t="shared" si="138"/>
        <v>1</v>
      </c>
      <c r="Q489">
        <f t="shared" si="139"/>
        <v>40</v>
      </c>
      <c r="R489">
        <f t="shared" si="140"/>
        <v>40</v>
      </c>
      <c r="S489" t="str">
        <f t="shared" si="141"/>
        <v/>
      </c>
      <c r="Y489">
        <f t="shared" si="142"/>
        <v>19.522039443337476</v>
      </c>
    </row>
    <row r="490" spans="1:25" x14ac:dyDescent="0.25">
      <c r="A490">
        <v>3.9999999999999998E-6</v>
      </c>
      <c r="B490">
        <f>DAVE_data!CF489</f>
        <v>11278</v>
      </c>
      <c r="C490">
        <f t="shared" si="126"/>
        <v>22774</v>
      </c>
      <c r="D490">
        <f t="shared" si="127"/>
        <v>68.973229419289396</v>
      </c>
      <c r="E490">
        <f t="shared" si="128"/>
        <v>65.507098186746504</v>
      </c>
      <c r="F490">
        <f t="shared" si="129"/>
        <v>67.24016380301795</v>
      </c>
      <c r="G490">
        <f t="shared" si="130"/>
        <v>4.4993999999999999E-2</v>
      </c>
      <c r="H490">
        <f t="shared" si="143"/>
        <v>21.403151999999992</v>
      </c>
      <c r="I490">
        <f t="shared" si="131"/>
        <v>38.51770494446918</v>
      </c>
      <c r="J490">
        <f t="shared" si="132"/>
        <v>29.513975528546318</v>
      </c>
      <c r="K490">
        <f t="shared" si="133"/>
        <v>34.015840236507749</v>
      </c>
      <c r="L490">
        <f t="shared" si="134"/>
        <v>100.05477859184406</v>
      </c>
      <c r="M490">
        <f t="shared" si="135"/>
        <v>230.96605142469889</v>
      </c>
      <c r="N490">
        <f t="shared" si="136"/>
        <v>165.51041500827148</v>
      </c>
      <c r="O490">
        <f t="shared" si="137"/>
        <v>1</v>
      </c>
      <c r="P490">
        <f t="shared" si="138"/>
        <v>1</v>
      </c>
      <c r="Q490">
        <f t="shared" si="139"/>
        <v>40</v>
      </c>
      <c r="R490">
        <f t="shared" si="140"/>
        <v>40</v>
      </c>
      <c r="S490" t="str">
        <f t="shared" si="141"/>
        <v/>
      </c>
      <c r="Y490">
        <f t="shared" si="142"/>
        <v>22.593867189177946</v>
      </c>
    </row>
    <row r="491" spans="1:25" x14ac:dyDescent="0.25">
      <c r="A491">
        <v>3.9999999999999998E-6</v>
      </c>
      <c r="B491">
        <f>DAVE_data!CF490</f>
        <v>11425</v>
      </c>
      <c r="C491">
        <f t="shared" si="126"/>
        <v>22564</v>
      </c>
      <c r="D491">
        <f t="shared" si="127"/>
        <v>69.615153642744943</v>
      </c>
      <c r="E491">
        <f t="shared" si="128"/>
        <v>67.24016380301795</v>
      </c>
      <c r="F491">
        <f t="shared" si="129"/>
        <v>68.427658722881446</v>
      </c>
      <c r="G491">
        <f t="shared" si="130"/>
        <v>4.5405999999999995E-2</v>
      </c>
      <c r="H491">
        <f t="shared" si="143"/>
        <v>21.448557999999991</v>
      </c>
      <c r="I491">
        <f t="shared" si="131"/>
        <v>26.15281944816757</v>
      </c>
      <c r="J491">
        <f t="shared" si="132"/>
        <v>34.015840236507749</v>
      </c>
      <c r="K491">
        <f t="shared" si="133"/>
        <v>30.084329842337659</v>
      </c>
      <c r="L491">
        <f t="shared" si="134"/>
        <v>-86.585702201693394</v>
      </c>
      <c r="M491">
        <f t="shared" si="135"/>
        <v>165.51041500827148</v>
      </c>
      <c r="N491">
        <f t="shared" si="136"/>
        <v>39.462356403289043</v>
      </c>
      <c r="O491">
        <f t="shared" si="137"/>
        <v>1</v>
      </c>
      <c r="P491">
        <f t="shared" si="138"/>
        <v>1</v>
      </c>
      <c r="Q491">
        <f t="shared" si="139"/>
        <v>40</v>
      </c>
      <c r="R491">
        <f t="shared" si="140"/>
        <v>40</v>
      </c>
      <c r="S491" t="str">
        <f t="shared" si="141"/>
        <v/>
      </c>
      <c r="Y491">
        <f t="shared" si="142"/>
        <v>21.473227465366186</v>
      </c>
    </row>
    <row r="492" spans="1:25" x14ac:dyDescent="0.25">
      <c r="A492">
        <v>3.9999999999999998E-6</v>
      </c>
      <c r="B492">
        <f>DAVE_data!CF491</f>
        <v>11494</v>
      </c>
      <c r="C492">
        <f t="shared" si="126"/>
        <v>22708</v>
      </c>
      <c r="D492">
        <f t="shared" si="127"/>
        <v>69.173697674603517</v>
      </c>
      <c r="E492">
        <f t="shared" si="128"/>
        <v>68.427658722881446</v>
      </c>
      <c r="F492">
        <f t="shared" si="129"/>
        <v>68.800678198742474</v>
      </c>
      <c r="G492">
        <f t="shared" si="130"/>
        <v>4.5837999999999997E-2</v>
      </c>
      <c r="H492">
        <f t="shared" si="143"/>
        <v>21.494395999999991</v>
      </c>
      <c r="I492">
        <f t="shared" si="131"/>
        <v>8.137778172281255</v>
      </c>
      <c r="J492">
        <f t="shared" si="132"/>
        <v>30.084329842337659</v>
      </c>
      <c r="K492">
        <f t="shared" si="133"/>
        <v>19.111054007309455</v>
      </c>
      <c r="L492">
        <f t="shared" si="134"/>
        <v>-239.39255279523985</v>
      </c>
      <c r="M492">
        <f t="shared" si="135"/>
        <v>39.462356403289043</v>
      </c>
      <c r="N492">
        <f t="shared" si="136"/>
        <v>-99.965098195975401</v>
      </c>
      <c r="O492">
        <f t="shared" si="137"/>
        <v>1</v>
      </c>
      <c r="P492">
        <f t="shared" si="138"/>
        <v>1</v>
      </c>
      <c r="Q492">
        <f t="shared" si="139"/>
        <v>40</v>
      </c>
      <c r="R492">
        <f t="shared" si="140"/>
        <v>40</v>
      </c>
      <c r="S492" t="str">
        <f t="shared" si="141"/>
        <v/>
      </c>
      <c r="Y492">
        <f t="shared" si="142"/>
        <v>16.331018337950834</v>
      </c>
    </row>
    <row r="493" spans="1:25" x14ac:dyDescent="0.25">
      <c r="A493">
        <v>3.9999999999999998E-6</v>
      </c>
      <c r="B493">
        <f>DAVE_data!CF492</f>
        <v>11629</v>
      </c>
      <c r="C493">
        <f t="shared" si="126"/>
        <v>22913</v>
      </c>
      <c r="D493">
        <f t="shared" si="127"/>
        <v>68.554808484043846</v>
      </c>
      <c r="E493">
        <f t="shared" si="128"/>
        <v>68.800678198742474</v>
      </c>
      <c r="F493">
        <f t="shared" si="129"/>
        <v>68.677743341393153</v>
      </c>
      <c r="G493">
        <f t="shared" si="130"/>
        <v>4.6245999999999995E-2</v>
      </c>
      <c r="H493">
        <f t="shared" si="143"/>
        <v>21.540641999999991</v>
      </c>
      <c r="I493">
        <f t="shared" si="131"/>
        <v>-2.6582808750880336</v>
      </c>
      <c r="J493">
        <f t="shared" si="132"/>
        <v>19.111054007309455</v>
      </c>
      <c r="K493">
        <f t="shared" si="133"/>
        <v>8.2263865661107118</v>
      </c>
      <c r="L493">
        <f t="shared" si="134"/>
        <v>-235.36451674088019</v>
      </c>
      <c r="M493">
        <f t="shared" si="135"/>
        <v>-99.965098195975401</v>
      </c>
      <c r="N493">
        <f t="shared" si="136"/>
        <v>-167.6648074684278</v>
      </c>
      <c r="O493">
        <f t="shared" si="137"/>
        <v>1</v>
      </c>
      <c r="P493">
        <f t="shared" si="138"/>
        <v>0</v>
      </c>
      <c r="Q493">
        <f t="shared" si="139"/>
        <v>40</v>
      </c>
      <c r="R493">
        <f t="shared" si="140"/>
        <v>40</v>
      </c>
      <c r="S493" t="str">
        <f t="shared" si="141"/>
        <v/>
      </c>
      <c r="Y493">
        <f t="shared" si="142"/>
        <v>10.891614816995432</v>
      </c>
    </row>
    <row r="494" spans="1:25" x14ac:dyDescent="0.25">
      <c r="A494">
        <v>3.9999999999999998E-6</v>
      </c>
      <c r="B494">
        <f>DAVE_data!CF493</f>
        <v>11693</v>
      </c>
      <c r="C494">
        <f t="shared" si="126"/>
        <v>23120.5</v>
      </c>
      <c r="D494">
        <f t="shared" si="127"/>
        <v>67.939548314045837</v>
      </c>
      <c r="E494">
        <f t="shared" si="128"/>
        <v>68.677743341393153</v>
      </c>
      <c r="F494">
        <f t="shared" si="129"/>
        <v>68.308645827719488</v>
      </c>
      <c r="G494">
        <f t="shared" si="130"/>
        <v>4.6643999999999998E-2</v>
      </c>
      <c r="H494">
        <f t="shared" si="143"/>
        <v>21.587285999999992</v>
      </c>
      <c r="I494">
        <f t="shared" si="131"/>
        <v>-7.9130759298873468</v>
      </c>
      <c r="J494">
        <f t="shared" si="132"/>
        <v>8.2263865661107118</v>
      </c>
      <c r="K494">
        <f t="shared" si="133"/>
        <v>0.15665531811168254</v>
      </c>
      <c r="L494">
        <f t="shared" si="134"/>
        <v>-173.00684435295065</v>
      </c>
      <c r="M494">
        <f t="shared" si="135"/>
        <v>-167.6648074684278</v>
      </c>
      <c r="N494">
        <f t="shared" si="136"/>
        <v>-170.33582591068921</v>
      </c>
      <c r="O494">
        <f t="shared" si="137"/>
        <v>1</v>
      </c>
      <c r="P494">
        <f t="shared" si="138"/>
        <v>0</v>
      </c>
      <c r="Q494">
        <f t="shared" si="139"/>
        <v>40</v>
      </c>
      <c r="R494">
        <f t="shared" si="140"/>
        <v>40</v>
      </c>
      <c r="S494" t="str">
        <f t="shared" si="141"/>
        <v/>
      </c>
      <c r="Y494">
        <f t="shared" si="142"/>
        <v>6.7402692528832944</v>
      </c>
    </row>
    <row r="495" spans="1:25" x14ac:dyDescent="0.25">
      <c r="A495">
        <v>3.9999999999999998E-6</v>
      </c>
      <c r="B495">
        <f>DAVE_data!CF494</f>
        <v>11836</v>
      </c>
      <c r="C495">
        <f t="shared" si="126"/>
        <v>23326</v>
      </c>
      <c r="D495">
        <f t="shared" si="127"/>
        <v>67.341006893376345</v>
      </c>
      <c r="E495">
        <f t="shared" si="128"/>
        <v>68.308645827719488</v>
      </c>
      <c r="F495">
        <f t="shared" si="129"/>
        <v>67.824826360547917</v>
      </c>
      <c r="G495">
        <f t="shared" si="130"/>
        <v>4.7057999999999996E-2</v>
      </c>
      <c r="H495">
        <f t="shared" si="143"/>
        <v>21.634343999999992</v>
      </c>
      <c r="I495">
        <f t="shared" si="131"/>
        <v>-10.281343600908905</v>
      </c>
      <c r="J495">
        <f t="shared" si="132"/>
        <v>0.15665531811168254</v>
      </c>
      <c r="K495">
        <f t="shared" si="133"/>
        <v>-5.0623441413986114</v>
      </c>
      <c r="L495">
        <f t="shared" si="134"/>
        <v>-110.90567936398263</v>
      </c>
      <c r="M495">
        <f t="shared" si="135"/>
        <v>-170.33582591068921</v>
      </c>
      <c r="N495">
        <f t="shared" si="136"/>
        <v>-140.62075263733593</v>
      </c>
      <c r="O495">
        <f t="shared" si="137"/>
        <v>1</v>
      </c>
      <c r="P495">
        <f t="shared" si="138"/>
        <v>0</v>
      </c>
      <c r="Q495">
        <f t="shared" si="139"/>
        <v>40</v>
      </c>
      <c r="R495">
        <f t="shared" si="140"/>
        <v>40</v>
      </c>
      <c r="S495" t="str">
        <f t="shared" si="141"/>
        <v/>
      </c>
      <c r="Y495">
        <f t="shared" si="142"/>
        <v>3.9925548886218567</v>
      </c>
    </row>
    <row r="496" spans="1:25" x14ac:dyDescent="0.25">
      <c r="A496">
        <v>3.9999999999999998E-6</v>
      </c>
      <c r="B496">
        <f>DAVE_data!CF495</f>
        <v>11909</v>
      </c>
      <c r="C496">
        <f t="shared" si="126"/>
        <v>23533.5</v>
      </c>
      <c r="D496">
        <f t="shared" si="127"/>
        <v>66.747246554694229</v>
      </c>
      <c r="E496">
        <f t="shared" si="128"/>
        <v>67.824826360547917</v>
      </c>
      <c r="F496">
        <f t="shared" si="129"/>
        <v>67.286036457621066</v>
      </c>
      <c r="G496">
        <f t="shared" si="130"/>
        <v>4.7489999999999997E-2</v>
      </c>
      <c r="H496">
        <f t="shared" si="143"/>
        <v>21.681833999999991</v>
      </c>
      <c r="I496">
        <f t="shared" si="131"/>
        <v>-11.345333816105517</v>
      </c>
      <c r="J496">
        <f t="shared" si="132"/>
        <v>-5.0623441413986114</v>
      </c>
      <c r="K496">
        <f t="shared" si="133"/>
        <v>-8.2038389787520636</v>
      </c>
      <c r="L496">
        <f t="shared" si="134"/>
        <v>-66.150659872677451</v>
      </c>
      <c r="M496">
        <f t="shared" si="135"/>
        <v>-140.62075263733593</v>
      </c>
      <c r="N496">
        <f t="shared" si="136"/>
        <v>-103.38570625500668</v>
      </c>
      <c r="O496">
        <f t="shared" si="137"/>
        <v>1</v>
      </c>
      <c r="P496">
        <f t="shared" si="138"/>
        <v>0</v>
      </c>
      <c r="Q496">
        <f t="shared" si="139"/>
        <v>40</v>
      </c>
      <c r="R496">
        <f t="shared" si="140"/>
        <v>40</v>
      </c>
      <c r="S496" t="str">
        <f t="shared" si="141"/>
        <v/>
      </c>
      <c r="Y496">
        <f t="shared" si="142"/>
        <v>2.2868482902984799</v>
      </c>
    </row>
    <row r="497" spans="1:25" x14ac:dyDescent="0.25">
      <c r="A497">
        <v>3.9999999999999998E-6</v>
      </c>
      <c r="B497">
        <f>DAVE_data!CF496</f>
        <v>12051</v>
      </c>
      <c r="C497">
        <f t="shared" si="126"/>
        <v>23744.5</v>
      </c>
      <c r="D497">
        <f t="shared" si="127"/>
        <v>66.154112606915149</v>
      </c>
      <c r="E497">
        <f t="shared" si="128"/>
        <v>67.286036457621066</v>
      </c>
      <c r="F497">
        <f t="shared" si="129"/>
        <v>66.720074532268114</v>
      </c>
      <c r="G497">
        <f t="shared" si="130"/>
        <v>4.7919999999999997E-2</v>
      </c>
      <c r="H497">
        <f t="shared" si="143"/>
        <v>21.729753999999993</v>
      </c>
      <c r="I497">
        <f t="shared" si="131"/>
        <v>-11.810557707699319</v>
      </c>
      <c r="J497">
        <f t="shared" si="132"/>
        <v>-8.2038389787520636</v>
      </c>
      <c r="K497">
        <f t="shared" si="133"/>
        <v>-10.007198343225692</v>
      </c>
      <c r="L497">
        <f t="shared" si="134"/>
        <v>-37.632707939766874</v>
      </c>
      <c r="M497">
        <f t="shared" si="135"/>
        <v>-103.38570625500668</v>
      </c>
      <c r="N497">
        <f t="shared" si="136"/>
        <v>-70.509207097386778</v>
      </c>
      <c r="O497">
        <f t="shared" si="137"/>
        <v>1</v>
      </c>
      <c r="P497">
        <f t="shared" si="138"/>
        <v>0</v>
      </c>
      <c r="Q497">
        <f t="shared" si="139"/>
        <v>40</v>
      </c>
      <c r="R497">
        <f t="shared" si="140"/>
        <v>40</v>
      </c>
      <c r="S497" t="str">
        <f t="shared" si="141"/>
        <v/>
      </c>
      <c r="Y497">
        <f t="shared" si="142"/>
        <v>1.2569922167854539</v>
      </c>
    </row>
    <row r="498" spans="1:25" x14ac:dyDescent="0.25">
      <c r="A498">
        <v>3.9999999999999998E-6</v>
      </c>
      <c r="B498">
        <f>DAVE_data!CF497</f>
        <v>12125</v>
      </c>
      <c r="C498">
        <f t="shared" si="126"/>
        <v>23960.5</v>
      </c>
      <c r="D498">
        <f t="shared" si="127"/>
        <v>65.557744070236296</v>
      </c>
      <c r="E498">
        <f t="shared" si="128"/>
        <v>66.720074532268114</v>
      </c>
      <c r="F498">
        <f t="shared" si="129"/>
        <v>66.138909301252198</v>
      </c>
      <c r="G498">
        <f t="shared" si="130"/>
        <v>4.8351999999999999E-2</v>
      </c>
      <c r="H498">
        <f t="shared" si="143"/>
        <v>21.778105999999994</v>
      </c>
      <c r="I498">
        <f t="shared" si="131"/>
        <v>-12.019466227165704</v>
      </c>
      <c r="J498">
        <f t="shared" si="132"/>
        <v>-10.007198343225692</v>
      </c>
      <c r="K498">
        <f t="shared" si="133"/>
        <v>-11.013332285195698</v>
      </c>
      <c r="L498">
        <f t="shared" si="134"/>
        <v>-20.808527919631167</v>
      </c>
      <c r="M498">
        <f t="shared" si="135"/>
        <v>-70.509207097386778</v>
      </c>
      <c r="N498">
        <f t="shared" si="136"/>
        <v>-45.658867508508976</v>
      </c>
      <c r="O498">
        <f t="shared" si="137"/>
        <v>1</v>
      </c>
      <c r="P498">
        <f t="shared" si="138"/>
        <v>0</v>
      </c>
      <c r="Q498">
        <f t="shared" si="139"/>
        <v>40</v>
      </c>
      <c r="R498">
        <f t="shared" si="140"/>
        <v>40</v>
      </c>
      <c r="S498" t="str">
        <f t="shared" si="141"/>
        <v/>
      </c>
      <c r="Y498">
        <f t="shared" si="142"/>
        <v>0.63184433893153547</v>
      </c>
    </row>
    <row r="499" spans="1:25" x14ac:dyDescent="0.25">
      <c r="A499">
        <v>3.9999999999999998E-6</v>
      </c>
      <c r="B499">
        <f>DAVE_data!CF498</f>
        <v>12270</v>
      </c>
      <c r="C499">
        <f t="shared" si="126"/>
        <v>24177.5</v>
      </c>
      <c r="D499">
        <f t="shared" si="127"/>
        <v>64.969344506044735</v>
      </c>
      <c r="E499">
        <f t="shared" si="128"/>
        <v>66.138909301252198</v>
      </c>
      <c r="F499">
        <f t="shared" si="129"/>
        <v>65.554126903648466</v>
      </c>
      <c r="G499">
        <f t="shared" si="130"/>
        <v>4.879E-2</v>
      </c>
      <c r="H499">
        <f t="shared" si="143"/>
        <v>21.826895999999994</v>
      </c>
      <c r="I499">
        <f t="shared" si="131"/>
        <v>-11.985701938998398</v>
      </c>
      <c r="J499">
        <f t="shared" si="132"/>
        <v>-11.013332285195698</v>
      </c>
      <c r="K499">
        <f t="shared" si="133"/>
        <v>-11.499517112097049</v>
      </c>
      <c r="L499">
        <f t="shared" si="134"/>
        <v>-9.9648458065454122</v>
      </c>
      <c r="M499">
        <f t="shared" si="135"/>
        <v>-45.658867508508976</v>
      </c>
      <c r="N499">
        <f t="shared" si="136"/>
        <v>-27.811856657527194</v>
      </c>
      <c r="O499">
        <f t="shared" si="137"/>
        <v>0</v>
      </c>
      <c r="P499">
        <f t="shared" si="138"/>
        <v>0</v>
      </c>
      <c r="Q499">
        <f t="shared" si="139"/>
        <v>-40</v>
      </c>
      <c r="R499">
        <f t="shared" si="140"/>
        <v>40</v>
      </c>
      <c r="S499">
        <f t="shared" si="141"/>
        <v>-2.6759594543300028E-3</v>
      </c>
      <c r="Y499">
        <f t="shared" si="142"/>
        <v>0</v>
      </c>
    </row>
    <row r="500" spans="1:25" x14ac:dyDescent="0.25">
      <c r="A500">
        <v>3.9999999999999998E-6</v>
      </c>
      <c r="B500">
        <f>DAVE_data!CF499</f>
        <v>12336</v>
      </c>
      <c r="C500">
        <f t="shared" si="126"/>
        <v>24391</v>
      </c>
      <c r="D500">
        <f t="shared" si="127"/>
        <v>64.400652978348432</v>
      </c>
      <c r="E500">
        <f t="shared" si="128"/>
        <v>65.554126903648466</v>
      </c>
      <c r="F500">
        <f t="shared" si="129"/>
        <v>64.977389940998449</v>
      </c>
      <c r="G500">
        <f t="shared" si="130"/>
        <v>4.9211999999999999E-2</v>
      </c>
      <c r="H500">
        <f t="shared" si="143"/>
        <v>21.876107999999995</v>
      </c>
      <c r="I500">
        <f t="shared" si="131"/>
        <v>-11.719437589409432</v>
      </c>
      <c r="J500">
        <f t="shared" si="132"/>
        <v>-11.499517112097049</v>
      </c>
      <c r="K500">
        <f t="shared" si="133"/>
        <v>-11.609477350753242</v>
      </c>
      <c r="L500">
        <f t="shared" si="134"/>
        <v>-2.2344192200315502</v>
      </c>
      <c r="M500">
        <f t="shared" si="135"/>
        <v>-27.811856657527194</v>
      </c>
      <c r="N500">
        <f t="shared" si="136"/>
        <v>-15.023137938779373</v>
      </c>
      <c r="O500">
        <f t="shared" si="137"/>
        <v>0</v>
      </c>
      <c r="P500">
        <f t="shared" si="138"/>
        <v>0</v>
      </c>
      <c r="Q500">
        <f t="shared" si="139"/>
        <v>-40</v>
      </c>
      <c r="R500">
        <f t="shared" si="140"/>
        <v>-40</v>
      </c>
      <c r="S500">
        <f t="shared" si="141"/>
        <v>-2.7497179200071005E-3</v>
      </c>
      <c r="Y500">
        <f t="shared" si="142"/>
        <v>0</v>
      </c>
    </row>
    <row r="501" spans="1:25" x14ac:dyDescent="0.25">
      <c r="A501">
        <v>3.9999999999999998E-6</v>
      </c>
      <c r="B501">
        <f>DAVE_data!CF500</f>
        <v>12487</v>
      </c>
      <c r="C501">
        <f t="shared" si="126"/>
        <v>24609</v>
      </c>
      <c r="D501">
        <f t="shared" si="127"/>
        <v>63.830156722942689</v>
      </c>
      <c r="E501">
        <f t="shared" si="128"/>
        <v>64.977389940998449</v>
      </c>
      <c r="F501">
        <f t="shared" si="129"/>
        <v>64.403773331970569</v>
      </c>
      <c r="G501">
        <f t="shared" si="130"/>
        <v>4.9645999999999996E-2</v>
      </c>
      <c r="H501">
        <f t="shared" si="143"/>
        <v>21.925753999999994</v>
      </c>
      <c r="I501">
        <f t="shared" si="131"/>
        <v>-11.554135459611652</v>
      </c>
      <c r="J501">
        <f t="shared" si="132"/>
        <v>-11.609477350753242</v>
      </c>
      <c r="K501">
        <f t="shared" si="133"/>
        <v>-11.581806405182448</v>
      </c>
      <c r="L501">
        <f t="shared" si="134"/>
        <v>0.55736505601244313</v>
      </c>
      <c r="M501">
        <f t="shared" si="135"/>
        <v>-15.023137938779373</v>
      </c>
      <c r="N501">
        <f t="shared" si="136"/>
        <v>-7.2328864413834646</v>
      </c>
      <c r="O501">
        <f t="shared" si="137"/>
        <v>0</v>
      </c>
      <c r="P501">
        <f t="shared" si="138"/>
        <v>0</v>
      </c>
      <c r="Q501">
        <f t="shared" si="139"/>
        <v>-40</v>
      </c>
      <c r="R501">
        <f t="shared" si="140"/>
        <v>-40</v>
      </c>
      <c r="S501">
        <f t="shared" si="141"/>
        <v>-2.7922459876823973E-3</v>
      </c>
      <c r="Y501">
        <f t="shared" si="142"/>
        <v>0</v>
      </c>
    </row>
    <row r="502" spans="1:25" x14ac:dyDescent="0.25">
      <c r="A502">
        <v>3.9999999999999998E-6</v>
      </c>
      <c r="B502">
        <f>DAVE_data!CF501</f>
        <v>12560</v>
      </c>
      <c r="C502">
        <f t="shared" si="126"/>
        <v>24826.5</v>
      </c>
      <c r="D502">
        <f t="shared" si="127"/>
        <v>63.270953489009592</v>
      </c>
      <c r="E502">
        <f t="shared" si="128"/>
        <v>64.403773331970569</v>
      </c>
      <c r="F502">
        <f t="shared" si="129"/>
        <v>63.837363410490084</v>
      </c>
      <c r="G502">
        <f t="shared" si="130"/>
        <v>5.0094E-2</v>
      </c>
      <c r="H502">
        <f t="shared" si="143"/>
        <v>21.975847999999996</v>
      </c>
      <c r="I502">
        <f t="shared" si="131"/>
        <v>-11.306941379815646</v>
      </c>
      <c r="J502">
        <f t="shared" si="132"/>
        <v>-11.581806405182448</v>
      </c>
      <c r="K502">
        <f t="shared" si="133"/>
        <v>-11.444373892499048</v>
      </c>
      <c r="L502">
        <f t="shared" si="134"/>
        <v>2.7434924877909563</v>
      </c>
      <c r="M502">
        <f t="shared" si="135"/>
        <v>-7.2328864413834646</v>
      </c>
      <c r="N502">
        <f t="shared" si="136"/>
        <v>-2.2446969767962539</v>
      </c>
      <c r="O502">
        <f t="shared" si="137"/>
        <v>0</v>
      </c>
      <c r="P502">
        <f t="shared" si="138"/>
        <v>0</v>
      </c>
      <c r="Q502">
        <f t="shared" si="139"/>
        <v>-40</v>
      </c>
      <c r="R502">
        <f t="shared" si="140"/>
        <v>-40</v>
      </c>
      <c r="S502">
        <f t="shared" si="141"/>
        <v>-2.8082913010357598E-3</v>
      </c>
      <c r="Y502">
        <f t="shared" si="142"/>
        <v>0</v>
      </c>
    </row>
    <row r="503" spans="1:25" x14ac:dyDescent="0.25">
      <c r="A503">
        <v>3.9999999999999998E-6</v>
      </c>
      <c r="B503">
        <f>DAVE_data!CF502</f>
        <v>12707</v>
      </c>
      <c r="C503">
        <f t="shared" si="126"/>
        <v>25045</v>
      </c>
      <c r="D503">
        <f t="shared" si="127"/>
        <v>62.718958945693622</v>
      </c>
      <c r="E503">
        <f t="shared" si="128"/>
        <v>63.837363410490084</v>
      </c>
      <c r="F503">
        <f t="shared" si="129"/>
        <v>63.27816117809185</v>
      </c>
      <c r="G503">
        <f t="shared" si="130"/>
        <v>5.0533999999999996E-2</v>
      </c>
      <c r="H503">
        <f t="shared" si="143"/>
        <v>22.026381999999995</v>
      </c>
      <c r="I503">
        <f t="shared" si="131"/>
        <v>-11.065861249816656</v>
      </c>
      <c r="J503">
        <f t="shared" si="132"/>
        <v>-11.444373892499048</v>
      </c>
      <c r="K503">
        <f t="shared" si="133"/>
        <v>-11.255117571157852</v>
      </c>
      <c r="L503">
        <f t="shared" si="134"/>
        <v>3.7451284549253128</v>
      </c>
      <c r="M503">
        <f t="shared" si="135"/>
        <v>-2.2446969767962539</v>
      </c>
      <c r="N503">
        <f t="shared" si="136"/>
        <v>0.75021573906452943</v>
      </c>
      <c r="O503">
        <f t="shared" si="137"/>
        <v>0</v>
      </c>
      <c r="P503">
        <f t="shared" si="138"/>
        <v>0</v>
      </c>
      <c r="Q503">
        <f t="shared" si="139"/>
        <v>-40</v>
      </c>
      <c r="R503">
        <f t="shared" si="140"/>
        <v>-40</v>
      </c>
      <c r="S503">
        <f t="shared" si="141"/>
        <v>-2.8108801932784531E-3</v>
      </c>
      <c r="Y503">
        <f t="shared" si="142"/>
        <v>0</v>
      </c>
    </row>
    <row r="504" spans="1:25" x14ac:dyDescent="0.25">
      <c r="A504">
        <v>3.9999999999999998E-6</v>
      </c>
      <c r="B504">
        <f>DAVE_data!CF503</f>
        <v>12780</v>
      </c>
      <c r="C504">
        <f t="shared" si="126"/>
        <v>25267</v>
      </c>
      <c r="D504">
        <f t="shared" si="127"/>
        <v>62.167899900854742</v>
      </c>
      <c r="E504">
        <f t="shared" si="128"/>
        <v>63.27816117809185</v>
      </c>
      <c r="F504">
        <f t="shared" si="129"/>
        <v>62.723030539473299</v>
      </c>
      <c r="G504">
        <f t="shared" si="130"/>
        <v>5.0973999999999998E-2</v>
      </c>
      <c r="H504">
        <f t="shared" si="143"/>
        <v>22.077355999999995</v>
      </c>
      <c r="I504">
        <f t="shared" si="131"/>
        <v>-10.890466485238557</v>
      </c>
      <c r="J504">
        <f t="shared" si="132"/>
        <v>-11.255117571157852</v>
      </c>
      <c r="K504">
        <f t="shared" si="133"/>
        <v>-11.072792028198204</v>
      </c>
      <c r="L504">
        <f t="shared" si="134"/>
        <v>3.5768341303340438</v>
      </c>
      <c r="M504">
        <f t="shared" si="135"/>
        <v>0.75021573906452943</v>
      </c>
      <c r="N504">
        <f t="shared" si="136"/>
        <v>2.1635249346992866</v>
      </c>
      <c r="O504">
        <f t="shared" si="137"/>
        <v>0</v>
      </c>
      <c r="P504">
        <f t="shared" si="138"/>
        <v>0</v>
      </c>
      <c r="Q504">
        <f t="shared" si="139"/>
        <v>-40</v>
      </c>
      <c r="R504">
        <f t="shared" si="140"/>
        <v>-40</v>
      </c>
      <c r="S504">
        <f t="shared" si="141"/>
        <v>-2.8145118121027622E-3</v>
      </c>
      <c r="Y504">
        <f t="shared" si="142"/>
        <v>0</v>
      </c>
    </row>
    <row r="505" spans="1:25" x14ac:dyDescent="0.25">
      <c r="A505">
        <v>3.9999999999999998E-6</v>
      </c>
      <c r="B505">
        <f>DAVE_data!CF504</f>
        <v>12932</v>
      </c>
      <c r="C505">
        <f t="shared" si="126"/>
        <v>25489.5</v>
      </c>
      <c r="D505">
        <f t="shared" si="127"/>
        <v>61.625231047878408</v>
      </c>
      <c r="E505">
        <f t="shared" si="128"/>
        <v>62.723030539473299</v>
      </c>
      <c r="F505">
        <f t="shared" si="129"/>
        <v>62.174130793675857</v>
      </c>
      <c r="G505">
        <f t="shared" si="130"/>
        <v>5.1423999999999997E-2</v>
      </c>
      <c r="H505">
        <f t="shared" si="143"/>
        <v>22.128779999999995</v>
      </c>
      <c r="I505">
        <f t="shared" si="131"/>
        <v>-10.673999412675833</v>
      </c>
      <c r="J505">
        <f t="shared" si="132"/>
        <v>-11.072792028198204</v>
      </c>
      <c r="K505">
        <f t="shared" si="133"/>
        <v>-10.873395720437019</v>
      </c>
      <c r="L505">
        <f t="shared" si="134"/>
        <v>3.8774950949203788</v>
      </c>
      <c r="M505">
        <f t="shared" si="135"/>
        <v>2.1635249346992866</v>
      </c>
      <c r="N505">
        <f t="shared" si="136"/>
        <v>3.0205100148098327</v>
      </c>
      <c r="O505">
        <f t="shared" si="137"/>
        <v>0</v>
      </c>
      <c r="P505">
        <f t="shared" si="138"/>
        <v>0</v>
      </c>
      <c r="Q505">
        <f t="shared" si="139"/>
        <v>-40</v>
      </c>
      <c r="R505">
        <f t="shared" si="140"/>
        <v>-40</v>
      </c>
      <c r="S505">
        <f t="shared" si="141"/>
        <v>-2.8128446603532475E-3</v>
      </c>
      <c r="Y505">
        <f t="shared" si="142"/>
        <v>0</v>
      </c>
    </row>
    <row r="506" spans="1:25" x14ac:dyDescent="0.25">
      <c r="A506">
        <v>3.9999999999999998E-6</v>
      </c>
      <c r="B506">
        <f>DAVE_data!CF505</f>
        <v>13013</v>
      </c>
      <c r="C506">
        <f t="shared" si="126"/>
        <v>25716</v>
      </c>
      <c r="D506">
        <f t="shared" si="127"/>
        <v>61.082451656357776</v>
      </c>
      <c r="E506">
        <f t="shared" si="128"/>
        <v>62.174130793675857</v>
      </c>
      <c r="F506">
        <f t="shared" si="129"/>
        <v>61.628291225016817</v>
      </c>
      <c r="G506">
        <f t="shared" si="130"/>
        <v>5.1889999999999999E-2</v>
      </c>
      <c r="H506">
        <f t="shared" si="143"/>
        <v>22.180669999999996</v>
      </c>
      <c r="I506">
        <f t="shared" si="131"/>
        <v>-10.519166865658908</v>
      </c>
      <c r="J506">
        <f t="shared" si="132"/>
        <v>-10.873395720437019</v>
      </c>
      <c r="K506">
        <f t="shared" si="133"/>
        <v>-10.696281293047964</v>
      </c>
      <c r="L506">
        <f t="shared" si="134"/>
        <v>3.4132670531712326</v>
      </c>
      <c r="M506">
        <f t="shared" si="135"/>
        <v>3.0205100148098327</v>
      </c>
      <c r="N506">
        <f t="shared" si="136"/>
        <v>3.2168885339905327</v>
      </c>
      <c r="O506">
        <f t="shared" si="137"/>
        <v>0</v>
      </c>
      <c r="P506">
        <f t="shared" si="138"/>
        <v>0</v>
      </c>
      <c r="Q506">
        <f t="shared" si="139"/>
        <v>-40</v>
      </c>
      <c r="R506">
        <f t="shared" si="140"/>
        <v>-40</v>
      </c>
      <c r="S506">
        <f t="shared" si="141"/>
        <v>-2.8162588095097503E-3</v>
      </c>
      <c r="Y506">
        <f t="shared" si="142"/>
        <v>0</v>
      </c>
    </row>
    <row r="507" spans="1:25" x14ac:dyDescent="0.25">
      <c r="A507">
        <v>3.9999999999999998E-6</v>
      </c>
      <c r="B507">
        <f>DAVE_data!CF506</f>
        <v>13163</v>
      </c>
      <c r="C507">
        <f t="shared" si="126"/>
        <v>25944</v>
      </c>
      <c r="D507">
        <f t="shared" si="127"/>
        <v>60.545649352254728</v>
      </c>
      <c r="E507">
        <f t="shared" si="128"/>
        <v>61.628291225016817</v>
      </c>
      <c r="F507">
        <f t="shared" si="129"/>
        <v>61.086970288635769</v>
      </c>
      <c r="G507">
        <f t="shared" si="130"/>
        <v>5.2351999999999996E-2</v>
      </c>
      <c r="H507">
        <f t="shared" si="143"/>
        <v>22.233021999999995</v>
      </c>
      <c r="I507">
        <f t="shared" si="131"/>
        <v>-10.34002399872112</v>
      </c>
      <c r="J507">
        <f t="shared" si="132"/>
        <v>-10.696281293047964</v>
      </c>
      <c r="K507">
        <f t="shared" si="133"/>
        <v>-10.518152645884541</v>
      </c>
      <c r="L507">
        <f t="shared" si="134"/>
        <v>3.4025184742401913</v>
      </c>
      <c r="M507">
        <f t="shared" si="135"/>
        <v>3.2168885339905327</v>
      </c>
      <c r="N507">
        <f t="shared" si="136"/>
        <v>3.3097035041153617</v>
      </c>
      <c r="O507">
        <f t="shared" si="137"/>
        <v>0</v>
      </c>
      <c r="P507">
        <f t="shared" si="138"/>
        <v>0</v>
      </c>
      <c r="Q507">
        <f t="shared" si="139"/>
        <v>-40</v>
      </c>
      <c r="R507">
        <f t="shared" si="140"/>
        <v>-40</v>
      </c>
      <c r="S507">
        <f t="shared" si="141"/>
        <v>-2.818657434307782E-3</v>
      </c>
      <c r="Y507">
        <f t="shared" si="142"/>
        <v>0</v>
      </c>
    </row>
    <row r="508" spans="1:25" x14ac:dyDescent="0.25">
      <c r="A508">
        <v>3.9999999999999998E-6</v>
      </c>
      <c r="B508">
        <f>DAVE_data!CF507</f>
        <v>13249</v>
      </c>
      <c r="C508">
        <f t="shared" si="126"/>
        <v>26178.5</v>
      </c>
      <c r="D508">
        <f t="shared" si="127"/>
        <v>60.00329762189952</v>
      </c>
      <c r="E508">
        <f t="shared" si="128"/>
        <v>61.086970288635769</v>
      </c>
      <c r="F508">
        <f t="shared" si="129"/>
        <v>60.545133955267644</v>
      </c>
      <c r="G508">
        <f t="shared" si="130"/>
        <v>5.2823999999999996E-2</v>
      </c>
      <c r="H508">
        <f t="shared" si="143"/>
        <v>22.285845999999996</v>
      </c>
      <c r="I508">
        <f t="shared" si="131"/>
        <v>-10.257389318645393</v>
      </c>
      <c r="J508">
        <f t="shared" si="132"/>
        <v>-10.518152645884541</v>
      </c>
      <c r="K508">
        <f t="shared" si="133"/>
        <v>-10.387770982264968</v>
      </c>
      <c r="L508">
        <f t="shared" si="134"/>
        <v>2.4682277680518965</v>
      </c>
      <c r="M508">
        <f t="shared" si="135"/>
        <v>3.3097035041153617</v>
      </c>
      <c r="N508">
        <f t="shared" si="136"/>
        <v>2.8889656360836291</v>
      </c>
      <c r="O508">
        <f t="shared" si="137"/>
        <v>0</v>
      </c>
      <c r="P508">
        <f t="shared" si="138"/>
        <v>0</v>
      </c>
      <c r="Q508">
        <f t="shared" si="139"/>
        <v>-40</v>
      </c>
      <c r="R508">
        <f t="shared" si="140"/>
        <v>-40</v>
      </c>
      <c r="S508">
        <f t="shared" si="141"/>
        <v>-2.8337652964425999E-3</v>
      </c>
      <c r="Y508">
        <f t="shared" si="142"/>
        <v>0</v>
      </c>
    </row>
    <row r="509" spans="1:25" x14ac:dyDescent="0.25">
      <c r="A509">
        <v>3.9999999999999998E-6</v>
      </c>
      <c r="B509">
        <f>DAVE_data!CF508</f>
        <v>13232</v>
      </c>
      <c r="C509">
        <f t="shared" si="126"/>
        <v>26328.5</v>
      </c>
      <c r="D509">
        <f t="shared" si="127"/>
        <v>59.661443940782675</v>
      </c>
      <c r="E509">
        <f t="shared" si="128"/>
        <v>60.545133955267644</v>
      </c>
      <c r="F509">
        <f t="shared" si="129"/>
        <v>60.10328894802516</v>
      </c>
      <c r="G509">
        <f t="shared" si="130"/>
        <v>5.2961999999999995E-2</v>
      </c>
      <c r="H509">
        <f t="shared" si="143"/>
        <v>22.338807999999997</v>
      </c>
      <c r="I509">
        <f t="shared" si="131"/>
        <v>-8.3426797938613468</v>
      </c>
      <c r="J509">
        <f t="shared" si="132"/>
        <v>-10.387770982264968</v>
      </c>
      <c r="K509">
        <f t="shared" si="133"/>
        <v>-9.3652253880631573</v>
      </c>
      <c r="L509">
        <f t="shared" si="134"/>
        <v>19.307155964688089</v>
      </c>
      <c r="M509">
        <f t="shared" si="135"/>
        <v>2.8889656360836291</v>
      </c>
      <c r="N509">
        <f t="shared" si="136"/>
        <v>11.098060800385859</v>
      </c>
      <c r="O509">
        <f t="shared" si="137"/>
        <v>0</v>
      </c>
      <c r="P509">
        <f t="shared" si="138"/>
        <v>0</v>
      </c>
      <c r="Q509">
        <f t="shared" si="139"/>
        <v>-40</v>
      </c>
      <c r="R509">
        <f t="shared" si="140"/>
        <v>-40</v>
      </c>
      <c r="S509">
        <f t="shared" si="141"/>
        <v>-2.5925178656499826E-3</v>
      </c>
      <c r="Y509">
        <f t="shared" si="142"/>
        <v>0</v>
      </c>
    </row>
    <row r="510" spans="1:25" x14ac:dyDescent="0.25">
      <c r="A510">
        <v>3.9999999999999998E-6</v>
      </c>
      <c r="B510">
        <f>DAVE_data!CF509</f>
        <v>12824</v>
      </c>
      <c r="C510">
        <f t="shared" si="126"/>
        <v>26234</v>
      </c>
      <c r="D510">
        <f t="shared" si="127"/>
        <v>59.876356133067645</v>
      </c>
      <c r="E510">
        <f t="shared" si="128"/>
        <v>60.10328894802516</v>
      </c>
      <c r="F510">
        <f t="shared" si="129"/>
        <v>59.989822540546399</v>
      </c>
      <c r="G510">
        <f t="shared" si="130"/>
        <v>5.2111999999999999E-2</v>
      </c>
      <c r="H510">
        <f t="shared" si="143"/>
        <v>22.390919999999998</v>
      </c>
      <c r="I510">
        <f t="shared" si="131"/>
        <v>-2.1773566065159811</v>
      </c>
      <c r="J510">
        <f t="shared" si="132"/>
        <v>-9.3652253880631573</v>
      </c>
      <c r="K510">
        <f t="shared" si="133"/>
        <v>-5.7712909972895687</v>
      </c>
      <c r="L510">
        <f t="shared" si="134"/>
        <v>68.965581646714554</v>
      </c>
      <c r="M510">
        <f t="shared" si="135"/>
        <v>11.098060800385859</v>
      </c>
      <c r="N510">
        <f t="shared" si="136"/>
        <v>40.03182122355021</v>
      </c>
      <c r="O510">
        <f t="shared" si="137"/>
        <v>1</v>
      </c>
      <c r="P510">
        <f t="shared" si="138"/>
        <v>0</v>
      </c>
      <c r="Q510">
        <f t="shared" si="139"/>
        <v>40</v>
      </c>
      <c r="R510">
        <f t="shared" si="140"/>
        <v>-40</v>
      </c>
      <c r="S510" t="str">
        <f t="shared" si="141"/>
        <v/>
      </c>
      <c r="Y510">
        <f t="shared" si="142"/>
        <v>2.1534643069974524</v>
      </c>
    </row>
    <row r="511" spans="1:25" x14ac:dyDescent="0.25">
      <c r="A511">
        <v>3.9999999999999998E-6</v>
      </c>
      <c r="B511">
        <f>DAVE_data!CF510</f>
        <v>12334</v>
      </c>
      <c r="C511">
        <f t="shared" si="126"/>
        <v>25819.5</v>
      </c>
      <c r="D511">
        <f t="shared" si="127"/>
        <v>60.837596653494323</v>
      </c>
      <c r="E511">
        <f t="shared" si="128"/>
        <v>59.989822540546399</v>
      </c>
      <c r="F511">
        <f t="shared" si="129"/>
        <v>60.413709597020357</v>
      </c>
      <c r="G511">
        <f t="shared" si="130"/>
        <v>5.0316E-2</v>
      </c>
      <c r="H511">
        <f t="shared" si="143"/>
        <v>22.441235999999996</v>
      </c>
      <c r="I511">
        <f t="shared" si="131"/>
        <v>8.424498300221769</v>
      </c>
      <c r="J511">
        <f t="shared" si="132"/>
        <v>-5.7712909972895687</v>
      </c>
      <c r="K511">
        <f t="shared" si="133"/>
        <v>1.3266036514661002</v>
      </c>
      <c r="L511">
        <f t="shared" si="134"/>
        <v>141.06635362023351</v>
      </c>
      <c r="M511">
        <f t="shared" si="135"/>
        <v>40.03182122355021</v>
      </c>
      <c r="N511">
        <f t="shared" si="136"/>
        <v>90.549087421891869</v>
      </c>
      <c r="O511">
        <f t="shared" si="137"/>
        <v>1</v>
      </c>
      <c r="P511">
        <f t="shared" si="138"/>
        <v>1</v>
      </c>
      <c r="Q511">
        <f t="shared" si="139"/>
        <v>40</v>
      </c>
      <c r="R511">
        <f t="shared" si="140"/>
        <v>40</v>
      </c>
      <c r="S511" t="str">
        <f t="shared" si="141"/>
        <v/>
      </c>
      <c r="Y511">
        <f t="shared" si="142"/>
        <v>5.6156044212314988</v>
      </c>
    </row>
    <row r="512" spans="1:25" x14ac:dyDescent="0.25">
      <c r="A512">
        <v>3.9999999999999998E-6</v>
      </c>
      <c r="B512">
        <f>DAVE_data!CF511</f>
        <v>11665</v>
      </c>
      <c r="C512">
        <f t="shared" si="126"/>
        <v>25027.5</v>
      </c>
      <c r="D512">
        <f t="shared" si="127"/>
        <v>62.762813976421803</v>
      </c>
      <c r="E512">
        <f t="shared" si="128"/>
        <v>60.413709597020357</v>
      </c>
      <c r="F512">
        <f t="shared" si="129"/>
        <v>61.588261786721077</v>
      </c>
      <c r="G512">
        <f t="shared" si="130"/>
        <v>4.7997999999999999E-2</v>
      </c>
      <c r="H512">
        <f t="shared" si="143"/>
        <v>22.489233999999996</v>
      </c>
      <c r="I512">
        <f t="shared" si="131"/>
        <v>24.47085690446934</v>
      </c>
      <c r="J512">
        <f t="shared" si="132"/>
        <v>1.3266036514661002</v>
      </c>
      <c r="K512">
        <f t="shared" si="133"/>
        <v>12.89873027796772</v>
      </c>
      <c r="L512">
        <f t="shared" si="134"/>
        <v>241.09601705282765</v>
      </c>
      <c r="M512">
        <f t="shared" si="135"/>
        <v>90.549087421891869</v>
      </c>
      <c r="N512">
        <f t="shared" si="136"/>
        <v>165.82255223735976</v>
      </c>
      <c r="O512">
        <f t="shared" si="137"/>
        <v>1</v>
      </c>
      <c r="P512">
        <f t="shared" si="138"/>
        <v>1</v>
      </c>
      <c r="Q512">
        <f t="shared" si="139"/>
        <v>40</v>
      </c>
      <c r="R512">
        <f t="shared" si="140"/>
        <v>40</v>
      </c>
      <c r="S512" t="str">
        <f t="shared" si="141"/>
        <v/>
      </c>
      <c r="Y512">
        <f t="shared" si="142"/>
        <v>11.124185508133245</v>
      </c>
    </row>
    <row r="513" spans="1:25" x14ac:dyDescent="0.25">
      <c r="A513">
        <v>3.9999999999999998E-6</v>
      </c>
      <c r="B513">
        <f>DAVE_data!CF512</f>
        <v>11140</v>
      </c>
      <c r="C513">
        <f t="shared" si="126"/>
        <v>23981.5</v>
      </c>
      <c r="D513">
        <f t="shared" si="127"/>
        <v>65.500336792731758</v>
      </c>
      <c r="E513">
        <f t="shared" si="128"/>
        <v>61.588261786721077</v>
      </c>
      <c r="F513">
        <f t="shared" si="129"/>
        <v>63.544299289726418</v>
      </c>
      <c r="G513">
        <f t="shared" si="130"/>
        <v>4.5609999999999998E-2</v>
      </c>
      <c r="H513">
        <f t="shared" si="143"/>
        <v>22.534843999999996</v>
      </c>
      <c r="I513">
        <f t="shared" si="131"/>
        <v>42.886154418007912</v>
      </c>
      <c r="J513">
        <f t="shared" si="132"/>
        <v>12.89873027796772</v>
      </c>
      <c r="K513">
        <f t="shared" si="133"/>
        <v>27.892442347987817</v>
      </c>
      <c r="L513">
        <f t="shared" si="134"/>
        <v>328.73738368822842</v>
      </c>
      <c r="M513">
        <f t="shared" si="135"/>
        <v>165.82255223735976</v>
      </c>
      <c r="N513">
        <f t="shared" si="136"/>
        <v>247.2799679627941</v>
      </c>
      <c r="O513">
        <f t="shared" si="137"/>
        <v>1</v>
      </c>
      <c r="P513">
        <f t="shared" si="138"/>
        <v>1</v>
      </c>
      <c r="Q513">
        <f t="shared" si="139"/>
        <v>40</v>
      </c>
      <c r="R513">
        <f t="shared" si="140"/>
        <v>40</v>
      </c>
      <c r="S513" t="str">
        <f t="shared" si="141"/>
        <v/>
      </c>
      <c r="Y513">
        <f t="shared" si="142"/>
        <v>18.177163166543711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D8C6-7555-45D3-882F-2CD32EEAB5F8}">
  <dimension ref="A1:CF512"/>
  <sheetViews>
    <sheetView topLeftCell="A451" zoomScale="60" zoomScaleNormal="60" workbookViewId="0">
      <selection activeCell="A94" sqref="A94"/>
    </sheetView>
  </sheetViews>
  <sheetFormatPr defaultRowHeight="15" x14ac:dyDescent="0.25"/>
  <cols>
    <col min="1" max="1" width="82.85546875" bestFit="1" customWidth="1"/>
    <col min="2" max="49" width="9.140625" hidden="1" customWidth="1"/>
    <col min="50" max="50" width="9.140625" customWidth="1"/>
  </cols>
  <sheetData>
    <row r="1" spans="1:84" x14ac:dyDescent="0.25">
      <c r="A1" t="s">
        <v>0</v>
      </c>
      <c r="B1" t="str">
        <f>RIGHT(A1, LEN(A1)-9)</f>
        <v>299A2837270A26492593257C256125BC2602267E26A22732275B27DD28182891F2</v>
      </c>
      <c r="C1" t="str">
        <f>LEFT(B1, 4)</f>
        <v>299A</v>
      </c>
      <c r="D1" t="str">
        <f>RIGHT(B1,(LEN(B1)-4))</f>
        <v>2837270A26492593257C256125BC2602267E26A22732275B27DD28182891F2</v>
      </c>
      <c r="E1" t="str">
        <f>LEFT(D1,4)</f>
        <v>2837</v>
      </c>
      <c r="F1" t="str">
        <f t="shared" ref="F1" si="0">RIGHT(D1,(LEN(D1)-4))</f>
        <v>270A26492593257C256125BC2602267E26A22732275B27DD28182891F2</v>
      </c>
      <c r="G1" t="str">
        <f t="shared" ref="G1" si="1">LEFT(F1,4)</f>
        <v>270A</v>
      </c>
      <c r="H1" t="str">
        <f t="shared" ref="H1" si="2">RIGHT(F1,(LEN(F1)-4))</f>
        <v>26492593257C256125BC2602267E26A22732275B27DD28182891F2</v>
      </c>
      <c r="I1" t="str">
        <f t="shared" ref="I1" si="3">LEFT(H1,4)</f>
        <v>2649</v>
      </c>
      <c r="J1" t="str">
        <f t="shared" ref="J1" si="4">RIGHT(H1,(LEN(H1)-4))</f>
        <v>2593257C256125BC2602267E26A22732275B27DD28182891F2</v>
      </c>
      <c r="K1" t="str">
        <f t="shared" ref="K1" si="5">LEFT(J1,4)</f>
        <v>2593</v>
      </c>
      <c r="L1" t="str">
        <f t="shared" ref="L1" si="6">RIGHT(J1,(LEN(J1)-4))</f>
        <v>257C256125BC2602267E26A22732275B27DD28182891F2</v>
      </c>
      <c r="M1" t="str">
        <f t="shared" ref="M1" si="7">LEFT(L1,4)</f>
        <v>257C</v>
      </c>
      <c r="N1" t="str">
        <f t="shared" ref="N1" si="8">RIGHT(L1,(LEN(L1)-4))</f>
        <v>256125BC2602267E26A22732275B27DD28182891F2</v>
      </c>
      <c r="O1" t="str">
        <f t="shared" ref="O1" si="9">LEFT(N1,4)</f>
        <v>2561</v>
      </c>
      <c r="P1" t="str">
        <f t="shared" ref="P1" si="10">RIGHT(N1,(LEN(N1)-4))</f>
        <v>25BC2602267E26A22732275B27DD28182891F2</v>
      </c>
      <c r="Q1" t="str">
        <f t="shared" ref="Q1" si="11">LEFT(P1,4)</f>
        <v>25BC</v>
      </c>
      <c r="R1" t="str">
        <f t="shared" ref="R1" si="12">RIGHT(P1,(LEN(P1)-4))</f>
        <v>2602267E26A22732275B27DD28182891F2</v>
      </c>
      <c r="S1" t="str">
        <f t="shared" ref="S1" si="13">LEFT(R1,4)</f>
        <v>2602</v>
      </c>
      <c r="T1" t="str">
        <f t="shared" ref="T1" si="14">RIGHT(R1,(LEN(R1)-4))</f>
        <v>267E26A22732275B27DD28182891F2</v>
      </c>
      <c r="U1" t="str">
        <f t="shared" ref="U1" si="15">LEFT(T1,4)</f>
        <v>267E</v>
      </c>
      <c r="V1" t="str">
        <f t="shared" ref="V1" si="16">RIGHT(T1,(LEN(T1)-4))</f>
        <v>26A22732275B27DD28182891F2</v>
      </c>
      <c r="W1" t="str">
        <f t="shared" ref="W1" si="17">LEFT(V1,4)</f>
        <v>26A2</v>
      </c>
      <c r="X1" t="str">
        <f t="shared" ref="X1" si="18">RIGHT(V1,(LEN(V1)-4))</f>
        <v>2732275B27DD28182891F2</v>
      </c>
      <c r="Y1" t="str">
        <f t="shared" ref="Y1" si="19">LEFT(X1,4)</f>
        <v>2732</v>
      </c>
      <c r="Z1" t="str">
        <f t="shared" ref="Z1" si="20">RIGHT(X1,(LEN(X1)-4))</f>
        <v>275B27DD28182891F2</v>
      </c>
      <c r="AA1" t="str">
        <f t="shared" ref="AA1" si="21">LEFT(Z1,4)</f>
        <v>275B</v>
      </c>
      <c r="AB1" t="str">
        <f t="shared" ref="AB1" si="22">RIGHT(Z1,(LEN(Z1)-4))</f>
        <v>27DD28182891F2</v>
      </c>
      <c r="AC1" t="str">
        <f t="shared" ref="AC1" si="23">LEFT(AB1,4)</f>
        <v>27DD</v>
      </c>
      <c r="AD1" t="str">
        <f t="shared" ref="AD1" si="24">RIGHT(AB1,(LEN(AB1)-4))</f>
        <v>28182891F2</v>
      </c>
      <c r="AE1" t="str">
        <f t="shared" ref="AE1" si="25">LEFT(AD1,4)</f>
        <v>2818</v>
      </c>
      <c r="AF1" t="str">
        <f t="shared" ref="AF1" si="26">RIGHT(AD1,(LEN(AD1)-4))</f>
        <v>2891F2</v>
      </c>
      <c r="AG1" t="str">
        <f t="shared" ref="AG1" si="27">LEFT(AF1,4)</f>
        <v>2891</v>
      </c>
      <c r="AH1">
        <f>HEX2DEC(C1)</f>
        <v>10650</v>
      </c>
      <c r="AI1">
        <f>HEX2DEC(E1)</f>
        <v>10295</v>
      </c>
      <c r="AJ1">
        <f>HEX2DEC(G1)</f>
        <v>9994</v>
      </c>
      <c r="AK1">
        <f>HEX2DEC(I1)</f>
        <v>9801</v>
      </c>
      <c r="AL1">
        <f>HEX2DEC(K1)</f>
        <v>9619</v>
      </c>
      <c r="AM1">
        <f>HEX2DEC(M1)</f>
        <v>9596</v>
      </c>
      <c r="AN1">
        <f>HEX2DEC(O1)</f>
        <v>9569</v>
      </c>
      <c r="AO1">
        <f>HEX2DEC(Q1)</f>
        <v>9660</v>
      </c>
      <c r="AP1">
        <f>HEX2DEC(S1)</f>
        <v>9730</v>
      </c>
      <c r="AQ1">
        <f>HEX2DEC(U1)</f>
        <v>9854</v>
      </c>
      <c r="AR1">
        <f>HEX2DEC(W1)</f>
        <v>9890</v>
      </c>
      <c r="AS1">
        <f>HEX2DEC(Y1)</f>
        <v>10034</v>
      </c>
      <c r="AT1">
        <f>HEX2DEC(AA1)</f>
        <v>10075</v>
      </c>
      <c r="AU1">
        <f>HEX2DEC(AC1)</f>
        <v>10205</v>
      </c>
      <c r="AV1">
        <f>HEX2DEC(AE1)</f>
        <v>10264</v>
      </c>
      <c r="AW1">
        <f>HEX2DEC(AG1)</f>
        <v>10385</v>
      </c>
      <c r="AY1">
        <f t="array" ref="AY1:CD16">TRANSPOSE(AH1:AW32)</f>
        <v>10650</v>
      </c>
      <c r="AZ1">
        <v>10448</v>
      </c>
      <c r="BA1">
        <v>12034</v>
      </c>
      <c r="BB1">
        <v>10234</v>
      </c>
      <c r="BC1">
        <v>10577</v>
      </c>
      <c r="BD1">
        <v>12209</v>
      </c>
      <c r="BE1">
        <v>9847</v>
      </c>
      <c r="BF1">
        <v>10324</v>
      </c>
      <c r="BG1">
        <v>11900</v>
      </c>
      <c r="BH1">
        <v>10290</v>
      </c>
      <c r="BI1">
        <v>10148</v>
      </c>
      <c r="BJ1">
        <v>11707</v>
      </c>
      <c r="BK1">
        <v>10703</v>
      </c>
      <c r="BL1">
        <v>10001</v>
      </c>
      <c r="BM1">
        <v>11515</v>
      </c>
      <c r="BN1">
        <v>11790</v>
      </c>
      <c r="BO1">
        <v>10048</v>
      </c>
      <c r="BP1">
        <v>11554</v>
      </c>
      <c r="BQ1">
        <v>12037</v>
      </c>
      <c r="BR1">
        <v>9994</v>
      </c>
      <c r="BS1">
        <v>11505</v>
      </c>
      <c r="BT1">
        <v>12106</v>
      </c>
      <c r="BU1">
        <v>9858</v>
      </c>
      <c r="BV1">
        <v>11345</v>
      </c>
      <c r="BW1">
        <v>12774</v>
      </c>
      <c r="BX1">
        <v>9681</v>
      </c>
      <c r="BY1">
        <v>11152</v>
      </c>
      <c r="BZ1">
        <v>12826</v>
      </c>
      <c r="CA1">
        <v>9614</v>
      </c>
      <c r="CB1">
        <v>11053</v>
      </c>
      <c r="CC1">
        <v>12722</v>
      </c>
      <c r="CD1">
        <v>12125</v>
      </c>
      <c r="CF1">
        <f>AY1</f>
        <v>10650</v>
      </c>
    </row>
    <row r="2" spans="1:84" x14ac:dyDescent="0.25">
      <c r="A2" t="s">
        <v>1</v>
      </c>
      <c r="B2" t="str">
        <f t="shared" ref="B2:B32" si="28">RIGHT(A2, LEN(A2)-9)</f>
        <v>28D0294729892A132A3C2AD42B0A2B892BD62C582C8C2D1B2D6B2DF02E2A2EB8A4</v>
      </c>
      <c r="C2" t="str">
        <f t="shared" ref="C2:C32" si="29">LEFT(B2, 4)</f>
        <v>28D0</v>
      </c>
      <c r="D2" t="str">
        <f t="shared" ref="D2:D32" si="30">RIGHT(B2,(LEN(B2)-4))</f>
        <v>294729892A132A3C2AD42B0A2B892BD62C582C8C2D1B2D6B2DF02E2A2EB8A4</v>
      </c>
      <c r="E2" t="str">
        <f t="shared" ref="E2:E32" si="31">LEFT(D2,4)</f>
        <v>2947</v>
      </c>
      <c r="F2" t="str">
        <f t="shared" ref="F2:F32" si="32">RIGHT(D2,(LEN(D2)-4))</f>
        <v>29892A132A3C2AD42B0A2B892BD62C582C8C2D1B2D6B2DF02E2A2EB8A4</v>
      </c>
      <c r="G2" t="str">
        <f t="shared" ref="G2" si="33">LEFT(F2,4)</f>
        <v>2989</v>
      </c>
      <c r="H2" t="str">
        <f t="shared" ref="H2:H32" si="34">RIGHT(F2,(LEN(F2)-4))</f>
        <v>2A132A3C2AD42B0A2B892BD62C582C8C2D1B2D6B2DF02E2A2EB8A4</v>
      </c>
      <c r="I2" t="str">
        <f t="shared" ref="I2" si="35">LEFT(H2,4)</f>
        <v>2A13</v>
      </c>
      <c r="J2" t="str">
        <f t="shared" ref="J2:J32" si="36">RIGHT(H2,(LEN(H2)-4))</f>
        <v>2A3C2AD42B0A2B892BD62C582C8C2D1B2D6B2DF02E2A2EB8A4</v>
      </c>
      <c r="K2" t="str">
        <f t="shared" ref="K2" si="37">LEFT(J2,4)</f>
        <v>2A3C</v>
      </c>
      <c r="L2" t="str">
        <f t="shared" ref="L2:L32" si="38">RIGHT(J2,(LEN(J2)-4))</f>
        <v>2AD42B0A2B892BD62C582C8C2D1B2D6B2DF02E2A2EB8A4</v>
      </c>
      <c r="M2" t="str">
        <f t="shared" ref="M2" si="39">LEFT(L2,4)</f>
        <v>2AD4</v>
      </c>
      <c r="N2" t="str">
        <f t="shared" ref="N2:N32" si="40">RIGHT(L2,(LEN(L2)-4))</f>
        <v>2B0A2B892BD62C582C8C2D1B2D6B2DF02E2A2EB8A4</v>
      </c>
      <c r="O2" t="str">
        <f t="shared" ref="O2" si="41">LEFT(N2,4)</f>
        <v>2B0A</v>
      </c>
      <c r="P2" t="str">
        <f t="shared" ref="P2:P32" si="42">RIGHT(N2,(LEN(N2)-4))</f>
        <v>2B892BD62C582C8C2D1B2D6B2DF02E2A2EB8A4</v>
      </c>
      <c r="Q2" t="str">
        <f t="shared" ref="Q2" si="43">LEFT(P2,4)</f>
        <v>2B89</v>
      </c>
      <c r="R2" t="str">
        <f t="shared" ref="R2:R32" si="44">RIGHT(P2,(LEN(P2)-4))</f>
        <v>2BD62C582C8C2D1B2D6B2DF02E2A2EB8A4</v>
      </c>
      <c r="S2" t="str">
        <f t="shared" ref="S2" si="45">LEFT(R2,4)</f>
        <v>2BD6</v>
      </c>
      <c r="T2" t="str">
        <f t="shared" ref="T2:T32" si="46">RIGHT(R2,(LEN(R2)-4))</f>
        <v>2C582C8C2D1B2D6B2DF02E2A2EB8A4</v>
      </c>
      <c r="U2" t="str">
        <f t="shared" ref="U2" si="47">LEFT(T2,4)</f>
        <v>2C58</v>
      </c>
      <c r="V2" t="str">
        <f t="shared" ref="V2:V32" si="48">RIGHT(T2,(LEN(T2)-4))</f>
        <v>2C8C2D1B2D6B2DF02E2A2EB8A4</v>
      </c>
      <c r="W2" t="str">
        <f t="shared" ref="W2" si="49">LEFT(V2,4)</f>
        <v>2C8C</v>
      </c>
      <c r="X2" t="str">
        <f t="shared" ref="X2:X32" si="50">RIGHT(V2,(LEN(V2)-4))</f>
        <v>2D1B2D6B2DF02E2A2EB8A4</v>
      </c>
      <c r="Y2" t="str">
        <f t="shared" ref="Y2" si="51">LEFT(X2,4)</f>
        <v>2D1B</v>
      </c>
      <c r="Z2" t="str">
        <f t="shared" ref="Z2:Z32" si="52">RIGHT(X2,(LEN(X2)-4))</f>
        <v>2D6B2DF02E2A2EB8A4</v>
      </c>
      <c r="AA2" t="str">
        <f t="shared" ref="AA2" si="53">LEFT(Z2,4)</f>
        <v>2D6B</v>
      </c>
      <c r="AB2" t="str">
        <f t="shared" ref="AB2:AB32" si="54">RIGHT(Z2,(LEN(Z2)-4))</f>
        <v>2DF02E2A2EB8A4</v>
      </c>
      <c r="AC2" t="str">
        <f t="shared" ref="AC2" si="55">LEFT(AB2,4)</f>
        <v>2DF0</v>
      </c>
      <c r="AD2" t="str">
        <f t="shared" ref="AD2:AD32" si="56">RIGHT(AB2,(LEN(AB2)-4))</f>
        <v>2E2A2EB8A4</v>
      </c>
      <c r="AE2" t="str">
        <f t="shared" ref="AE2" si="57">LEFT(AD2,4)</f>
        <v>2E2A</v>
      </c>
      <c r="AF2" t="str">
        <f t="shared" ref="AF2:AF32" si="58">RIGHT(AD2,(LEN(AD2)-4))</f>
        <v>2EB8A4</v>
      </c>
      <c r="AG2" t="str">
        <f t="shared" ref="AG2" si="59">LEFT(AF2,4)</f>
        <v>2EB8</v>
      </c>
      <c r="AH2">
        <f t="shared" ref="AH2:AH32" si="60">HEX2DEC(C2)</f>
        <v>10448</v>
      </c>
      <c r="AI2">
        <f t="shared" ref="AI2:AI32" si="61">HEX2DEC(E2)</f>
        <v>10567</v>
      </c>
      <c r="AJ2">
        <f t="shared" ref="AJ2:AJ32" si="62">HEX2DEC(G2)</f>
        <v>10633</v>
      </c>
      <c r="AK2">
        <f t="shared" ref="AK2:AK32" si="63">HEX2DEC(I2)</f>
        <v>10771</v>
      </c>
      <c r="AL2">
        <f t="shared" ref="AL2:AL32" si="64">HEX2DEC(K2)</f>
        <v>10812</v>
      </c>
      <c r="AM2">
        <f t="shared" ref="AM2:AM32" si="65">HEX2DEC(M2)</f>
        <v>10964</v>
      </c>
      <c r="AN2">
        <f t="shared" ref="AN2:AN32" si="66">HEX2DEC(O2)</f>
        <v>11018</v>
      </c>
      <c r="AO2">
        <f t="shared" ref="AO2:AO32" si="67">HEX2DEC(Q2)</f>
        <v>11145</v>
      </c>
      <c r="AP2">
        <f t="shared" ref="AP2:AP32" si="68">HEX2DEC(S2)</f>
        <v>11222</v>
      </c>
      <c r="AQ2">
        <f t="shared" ref="AQ2:AQ32" si="69">HEX2DEC(U2)</f>
        <v>11352</v>
      </c>
      <c r="AR2">
        <f t="shared" ref="AR2:AR32" si="70">HEX2DEC(W2)</f>
        <v>11404</v>
      </c>
      <c r="AS2">
        <f t="shared" ref="AS2:AS32" si="71">HEX2DEC(Y2)</f>
        <v>11547</v>
      </c>
      <c r="AT2">
        <f t="shared" ref="AT2:AT32" si="72">HEX2DEC(AA2)</f>
        <v>11627</v>
      </c>
      <c r="AU2">
        <f t="shared" ref="AU2:AU32" si="73">HEX2DEC(AC2)</f>
        <v>11760</v>
      </c>
      <c r="AV2">
        <f t="shared" ref="AV2:AV32" si="74">HEX2DEC(AE2)</f>
        <v>11818</v>
      </c>
      <c r="AW2">
        <f t="shared" ref="AW2:AW32" si="75">HEX2DEC(AG2)</f>
        <v>11960</v>
      </c>
      <c r="AY2">
        <v>10295</v>
      </c>
      <c r="AZ2">
        <v>10567</v>
      </c>
      <c r="BA2">
        <v>12180</v>
      </c>
      <c r="BB2">
        <v>10005</v>
      </c>
      <c r="BC2">
        <v>10706</v>
      </c>
      <c r="BD2">
        <v>12358</v>
      </c>
      <c r="BE2">
        <v>9638</v>
      </c>
      <c r="BF2">
        <v>10462</v>
      </c>
      <c r="BG2">
        <v>12044</v>
      </c>
      <c r="BH2">
        <v>9970</v>
      </c>
      <c r="BI2">
        <v>10276</v>
      </c>
      <c r="BJ2">
        <v>11852</v>
      </c>
      <c r="BK2">
        <v>10303</v>
      </c>
      <c r="BL2">
        <v>10126</v>
      </c>
      <c r="BM2">
        <v>11647</v>
      </c>
      <c r="BN2">
        <v>11230</v>
      </c>
      <c r="BO2">
        <v>10152</v>
      </c>
      <c r="BP2">
        <v>11700</v>
      </c>
      <c r="BQ2">
        <v>11464</v>
      </c>
      <c r="BR2">
        <v>10105</v>
      </c>
      <c r="BS2">
        <v>11646</v>
      </c>
      <c r="BT2">
        <v>11547</v>
      </c>
      <c r="BU2">
        <v>9982</v>
      </c>
      <c r="BV2">
        <v>11492</v>
      </c>
      <c r="BW2">
        <v>12310</v>
      </c>
      <c r="BX2">
        <v>9784</v>
      </c>
      <c r="BY2">
        <v>11268</v>
      </c>
      <c r="BZ2">
        <v>12888</v>
      </c>
      <c r="CA2">
        <v>9733</v>
      </c>
      <c r="CB2">
        <v>11189</v>
      </c>
      <c r="CC2">
        <v>12872</v>
      </c>
      <c r="CD2">
        <v>12270</v>
      </c>
      <c r="CF2">
        <f t="shared" ref="CF2:CF16" si="76">AY2</f>
        <v>10295</v>
      </c>
    </row>
    <row r="3" spans="1:84" x14ac:dyDescent="0.25">
      <c r="A3" t="s">
        <v>2</v>
      </c>
      <c r="B3" t="str">
        <f t="shared" si="28"/>
        <v>2F022F942FDB307330B631523199322D327F331732DE31912F962D6A2B27299039</v>
      </c>
      <c r="C3" t="str">
        <f t="shared" si="29"/>
        <v>2F02</v>
      </c>
      <c r="D3" t="str">
        <f t="shared" si="30"/>
        <v>2F942FDB307330B631523199322D327F331732DE31912F962D6A2B27299039</v>
      </c>
      <c r="E3" t="str">
        <f t="shared" si="31"/>
        <v>2F94</v>
      </c>
      <c r="F3" t="str">
        <f t="shared" si="32"/>
        <v>2FDB307330B631523199322D327F331732DE31912F962D6A2B27299039</v>
      </c>
      <c r="G3" t="str">
        <f t="shared" ref="G3" si="77">LEFT(F3,4)</f>
        <v>2FDB</v>
      </c>
      <c r="H3" t="str">
        <f t="shared" si="34"/>
        <v>307330B631523199322D327F331732DE31912F962D6A2B27299039</v>
      </c>
      <c r="I3" t="str">
        <f t="shared" ref="I3" si="78">LEFT(H3,4)</f>
        <v>3073</v>
      </c>
      <c r="J3" t="str">
        <f t="shared" si="36"/>
        <v>30B631523199322D327F331732DE31912F962D6A2B27299039</v>
      </c>
      <c r="K3" t="str">
        <f t="shared" ref="K3" si="79">LEFT(J3,4)</f>
        <v>30B6</v>
      </c>
      <c r="L3" t="str">
        <f t="shared" si="38"/>
        <v>31523199322D327F331732DE31912F962D6A2B27299039</v>
      </c>
      <c r="M3" t="str">
        <f t="shared" ref="M3" si="80">LEFT(L3,4)</f>
        <v>3152</v>
      </c>
      <c r="N3" t="str">
        <f t="shared" si="40"/>
        <v>3199322D327F331732DE31912F962D6A2B27299039</v>
      </c>
      <c r="O3" t="str">
        <f t="shared" ref="O3" si="81">LEFT(N3,4)</f>
        <v>3199</v>
      </c>
      <c r="P3" t="str">
        <f t="shared" si="42"/>
        <v>322D327F331732DE31912F962D6A2B27299039</v>
      </c>
      <c r="Q3" t="str">
        <f t="shared" ref="Q3" si="82">LEFT(P3,4)</f>
        <v>322D</v>
      </c>
      <c r="R3" t="str">
        <f t="shared" si="44"/>
        <v>327F331732DE31912F962D6A2B27299039</v>
      </c>
      <c r="S3" t="str">
        <f t="shared" ref="S3" si="83">LEFT(R3,4)</f>
        <v>327F</v>
      </c>
      <c r="T3" t="str">
        <f t="shared" si="46"/>
        <v>331732DE31912F962D6A2B27299039</v>
      </c>
      <c r="U3" t="str">
        <f t="shared" ref="U3" si="84">LEFT(T3,4)</f>
        <v>3317</v>
      </c>
      <c r="V3" t="str">
        <f t="shared" si="48"/>
        <v>32DE31912F962D6A2B27299039</v>
      </c>
      <c r="W3" t="str">
        <f t="shared" ref="W3" si="85">LEFT(V3,4)</f>
        <v>32DE</v>
      </c>
      <c r="X3" t="str">
        <f t="shared" si="50"/>
        <v>31912F962D6A2B27299039</v>
      </c>
      <c r="Y3" t="str">
        <f t="shared" ref="Y3" si="86">LEFT(X3,4)</f>
        <v>3191</v>
      </c>
      <c r="Z3" t="str">
        <f t="shared" si="52"/>
        <v>2F962D6A2B27299039</v>
      </c>
      <c r="AA3" t="str">
        <f t="shared" ref="AA3" si="87">LEFT(Z3,4)</f>
        <v>2F96</v>
      </c>
      <c r="AB3" t="str">
        <f t="shared" si="54"/>
        <v>2D6A2B27299039</v>
      </c>
      <c r="AC3" t="str">
        <f t="shared" ref="AC3" si="88">LEFT(AB3,4)</f>
        <v>2D6A</v>
      </c>
      <c r="AD3" t="str">
        <f t="shared" si="56"/>
        <v>2B27299039</v>
      </c>
      <c r="AE3" t="str">
        <f t="shared" ref="AE3" si="89">LEFT(AD3,4)</f>
        <v>2B27</v>
      </c>
      <c r="AF3" t="str">
        <f t="shared" si="58"/>
        <v>299039</v>
      </c>
      <c r="AG3" t="str">
        <f t="shared" ref="AG3" si="90">LEFT(AF3,4)</f>
        <v>2990</v>
      </c>
      <c r="AH3">
        <f t="shared" si="60"/>
        <v>12034</v>
      </c>
      <c r="AI3">
        <f t="shared" si="61"/>
        <v>12180</v>
      </c>
      <c r="AJ3">
        <f t="shared" si="62"/>
        <v>12251</v>
      </c>
      <c r="AK3">
        <f t="shared" si="63"/>
        <v>12403</v>
      </c>
      <c r="AL3">
        <f t="shared" si="64"/>
        <v>12470</v>
      </c>
      <c r="AM3">
        <f t="shared" si="65"/>
        <v>12626</v>
      </c>
      <c r="AN3">
        <f t="shared" si="66"/>
        <v>12697</v>
      </c>
      <c r="AO3">
        <f t="shared" si="67"/>
        <v>12845</v>
      </c>
      <c r="AP3">
        <f t="shared" si="68"/>
        <v>12927</v>
      </c>
      <c r="AQ3">
        <f t="shared" si="69"/>
        <v>13079</v>
      </c>
      <c r="AR3">
        <f t="shared" si="70"/>
        <v>13022</v>
      </c>
      <c r="AS3">
        <f t="shared" si="71"/>
        <v>12689</v>
      </c>
      <c r="AT3">
        <f t="shared" si="72"/>
        <v>12182</v>
      </c>
      <c r="AU3">
        <f t="shared" si="73"/>
        <v>11626</v>
      </c>
      <c r="AV3">
        <f t="shared" si="74"/>
        <v>11047</v>
      </c>
      <c r="AW3">
        <f t="shared" si="75"/>
        <v>10640</v>
      </c>
      <c r="AY3">
        <v>9994</v>
      </c>
      <c r="AZ3">
        <v>10633</v>
      </c>
      <c r="BA3">
        <v>12251</v>
      </c>
      <c r="BB3">
        <v>9788</v>
      </c>
      <c r="BC3">
        <v>10776</v>
      </c>
      <c r="BD3">
        <v>12431</v>
      </c>
      <c r="BE3">
        <v>9456</v>
      </c>
      <c r="BF3">
        <v>10506</v>
      </c>
      <c r="BG3">
        <v>12121</v>
      </c>
      <c r="BH3">
        <v>9679</v>
      </c>
      <c r="BI3">
        <v>10340</v>
      </c>
      <c r="BJ3">
        <v>11919</v>
      </c>
      <c r="BK3">
        <v>9932</v>
      </c>
      <c r="BL3">
        <v>10185</v>
      </c>
      <c r="BM3">
        <v>11728</v>
      </c>
      <c r="BN3">
        <v>10704</v>
      </c>
      <c r="BO3">
        <v>10211</v>
      </c>
      <c r="BP3">
        <v>11777</v>
      </c>
      <c r="BQ3">
        <v>10889</v>
      </c>
      <c r="BR3">
        <v>10179</v>
      </c>
      <c r="BS3">
        <v>11714</v>
      </c>
      <c r="BT3">
        <v>10942</v>
      </c>
      <c r="BU3">
        <v>10028</v>
      </c>
      <c r="BV3">
        <v>11560</v>
      </c>
      <c r="BW3">
        <v>11675</v>
      </c>
      <c r="BX3">
        <v>9841</v>
      </c>
      <c r="BY3">
        <v>11330</v>
      </c>
      <c r="BZ3">
        <v>12479</v>
      </c>
      <c r="CA3">
        <v>9770</v>
      </c>
      <c r="CB3">
        <v>11263</v>
      </c>
      <c r="CC3">
        <v>12933</v>
      </c>
      <c r="CD3">
        <v>12336</v>
      </c>
      <c r="CF3">
        <f t="shared" si="76"/>
        <v>9994</v>
      </c>
    </row>
    <row r="4" spans="1:84" x14ac:dyDescent="0.25">
      <c r="A4" t="s">
        <v>3</v>
      </c>
      <c r="B4" t="str">
        <f t="shared" si="28"/>
        <v>27FA2715263C25CD257425AC25CB2644268026EE273627A527E228612893291D95</v>
      </c>
      <c r="C4" t="str">
        <f t="shared" si="29"/>
        <v>27FA</v>
      </c>
      <c r="D4" t="str">
        <f t="shared" si="30"/>
        <v>2715263C25CD257425AC25CB2644268026EE273627A527E228612893291D95</v>
      </c>
      <c r="E4" t="str">
        <f t="shared" si="31"/>
        <v>2715</v>
      </c>
      <c r="F4" t="str">
        <f t="shared" si="32"/>
        <v>263C25CD257425AC25CB2644268026EE273627A527E228612893291D95</v>
      </c>
      <c r="G4" t="str">
        <f t="shared" ref="G4" si="91">LEFT(F4,4)</f>
        <v>263C</v>
      </c>
      <c r="H4" t="str">
        <f t="shared" si="34"/>
        <v>25CD257425AC25CB2644268026EE273627A527E228612893291D95</v>
      </c>
      <c r="I4" t="str">
        <f t="shared" ref="I4" si="92">LEFT(H4,4)</f>
        <v>25CD</v>
      </c>
      <c r="J4" t="str">
        <f t="shared" si="36"/>
        <v>257425AC25CB2644268026EE273627A527E228612893291D95</v>
      </c>
      <c r="K4" t="str">
        <f t="shared" ref="K4" si="93">LEFT(J4,4)</f>
        <v>2574</v>
      </c>
      <c r="L4" t="str">
        <f t="shared" si="38"/>
        <v>25AC25CB2644268026EE273627A527E228612893291D95</v>
      </c>
      <c r="M4" t="str">
        <f t="shared" ref="M4" si="94">LEFT(L4,4)</f>
        <v>25AC</v>
      </c>
      <c r="N4" t="str">
        <f t="shared" si="40"/>
        <v>25CB2644268026EE273627A527E228612893291D95</v>
      </c>
      <c r="O4" t="str">
        <f t="shared" ref="O4" si="95">LEFT(N4,4)</f>
        <v>25CB</v>
      </c>
      <c r="P4" t="str">
        <f t="shared" si="42"/>
        <v>2644268026EE273627A527E228612893291D95</v>
      </c>
      <c r="Q4" t="str">
        <f t="shared" ref="Q4" si="96">LEFT(P4,4)</f>
        <v>2644</v>
      </c>
      <c r="R4" t="str">
        <f t="shared" si="44"/>
        <v>268026EE273627A527E228612893291D95</v>
      </c>
      <c r="S4" t="str">
        <f t="shared" ref="S4" si="97">LEFT(R4,4)</f>
        <v>2680</v>
      </c>
      <c r="T4" t="str">
        <f t="shared" si="46"/>
        <v>26EE273627A527E228612893291D95</v>
      </c>
      <c r="U4" t="str">
        <f t="shared" ref="U4" si="98">LEFT(T4,4)</f>
        <v>26EE</v>
      </c>
      <c r="V4" t="str">
        <f t="shared" si="48"/>
        <v>273627A527E228612893291D95</v>
      </c>
      <c r="W4" t="str">
        <f t="shared" ref="W4" si="99">LEFT(V4,4)</f>
        <v>2736</v>
      </c>
      <c r="X4" t="str">
        <f t="shared" si="50"/>
        <v>27A527E228612893291D95</v>
      </c>
      <c r="Y4" t="str">
        <f t="shared" ref="Y4" si="100">LEFT(X4,4)</f>
        <v>27A5</v>
      </c>
      <c r="Z4" t="str">
        <f t="shared" si="52"/>
        <v>27E228612893291D95</v>
      </c>
      <c r="AA4" t="str">
        <f t="shared" ref="AA4" si="101">LEFT(Z4,4)</f>
        <v>27E2</v>
      </c>
      <c r="AB4" t="str">
        <f t="shared" si="54"/>
        <v>28612893291D95</v>
      </c>
      <c r="AC4" t="str">
        <f t="shared" ref="AC4" si="102">LEFT(AB4,4)</f>
        <v>2861</v>
      </c>
      <c r="AD4" t="str">
        <f t="shared" si="56"/>
        <v>2893291D95</v>
      </c>
      <c r="AE4" t="str">
        <f t="shared" ref="AE4" si="103">LEFT(AD4,4)</f>
        <v>2893</v>
      </c>
      <c r="AF4" t="str">
        <f t="shared" si="58"/>
        <v>291D95</v>
      </c>
      <c r="AG4" t="str">
        <f t="shared" ref="AG4" si="104">LEFT(AF4,4)</f>
        <v>291D</v>
      </c>
      <c r="AH4">
        <f t="shared" si="60"/>
        <v>10234</v>
      </c>
      <c r="AI4">
        <f t="shared" si="61"/>
        <v>10005</v>
      </c>
      <c r="AJ4">
        <f t="shared" si="62"/>
        <v>9788</v>
      </c>
      <c r="AK4">
        <f t="shared" si="63"/>
        <v>9677</v>
      </c>
      <c r="AL4">
        <f t="shared" si="64"/>
        <v>9588</v>
      </c>
      <c r="AM4">
        <f t="shared" si="65"/>
        <v>9644</v>
      </c>
      <c r="AN4">
        <f t="shared" si="66"/>
        <v>9675</v>
      </c>
      <c r="AO4">
        <f t="shared" si="67"/>
        <v>9796</v>
      </c>
      <c r="AP4">
        <f t="shared" si="68"/>
        <v>9856</v>
      </c>
      <c r="AQ4">
        <f t="shared" si="69"/>
        <v>9966</v>
      </c>
      <c r="AR4">
        <f t="shared" si="70"/>
        <v>10038</v>
      </c>
      <c r="AS4">
        <f t="shared" si="71"/>
        <v>10149</v>
      </c>
      <c r="AT4">
        <f t="shared" si="72"/>
        <v>10210</v>
      </c>
      <c r="AU4">
        <f t="shared" si="73"/>
        <v>10337</v>
      </c>
      <c r="AV4">
        <f t="shared" si="74"/>
        <v>10387</v>
      </c>
      <c r="AW4">
        <f t="shared" si="75"/>
        <v>10525</v>
      </c>
      <c r="AY4">
        <v>9801</v>
      </c>
      <c r="AZ4">
        <v>10771</v>
      </c>
      <c r="BA4">
        <v>12403</v>
      </c>
      <c r="BB4">
        <v>9677</v>
      </c>
      <c r="BC4">
        <v>10892</v>
      </c>
      <c r="BD4">
        <v>12576</v>
      </c>
      <c r="BE4">
        <v>9405</v>
      </c>
      <c r="BF4">
        <v>10648</v>
      </c>
      <c r="BG4">
        <v>12258</v>
      </c>
      <c r="BH4">
        <v>9522</v>
      </c>
      <c r="BI4">
        <v>10457</v>
      </c>
      <c r="BJ4">
        <v>12062</v>
      </c>
      <c r="BK4">
        <v>9688</v>
      </c>
      <c r="BL4">
        <v>10300</v>
      </c>
      <c r="BM4">
        <v>11863</v>
      </c>
      <c r="BN4">
        <v>10307</v>
      </c>
      <c r="BO4">
        <v>10338</v>
      </c>
      <c r="BP4">
        <v>11912</v>
      </c>
      <c r="BQ4">
        <v>10488</v>
      </c>
      <c r="BR4">
        <v>10282</v>
      </c>
      <c r="BS4">
        <v>11852</v>
      </c>
      <c r="BT4">
        <v>10495</v>
      </c>
      <c r="BU4">
        <v>10163</v>
      </c>
      <c r="BV4">
        <v>11692</v>
      </c>
      <c r="BW4">
        <v>11098</v>
      </c>
      <c r="BX4">
        <v>9975</v>
      </c>
      <c r="BY4">
        <v>11482</v>
      </c>
      <c r="BZ4">
        <v>11935</v>
      </c>
      <c r="CA4">
        <v>9910</v>
      </c>
      <c r="CB4">
        <v>11380</v>
      </c>
      <c r="CC4">
        <v>12820</v>
      </c>
      <c r="CD4">
        <v>12487</v>
      </c>
      <c r="CF4">
        <f t="shared" si="76"/>
        <v>9801</v>
      </c>
    </row>
    <row r="5" spans="1:84" x14ac:dyDescent="0.25">
      <c r="A5" t="s">
        <v>4</v>
      </c>
      <c r="B5" t="str">
        <f t="shared" si="28"/>
        <v>295129D22A182A8C2ADF2B5D2B952C2A2C6E2CE52D312DC62E0D2E922EDC2F66B6</v>
      </c>
      <c r="C5" t="str">
        <f t="shared" si="29"/>
        <v>2951</v>
      </c>
      <c r="D5" t="str">
        <f t="shared" si="30"/>
        <v>29D22A182A8C2ADF2B5D2B952C2A2C6E2CE52D312DC62E0D2E922EDC2F66B6</v>
      </c>
      <c r="E5" t="str">
        <f t="shared" si="31"/>
        <v>29D2</v>
      </c>
      <c r="F5" t="str">
        <f t="shared" si="32"/>
        <v>2A182A8C2ADF2B5D2B952C2A2C6E2CE52D312DC62E0D2E922EDC2F66B6</v>
      </c>
      <c r="G5" t="str">
        <f t="shared" ref="G5" si="105">LEFT(F5,4)</f>
        <v>2A18</v>
      </c>
      <c r="H5" t="str">
        <f t="shared" si="34"/>
        <v>2A8C2ADF2B5D2B952C2A2C6E2CE52D312DC62E0D2E922EDC2F66B6</v>
      </c>
      <c r="I5" t="str">
        <f t="shared" ref="I5" si="106">LEFT(H5,4)</f>
        <v>2A8C</v>
      </c>
      <c r="J5" t="str">
        <f t="shared" si="36"/>
        <v>2ADF2B5D2B952C2A2C6E2CE52D312DC62E0D2E922EDC2F66B6</v>
      </c>
      <c r="K5" t="str">
        <f t="shared" ref="K5" si="107">LEFT(J5,4)</f>
        <v>2ADF</v>
      </c>
      <c r="L5" t="str">
        <f t="shared" si="38"/>
        <v>2B5D2B952C2A2C6E2CE52D312DC62E0D2E922EDC2F66B6</v>
      </c>
      <c r="M5" t="str">
        <f t="shared" ref="M5" si="108">LEFT(L5,4)</f>
        <v>2B5D</v>
      </c>
      <c r="N5" t="str">
        <f t="shared" si="40"/>
        <v>2B952C2A2C6E2CE52D312DC62E0D2E922EDC2F66B6</v>
      </c>
      <c r="O5" t="str">
        <f t="shared" ref="O5" si="109">LEFT(N5,4)</f>
        <v>2B95</v>
      </c>
      <c r="P5" t="str">
        <f t="shared" si="42"/>
        <v>2C2A2C6E2CE52D312DC62E0D2E922EDC2F66B6</v>
      </c>
      <c r="Q5" t="str">
        <f t="shared" ref="Q5" si="110">LEFT(P5,4)</f>
        <v>2C2A</v>
      </c>
      <c r="R5" t="str">
        <f t="shared" si="44"/>
        <v>2C6E2CE52D312DC62E0D2E922EDC2F66B6</v>
      </c>
      <c r="S5" t="str">
        <f t="shared" ref="S5" si="111">LEFT(R5,4)</f>
        <v>2C6E</v>
      </c>
      <c r="T5" t="str">
        <f t="shared" si="46"/>
        <v>2CE52D312DC62E0D2E922EDC2F66B6</v>
      </c>
      <c r="U5" t="str">
        <f t="shared" ref="U5" si="112">LEFT(T5,4)</f>
        <v>2CE5</v>
      </c>
      <c r="V5" t="str">
        <f t="shared" si="48"/>
        <v>2D312DC62E0D2E922EDC2F66B6</v>
      </c>
      <c r="W5" t="str">
        <f t="shared" ref="W5" si="113">LEFT(V5,4)</f>
        <v>2D31</v>
      </c>
      <c r="X5" t="str">
        <f t="shared" si="50"/>
        <v>2DC62E0D2E922EDC2F66B6</v>
      </c>
      <c r="Y5" t="str">
        <f t="shared" ref="Y5" si="114">LEFT(X5,4)</f>
        <v>2DC6</v>
      </c>
      <c r="Z5" t="str">
        <f t="shared" si="52"/>
        <v>2E0D2E922EDC2F66B6</v>
      </c>
      <c r="AA5" t="str">
        <f t="shared" ref="AA5" si="115">LEFT(Z5,4)</f>
        <v>2E0D</v>
      </c>
      <c r="AB5" t="str">
        <f t="shared" si="54"/>
        <v>2E922EDC2F66B6</v>
      </c>
      <c r="AC5" t="str">
        <f t="shared" ref="AC5" si="116">LEFT(AB5,4)</f>
        <v>2E92</v>
      </c>
      <c r="AD5" t="str">
        <f t="shared" si="56"/>
        <v>2EDC2F66B6</v>
      </c>
      <c r="AE5" t="str">
        <f t="shared" ref="AE5" si="117">LEFT(AD5,4)</f>
        <v>2EDC</v>
      </c>
      <c r="AF5" t="str">
        <f t="shared" si="58"/>
        <v>2F66B6</v>
      </c>
      <c r="AG5" t="str">
        <f t="shared" ref="AG5" si="118">LEFT(AF5,4)</f>
        <v>2F66</v>
      </c>
      <c r="AH5">
        <f t="shared" si="60"/>
        <v>10577</v>
      </c>
      <c r="AI5">
        <f t="shared" si="61"/>
        <v>10706</v>
      </c>
      <c r="AJ5">
        <f t="shared" si="62"/>
        <v>10776</v>
      </c>
      <c r="AK5">
        <f t="shared" si="63"/>
        <v>10892</v>
      </c>
      <c r="AL5">
        <f t="shared" si="64"/>
        <v>10975</v>
      </c>
      <c r="AM5">
        <f t="shared" si="65"/>
        <v>11101</v>
      </c>
      <c r="AN5">
        <f t="shared" si="66"/>
        <v>11157</v>
      </c>
      <c r="AO5">
        <f t="shared" si="67"/>
        <v>11306</v>
      </c>
      <c r="AP5">
        <f t="shared" si="68"/>
        <v>11374</v>
      </c>
      <c r="AQ5">
        <f t="shared" si="69"/>
        <v>11493</v>
      </c>
      <c r="AR5">
        <f t="shared" si="70"/>
        <v>11569</v>
      </c>
      <c r="AS5">
        <f t="shared" si="71"/>
        <v>11718</v>
      </c>
      <c r="AT5">
        <f t="shared" si="72"/>
        <v>11789</v>
      </c>
      <c r="AU5">
        <f t="shared" si="73"/>
        <v>11922</v>
      </c>
      <c r="AV5">
        <f t="shared" si="74"/>
        <v>11996</v>
      </c>
      <c r="AW5">
        <f t="shared" si="75"/>
        <v>12134</v>
      </c>
      <c r="AY5">
        <v>9619</v>
      </c>
      <c r="AZ5">
        <v>10812</v>
      </c>
      <c r="BA5">
        <v>12470</v>
      </c>
      <c r="BB5">
        <v>9588</v>
      </c>
      <c r="BC5">
        <v>10975</v>
      </c>
      <c r="BD5">
        <v>12660</v>
      </c>
      <c r="BE5">
        <v>9331</v>
      </c>
      <c r="BF5">
        <v>10696</v>
      </c>
      <c r="BG5">
        <v>12331</v>
      </c>
      <c r="BH5">
        <v>9336</v>
      </c>
      <c r="BI5">
        <v>10521</v>
      </c>
      <c r="BJ5">
        <v>12127</v>
      </c>
      <c r="BK5">
        <v>9473</v>
      </c>
      <c r="BL5">
        <v>10374</v>
      </c>
      <c r="BM5">
        <v>11933</v>
      </c>
      <c r="BN5">
        <v>9959</v>
      </c>
      <c r="BO5">
        <v>10393</v>
      </c>
      <c r="BP5">
        <v>11977</v>
      </c>
      <c r="BQ5">
        <v>10089</v>
      </c>
      <c r="BR5">
        <v>10357</v>
      </c>
      <c r="BS5">
        <v>11916</v>
      </c>
      <c r="BT5">
        <v>10076</v>
      </c>
      <c r="BU5">
        <v>10204</v>
      </c>
      <c r="BV5">
        <v>11752</v>
      </c>
      <c r="BW5">
        <v>10522</v>
      </c>
      <c r="BX5">
        <v>10006</v>
      </c>
      <c r="BY5">
        <v>11541</v>
      </c>
      <c r="BZ5">
        <v>11297</v>
      </c>
      <c r="CA5">
        <v>9952</v>
      </c>
      <c r="CB5">
        <v>11450</v>
      </c>
      <c r="CC5">
        <v>12377</v>
      </c>
      <c r="CD5">
        <v>12560</v>
      </c>
      <c r="CF5">
        <f t="shared" si="76"/>
        <v>9619</v>
      </c>
    </row>
    <row r="6" spans="1:84" x14ac:dyDescent="0.25">
      <c r="A6" t="s">
        <v>5</v>
      </c>
      <c r="B6" t="str">
        <f t="shared" si="28"/>
        <v>2FB13046308F31203174320A325732EA3336338D325730512D9A2B4A292A27C4A7</v>
      </c>
      <c r="C6" t="str">
        <f t="shared" si="29"/>
        <v>2FB1</v>
      </c>
      <c r="D6" t="str">
        <f t="shared" si="30"/>
        <v>3046308F31203174320A325732EA3336338D325730512D9A2B4A292A27C4A7</v>
      </c>
      <c r="E6" t="str">
        <f t="shared" si="31"/>
        <v>3046</v>
      </c>
      <c r="F6" t="str">
        <f t="shared" si="32"/>
        <v>308F31203174320A325732EA3336338D325730512D9A2B4A292A27C4A7</v>
      </c>
      <c r="G6" t="str">
        <f t="shared" ref="G6" si="119">LEFT(F6,4)</f>
        <v>308F</v>
      </c>
      <c r="H6" t="str">
        <f t="shared" si="34"/>
        <v>31203174320A325732EA3336338D325730512D9A2B4A292A27C4A7</v>
      </c>
      <c r="I6" t="str">
        <f t="shared" ref="I6" si="120">LEFT(H6,4)</f>
        <v>3120</v>
      </c>
      <c r="J6" t="str">
        <f t="shared" si="36"/>
        <v>3174320A325732EA3336338D325730512D9A2B4A292A27C4A7</v>
      </c>
      <c r="K6" t="str">
        <f t="shared" ref="K6" si="121">LEFT(J6,4)</f>
        <v>3174</v>
      </c>
      <c r="L6" t="str">
        <f t="shared" si="38"/>
        <v>320A325732EA3336338D325730512D9A2B4A292A27C4A7</v>
      </c>
      <c r="M6" t="str">
        <f t="shared" ref="M6" si="122">LEFT(L6,4)</f>
        <v>320A</v>
      </c>
      <c r="N6" t="str">
        <f t="shared" si="40"/>
        <v>325732EA3336338D325730512D9A2B4A292A27C4A7</v>
      </c>
      <c r="O6" t="str">
        <f t="shared" ref="O6" si="123">LEFT(N6,4)</f>
        <v>3257</v>
      </c>
      <c r="P6" t="str">
        <f t="shared" si="42"/>
        <v>32EA3336338D325730512D9A2B4A292A27C4A7</v>
      </c>
      <c r="Q6" t="str">
        <f t="shared" ref="Q6" si="124">LEFT(P6,4)</f>
        <v>32EA</v>
      </c>
      <c r="R6" t="str">
        <f t="shared" si="44"/>
        <v>3336338D325730512D9A2B4A292A27C4A7</v>
      </c>
      <c r="S6" t="str">
        <f t="shared" ref="S6" si="125">LEFT(R6,4)</f>
        <v>3336</v>
      </c>
      <c r="T6" t="str">
        <f t="shared" si="46"/>
        <v>338D325730512D9A2B4A292A27C4A7</v>
      </c>
      <c r="U6" t="str">
        <f t="shared" ref="U6" si="126">LEFT(T6,4)</f>
        <v>338D</v>
      </c>
      <c r="V6" t="str">
        <f t="shared" si="48"/>
        <v>325730512D9A2B4A292A27C4A7</v>
      </c>
      <c r="W6" t="str">
        <f t="shared" ref="W6" si="127">LEFT(V6,4)</f>
        <v>3257</v>
      </c>
      <c r="X6" t="str">
        <f t="shared" si="50"/>
        <v>30512D9A2B4A292A27C4A7</v>
      </c>
      <c r="Y6" t="str">
        <f t="shared" ref="Y6" si="128">LEFT(X6,4)</f>
        <v>3051</v>
      </c>
      <c r="Z6" t="str">
        <f t="shared" si="52"/>
        <v>2D9A2B4A292A27C4A7</v>
      </c>
      <c r="AA6" t="str">
        <f t="shared" ref="AA6" si="129">LEFT(Z6,4)</f>
        <v>2D9A</v>
      </c>
      <c r="AB6" t="str">
        <f t="shared" si="54"/>
        <v>2B4A292A27C4A7</v>
      </c>
      <c r="AC6" t="str">
        <f t="shared" ref="AC6" si="130">LEFT(AB6,4)</f>
        <v>2B4A</v>
      </c>
      <c r="AD6" t="str">
        <f t="shared" si="56"/>
        <v>292A27C4A7</v>
      </c>
      <c r="AE6" t="str">
        <f t="shared" ref="AE6" si="131">LEFT(AD6,4)</f>
        <v>292A</v>
      </c>
      <c r="AF6" t="str">
        <f t="shared" si="58"/>
        <v>27C4A7</v>
      </c>
      <c r="AG6" t="str">
        <f t="shared" ref="AG6" si="132">LEFT(AF6,4)</f>
        <v>27C4</v>
      </c>
      <c r="AH6">
        <f t="shared" si="60"/>
        <v>12209</v>
      </c>
      <c r="AI6">
        <f t="shared" si="61"/>
        <v>12358</v>
      </c>
      <c r="AJ6">
        <f t="shared" si="62"/>
        <v>12431</v>
      </c>
      <c r="AK6">
        <f t="shared" si="63"/>
        <v>12576</v>
      </c>
      <c r="AL6">
        <f t="shared" si="64"/>
        <v>12660</v>
      </c>
      <c r="AM6">
        <f t="shared" si="65"/>
        <v>12810</v>
      </c>
      <c r="AN6">
        <f t="shared" si="66"/>
        <v>12887</v>
      </c>
      <c r="AO6">
        <f t="shared" si="67"/>
        <v>13034</v>
      </c>
      <c r="AP6">
        <f t="shared" si="68"/>
        <v>13110</v>
      </c>
      <c r="AQ6">
        <f t="shared" si="69"/>
        <v>13197</v>
      </c>
      <c r="AR6">
        <f t="shared" si="70"/>
        <v>12887</v>
      </c>
      <c r="AS6">
        <f t="shared" si="71"/>
        <v>12369</v>
      </c>
      <c r="AT6">
        <f t="shared" si="72"/>
        <v>11674</v>
      </c>
      <c r="AU6">
        <f t="shared" si="73"/>
        <v>11082</v>
      </c>
      <c r="AV6">
        <f t="shared" si="74"/>
        <v>10538</v>
      </c>
      <c r="AW6">
        <f t="shared" si="75"/>
        <v>10180</v>
      </c>
      <c r="AY6">
        <v>9596</v>
      </c>
      <c r="AZ6">
        <v>10964</v>
      </c>
      <c r="BA6">
        <v>12626</v>
      </c>
      <c r="BB6">
        <v>9644</v>
      </c>
      <c r="BC6">
        <v>11101</v>
      </c>
      <c r="BD6">
        <v>12810</v>
      </c>
      <c r="BE6">
        <v>9404</v>
      </c>
      <c r="BF6">
        <v>10826</v>
      </c>
      <c r="BG6">
        <v>12477</v>
      </c>
      <c r="BH6">
        <v>9314</v>
      </c>
      <c r="BI6">
        <v>10650</v>
      </c>
      <c r="BJ6">
        <v>12274</v>
      </c>
      <c r="BK6">
        <v>9380</v>
      </c>
      <c r="BL6">
        <v>10478</v>
      </c>
      <c r="BM6">
        <v>12072</v>
      </c>
      <c r="BN6">
        <v>9722</v>
      </c>
      <c r="BO6">
        <v>10522</v>
      </c>
      <c r="BP6">
        <v>12117</v>
      </c>
      <c r="BQ6">
        <v>9846</v>
      </c>
      <c r="BR6">
        <v>10465</v>
      </c>
      <c r="BS6">
        <v>12060</v>
      </c>
      <c r="BT6">
        <v>9796</v>
      </c>
      <c r="BU6">
        <v>10338</v>
      </c>
      <c r="BV6">
        <v>11899</v>
      </c>
      <c r="BW6">
        <v>10174</v>
      </c>
      <c r="BX6">
        <v>10151</v>
      </c>
      <c r="BY6">
        <v>11670</v>
      </c>
      <c r="BZ6">
        <v>10779</v>
      </c>
      <c r="CA6">
        <v>10067</v>
      </c>
      <c r="CB6">
        <v>11593</v>
      </c>
      <c r="CC6">
        <v>11845</v>
      </c>
      <c r="CD6">
        <v>12707</v>
      </c>
      <c r="CF6">
        <f t="shared" si="76"/>
        <v>9596</v>
      </c>
    </row>
    <row r="7" spans="1:84" x14ac:dyDescent="0.25">
      <c r="A7" t="s">
        <v>6</v>
      </c>
      <c r="B7" t="str">
        <f t="shared" si="28"/>
        <v>267725A624F024BD247324BC24FA256F2597260F265126B326FC276F27A028278B</v>
      </c>
      <c r="C7" t="str">
        <f t="shared" si="29"/>
        <v>2677</v>
      </c>
      <c r="D7" t="str">
        <f t="shared" si="30"/>
        <v>25A624F024BD247324BC24FA256F2597260F265126B326FC276F27A028278B</v>
      </c>
      <c r="E7" t="str">
        <f t="shared" si="31"/>
        <v>25A6</v>
      </c>
      <c r="F7" t="str">
        <f t="shared" si="32"/>
        <v>24F024BD247324BC24FA256F2597260F265126B326FC276F27A028278B</v>
      </c>
      <c r="G7" t="str">
        <f t="shared" ref="G7" si="133">LEFT(F7,4)</f>
        <v>24F0</v>
      </c>
      <c r="H7" t="str">
        <f t="shared" si="34"/>
        <v>24BD247324BC24FA256F2597260F265126B326FC276F27A028278B</v>
      </c>
      <c r="I7" t="str">
        <f t="shared" ref="I7" si="134">LEFT(H7,4)</f>
        <v>24BD</v>
      </c>
      <c r="J7" t="str">
        <f t="shared" si="36"/>
        <v>247324BC24FA256F2597260F265126B326FC276F27A028278B</v>
      </c>
      <c r="K7" t="str">
        <f t="shared" ref="K7" si="135">LEFT(J7,4)</f>
        <v>2473</v>
      </c>
      <c r="L7" t="str">
        <f t="shared" si="38"/>
        <v>24BC24FA256F2597260F265126B326FC276F27A028278B</v>
      </c>
      <c r="M7" t="str">
        <f t="shared" ref="M7" si="136">LEFT(L7,4)</f>
        <v>24BC</v>
      </c>
      <c r="N7" t="str">
        <f t="shared" si="40"/>
        <v>24FA256F2597260F265126B326FC276F27A028278B</v>
      </c>
      <c r="O7" t="str">
        <f t="shared" ref="O7" si="137">LEFT(N7,4)</f>
        <v>24FA</v>
      </c>
      <c r="P7" t="str">
        <f t="shared" si="42"/>
        <v>256F2597260F265126B326FC276F27A028278B</v>
      </c>
      <c r="Q7" t="str">
        <f t="shared" ref="Q7" si="138">LEFT(P7,4)</f>
        <v>256F</v>
      </c>
      <c r="R7" t="str">
        <f t="shared" si="44"/>
        <v>2597260F265126B326FC276F27A028278B</v>
      </c>
      <c r="S7" t="str">
        <f t="shared" ref="S7" si="139">LEFT(R7,4)</f>
        <v>2597</v>
      </c>
      <c r="T7" t="str">
        <f t="shared" si="46"/>
        <v>260F265126B326FC276F27A028278B</v>
      </c>
      <c r="U7" t="str">
        <f t="shared" ref="U7" si="140">LEFT(T7,4)</f>
        <v>260F</v>
      </c>
      <c r="V7" t="str">
        <f t="shared" si="48"/>
        <v>265126B326FC276F27A028278B</v>
      </c>
      <c r="W7" t="str">
        <f t="shared" ref="W7" si="141">LEFT(V7,4)</f>
        <v>2651</v>
      </c>
      <c r="X7" t="str">
        <f t="shared" si="50"/>
        <v>26B326FC276F27A028278B</v>
      </c>
      <c r="Y7" t="str">
        <f t="shared" ref="Y7" si="142">LEFT(X7,4)</f>
        <v>26B3</v>
      </c>
      <c r="Z7" t="str">
        <f t="shared" si="52"/>
        <v>26FC276F27A028278B</v>
      </c>
      <c r="AA7" t="str">
        <f t="shared" ref="AA7" si="143">LEFT(Z7,4)</f>
        <v>26FC</v>
      </c>
      <c r="AB7" t="str">
        <f t="shared" si="54"/>
        <v>276F27A028278B</v>
      </c>
      <c r="AC7" t="str">
        <f t="shared" ref="AC7" si="144">LEFT(AB7,4)</f>
        <v>276F</v>
      </c>
      <c r="AD7" t="str">
        <f t="shared" si="56"/>
        <v>27A028278B</v>
      </c>
      <c r="AE7" t="str">
        <f t="shared" ref="AE7" si="145">LEFT(AD7,4)</f>
        <v>27A0</v>
      </c>
      <c r="AF7" t="str">
        <f t="shared" si="58"/>
        <v>28278B</v>
      </c>
      <c r="AG7" t="str">
        <f t="shared" ref="AG7" si="146">LEFT(AF7,4)</f>
        <v>2827</v>
      </c>
      <c r="AH7">
        <f t="shared" si="60"/>
        <v>9847</v>
      </c>
      <c r="AI7">
        <f t="shared" si="61"/>
        <v>9638</v>
      </c>
      <c r="AJ7">
        <f t="shared" si="62"/>
        <v>9456</v>
      </c>
      <c r="AK7">
        <f t="shared" si="63"/>
        <v>9405</v>
      </c>
      <c r="AL7">
        <f t="shared" si="64"/>
        <v>9331</v>
      </c>
      <c r="AM7">
        <f t="shared" si="65"/>
        <v>9404</v>
      </c>
      <c r="AN7">
        <f t="shared" si="66"/>
        <v>9466</v>
      </c>
      <c r="AO7">
        <f t="shared" si="67"/>
        <v>9583</v>
      </c>
      <c r="AP7">
        <f t="shared" si="68"/>
        <v>9623</v>
      </c>
      <c r="AQ7">
        <f t="shared" si="69"/>
        <v>9743</v>
      </c>
      <c r="AR7">
        <f t="shared" si="70"/>
        <v>9809</v>
      </c>
      <c r="AS7">
        <f t="shared" si="71"/>
        <v>9907</v>
      </c>
      <c r="AT7">
        <f t="shared" si="72"/>
        <v>9980</v>
      </c>
      <c r="AU7">
        <f t="shared" si="73"/>
        <v>10095</v>
      </c>
      <c r="AV7">
        <f t="shared" si="74"/>
        <v>10144</v>
      </c>
      <c r="AW7">
        <f t="shared" si="75"/>
        <v>10279</v>
      </c>
      <c r="AY7">
        <v>9569</v>
      </c>
      <c r="AZ7">
        <v>11018</v>
      </c>
      <c r="BA7">
        <v>12697</v>
      </c>
      <c r="BB7">
        <v>9675</v>
      </c>
      <c r="BC7">
        <v>11157</v>
      </c>
      <c r="BD7">
        <v>12887</v>
      </c>
      <c r="BE7">
        <v>9466</v>
      </c>
      <c r="BF7">
        <v>10901</v>
      </c>
      <c r="BG7">
        <v>12547</v>
      </c>
      <c r="BH7">
        <v>9311</v>
      </c>
      <c r="BI7">
        <v>10699</v>
      </c>
      <c r="BJ7">
        <v>12351</v>
      </c>
      <c r="BK7">
        <v>9261</v>
      </c>
      <c r="BL7">
        <v>10560</v>
      </c>
      <c r="BM7">
        <v>12138</v>
      </c>
      <c r="BN7">
        <v>9519</v>
      </c>
      <c r="BO7">
        <v>10579</v>
      </c>
      <c r="BP7">
        <v>12196</v>
      </c>
      <c r="BQ7">
        <v>9614</v>
      </c>
      <c r="BR7">
        <v>10544</v>
      </c>
      <c r="BS7">
        <v>12131</v>
      </c>
      <c r="BT7">
        <v>9557</v>
      </c>
      <c r="BU7">
        <v>10390</v>
      </c>
      <c r="BV7">
        <v>11970</v>
      </c>
      <c r="BW7">
        <v>9800</v>
      </c>
      <c r="BX7">
        <v>10188</v>
      </c>
      <c r="BY7">
        <v>11738</v>
      </c>
      <c r="BZ7">
        <v>10320</v>
      </c>
      <c r="CA7">
        <v>10139</v>
      </c>
      <c r="CB7">
        <v>11662</v>
      </c>
      <c r="CC7">
        <v>11206</v>
      </c>
      <c r="CD7">
        <v>12780</v>
      </c>
      <c r="CF7">
        <f t="shared" si="76"/>
        <v>9569</v>
      </c>
    </row>
    <row r="8" spans="1:84" x14ac:dyDescent="0.25">
      <c r="A8" t="s">
        <v>7</v>
      </c>
      <c r="B8" t="str">
        <f t="shared" si="28"/>
        <v>285428DE290A299829C82A4A2A952B092B572BDC2C0C2C9C2CE62D6A2DA32E36CC</v>
      </c>
      <c r="C8" t="str">
        <f t="shared" si="29"/>
        <v>2854</v>
      </c>
      <c r="D8" t="str">
        <f t="shared" si="30"/>
        <v>28DE290A299829C82A4A2A952B092B572BDC2C0C2C9C2CE62D6A2DA32E36CC</v>
      </c>
      <c r="E8" t="str">
        <f t="shared" si="31"/>
        <v>28DE</v>
      </c>
      <c r="F8" t="str">
        <f t="shared" si="32"/>
        <v>290A299829C82A4A2A952B092B572BDC2C0C2C9C2CE62D6A2DA32E36CC</v>
      </c>
      <c r="G8" t="str">
        <f t="shared" ref="G8" si="147">LEFT(F8,4)</f>
        <v>290A</v>
      </c>
      <c r="H8" t="str">
        <f t="shared" si="34"/>
        <v>299829C82A4A2A952B092B572BDC2C0C2C9C2CE62D6A2DA32E36CC</v>
      </c>
      <c r="I8" t="str">
        <f t="shared" ref="I8" si="148">LEFT(H8,4)</f>
        <v>2998</v>
      </c>
      <c r="J8" t="str">
        <f t="shared" si="36"/>
        <v>29C82A4A2A952B092B572BDC2C0C2C9C2CE62D6A2DA32E36CC</v>
      </c>
      <c r="K8" t="str">
        <f t="shared" ref="K8" si="149">LEFT(J8,4)</f>
        <v>29C8</v>
      </c>
      <c r="L8" t="str">
        <f t="shared" si="38"/>
        <v>2A4A2A952B092B572BDC2C0C2C9C2CE62D6A2DA32E36CC</v>
      </c>
      <c r="M8" t="str">
        <f t="shared" ref="M8" si="150">LEFT(L8,4)</f>
        <v>2A4A</v>
      </c>
      <c r="N8" t="str">
        <f t="shared" si="40"/>
        <v>2A952B092B572BDC2C0C2C9C2CE62D6A2DA32E36CC</v>
      </c>
      <c r="O8" t="str">
        <f t="shared" ref="O8" si="151">LEFT(N8,4)</f>
        <v>2A95</v>
      </c>
      <c r="P8" t="str">
        <f t="shared" si="42"/>
        <v>2B092B572BDC2C0C2C9C2CE62D6A2DA32E36CC</v>
      </c>
      <c r="Q8" t="str">
        <f t="shared" ref="Q8" si="152">LEFT(P8,4)</f>
        <v>2B09</v>
      </c>
      <c r="R8" t="str">
        <f t="shared" si="44"/>
        <v>2B572BDC2C0C2C9C2CE62D6A2DA32E36CC</v>
      </c>
      <c r="S8" t="str">
        <f t="shared" ref="S8" si="153">LEFT(R8,4)</f>
        <v>2B57</v>
      </c>
      <c r="T8" t="str">
        <f t="shared" si="46"/>
        <v>2BDC2C0C2C9C2CE62D6A2DA32E36CC</v>
      </c>
      <c r="U8" t="str">
        <f t="shared" ref="U8" si="154">LEFT(T8,4)</f>
        <v>2BDC</v>
      </c>
      <c r="V8" t="str">
        <f t="shared" si="48"/>
        <v>2C0C2C9C2CE62D6A2DA32E36CC</v>
      </c>
      <c r="W8" t="str">
        <f t="shared" ref="W8" si="155">LEFT(V8,4)</f>
        <v>2C0C</v>
      </c>
      <c r="X8" t="str">
        <f t="shared" si="50"/>
        <v>2C9C2CE62D6A2DA32E36CC</v>
      </c>
      <c r="Y8" t="str">
        <f t="shared" ref="Y8" si="156">LEFT(X8,4)</f>
        <v>2C9C</v>
      </c>
      <c r="Z8" t="str">
        <f t="shared" si="52"/>
        <v>2CE62D6A2DA32E36CC</v>
      </c>
      <c r="AA8" t="str">
        <f t="shared" ref="AA8" si="157">LEFT(Z8,4)</f>
        <v>2CE6</v>
      </c>
      <c r="AB8" t="str">
        <f t="shared" si="54"/>
        <v>2D6A2DA32E36CC</v>
      </c>
      <c r="AC8" t="str">
        <f t="shared" ref="AC8" si="158">LEFT(AB8,4)</f>
        <v>2D6A</v>
      </c>
      <c r="AD8" t="str">
        <f t="shared" si="56"/>
        <v>2DA32E36CC</v>
      </c>
      <c r="AE8" t="str">
        <f t="shared" ref="AE8" si="159">LEFT(AD8,4)</f>
        <v>2DA3</v>
      </c>
      <c r="AF8" t="str">
        <f t="shared" si="58"/>
        <v>2E36CC</v>
      </c>
      <c r="AG8" t="str">
        <f t="shared" ref="AG8" si="160">LEFT(AF8,4)</f>
        <v>2E36</v>
      </c>
      <c r="AH8">
        <f t="shared" si="60"/>
        <v>10324</v>
      </c>
      <c r="AI8">
        <f t="shared" si="61"/>
        <v>10462</v>
      </c>
      <c r="AJ8">
        <f t="shared" si="62"/>
        <v>10506</v>
      </c>
      <c r="AK8">
        <f t="shared" si="63"/>
        <v>10648</v>
      </c>
      <c r="AL8">
        <f t="shared" si="64"/>
        <v>10696</v>
      </c>
      <c r="AM8">
        <f t="shared" si="65"/>
        <v>10826</v>
      </c>
      <c r="AN8">
        <f t="shared" si="66"/>
        <v>10901</v>
      </c>
      <c r="AO8">
        <f t="shared" si="67"/>
        <v>11017</v>
      </c>
      <c r="AP8">
        <f t="shared" si="68"/>
        <v>11095</v>
      </c>
      <c r="AQ8">
        <f t="shared" si="69"/>
        <v>11228</v>
      </c>
      <c r="AR8">
        <f t="shared" si="70"/>
        <v>11276</v>
      </c>
      <c r="AS8">
        <f t="shared" si="71"/>
        <v>11420</v>
      </c>
      <c r="AT8">
        <f t="shared" si="72"/>
        <v>11494</v>
      </c>
      <c r="AU8">
        <f t="shared" si="73"/>
        <v>11626</v>
      </c>
      <c r="AV8">
        <f t="shared" si="74"/>
        <v>11683</v>
      </c>
      <c r="AW8">
        <f t="shared" si="75"/>
        <v>11830</v>
      </c>
      <c r="AY8">
        <v>9660</v>
      </c>
      <c r="AZ8">
        <v>11145</v>
      </c>
      <c r="BA8">
        <v>12845</v>
      </c>
      <c r="BB8">
        <v>9796</v>
      </c>
      <c r="BC8">
        <v>11306</v>
      </c>
      <c r="BD8">
        <v>13034</v>
      </c>
      <c r="BE8">
        <v>9583</v>
      </c>
      <c r="BF8">
        <v>11017</v>
      </c>
      <c r="BG8">
        <v>12698</v>
      </c>
      <c r="BH8">
        <v>9419</v>
      </c>
      <c r="BI8">
        <v>10850</v>
      </c>
      <c r="BJ8">
        <v>12491</v>
      </c>
      <c r="BK8">
        <v>9291</v>
      </c>
      <c r="BL8">
        <v>10671</v>
      </c>
      <c r="BM8">
        <v>12282</v>
      </c>
      <c r="BN8">
        <v>9448</v>
      </c>
      <c r="BO8">
        <v>10698</v>
      </c>
      <c r="BP8">
        <v>12334</v>
      </c>
      <c r="BQ8">
        <v>9505</v>
      </c>
      <c r="BR8">
        <v>10652</v>
      </c>
      <c r="BS8">
        <v>12275</v>
      </c>
      <c r="BT8">
        <v>9438</v>
      </c>
      <c r="BU8">
        <v>10522</v>
      </c>
      <c r="BV8">
        <v>12112</v>
      </c>
      <c r="BW8">
        <v>9597</v>
      </c>
      <c r="BX8">
        <v>10325</v>
      </c>
      <c r="BY8">
        <v>11879</v>
      </c>
      <c r="BZ8">
        <v>9995</v>
      </c>
      <c r="CA8">
        <v>10243</v>
      </c>
      <c r="CB8">
        <v>11797</v>
      </c>
      <c r="CC8">
        <v>11219</v>
      </c>
      <c r="CD8">
        <v>12932</v>
      </c>
      <c r="CF8">
        <f t="shared" si="76"/>
        <v>9660</v>
      </c>
    </row>
    <row r="9" spans="1:84" x14ac:dyDescent="0.25">
      <c r="A9" t="s">
        <v>8</v>
      </c>
      <c r="B9" t="str">
        <f t="shared" si="28"/>
        <v>2E7C2F0C2F592FE2302B30BD3103319A31DF327A32BA326A306C2E532BED29F385</v>
      </c>
      <c r="C9" t="str">
        <f t="shared" si="29"/>
        <v>2E7C</v>
      </c>
      <c r="D9" t="str">
        <f t="shared" si="30"/>
        <v>2F0C2F592FE2302B30BD3103319A31DF327A32BA326A306C2E532BED29F385</v>
      </c>
      <c r="E9" t="str">
        <f t="shared" si="31"/>
        <v>2F0C</v>
      </c>
      <c r="F9" t="str">
        <f t="shared" si="32"/>
        <v>2F592FE2302B30BD3103319A31DF327A32BA326A306C2E532BED29F385</v>
      </c>
      <c r="G9" t="str">
        <f t="shared" ref="G9" si="161">LEFT(F9,4)</f>
        <v>2F59</v>
      </c>
      <c r="H9" t="str">
        <f t="shared" si="34"/>
        <v>2FE2302B30BD3103319A31DF327A32BA326A306C2E532BED29F385</v>
      </c>
      <c r="I9" t="str">
        <f t="shared" ref="I9" si="162">LEFT(H9,4)</f>
        <v>2FE2</v>
      </c>
      <c r="J9" t="str">
        <f t="shared" si="36"/>
        <v>302B30BD3103319A31DF327A32BA326A306C2E532BED29F385</v>
      </c>
      <c r="K9" t="str">
        <f t="shared" ref="K9" si="163">LEFT(J9,4)</f>
        <v>302B</v>
      </c>
      <c r="L9" t="str">
        <f t="shared" si="38"/>
        <v>30BD3103319A31DF327A32BA326A306C2E532BED29F385</v>
      </c>
      <c r="M9" t="str">
        <f t="shared" ref="M9" si="164">LEFT(L9,4)</f>
        <v>30BD</v>
      </c>
      <c r="N9" t="str">
        <f t="shared" si="40"/>
        <v>3103319A31DF327A32BA326A306C2E532BED29F385</v>
      </c>
      <c r="O9" t="str">
        <f t="shared" ref="O9" si="165">LEFT(N9,4)</f>
        <v>3103</v>
      </c>
      <c r="P9" t="str">
        <f t="shared" si="42"/>
        <v>319A31DF327A32BA326A306C2E532BED29F385</v>
      </c>
      <c r="Q9" t="str">
        <f t="shared" ref="Q9" si="166">LEFT(P9,4)</f>
        <v>319A</v>
      </c>
      <c r="R9" t="str">
        <f t="shared" si="44"/>
        <v>31DF327A32BA326A306C2E532BED29F385</v>
      </c>
      <c r="S9" t="str">
        <f t="shared" ref="S9" si="167">LEFT(R9,4)</f>
        <v>31DF</v>
      </c>
      <c r="T9" t="str">
        <f t="shared" si="46"/>
        <v>327A32BA326A306C2E532BED29F385</v>
      </c>
      <c r="U9" t="str">
        <f t="shared" ref="U9" si="168">LEFT(T9,4)</f>
        <v>327A</v>
      </c>
      <c r="V9" t="str">
        <f t="shared" si="48"/>
        <v>32BA326A306C2E532BED29F385</v>
      </c>
      <c r="W9" t="str">
        <f t="shared" ref="W9" si="169">LEFT(V9,4)</f>
        <v>32BA</v>
      </c>
      <c r="X9" t="str">
        <f t="shared" si="50"/>
        <v>326A306C2E532BED29F385</v>
      </c>
      <c r="Y9" t="str">
        <f t="shared" ref="Y9" si="170">LEFT(X9,4)</f>
        <v>326A</v>
      </c>
      <c r="Z9" t="str">
        <f t="shared" si="52"/>
        <v>306C2E532BED29F385</v>
      </c>
      <c r="AA9" t="str">
        <f t="shared" ref="AA9" si="171">LEFT(Z9,4)</f>
        <v>306C</v>
      </c>
      <c r="AB9" t="str">
        <f t="shared" si="54"/>
        <v>2E532BED29F385</v>
      </c>
      <c r="AC9" t="str">
        <f t="shared" ref="AC9" si="172">LEFT(AB9,4)</f>
        <v>2E53</v>
      </c>
      <c r="AD9" t="str">
        <f t="shared" si="56"/>
        <v>2BED29F385</v>
      </c>
      <c r="AE9" t="str">
        <f t="shared" ref="AE9" si="173">LEFT(AD9,4)</f>
        <v>2BED</v>
      </c>
      <c r="AF9" t="str">
        <f t="shared" si="58"/>
        <v>29F385</v>
      </c>
      <c r="AG9" t="str">
        <f t="shared" ref="AG9" si="174">LEFT(AF9,4)</f>
        <v>29F3</v>
      </c>
      <c r="AH9">
        <f t="shared" si="60"/>
        <v>11900</v>
      </c>
      <c r="AI9">
        <f t="shared" si="61"/>
        <v>12044</v>
      </c>
      <c r="AJ9">
        <f t="shared" si="62"/>
        <v>12121</v>
      </c>
      <c r="AK9">
        <f t="shared" si="63"/>
        <v>12258</v>
      </c>
      <c r="AL9">
        <f t="shared" si="64"/>
        <v>12331</v>
      </c>
      <c r="AM9">
        <f t="shared" si="65"/>
        <v>12477</v>
      </c>
      <c r="AN9">
        <f t="shared" si="66"/>
        <v>12547</v>
      </c>
      <c r="AO9">
        <f t="shared" si="67"/>
        <v>12698</v>
      </c>
      <c r="AP9">
        <f t="shared" si="68"/>
        <v>12767</v>
      </c>
      <c r="AQ9">
        <f t="shared" si="69"/>
        <v>12922</v>
      </c>
      <c r="AR9">
        <f t="shared" si="70"/>
        <v>12986</v>
      </c>
      <c r="AS9">
        <f t="shared" si="71"/>
        <v>12906</v>
      </c>
      <c r="AT9">
        <f t="shared" si="72"/>
        <v>12396</v>
      </c>
      <c r="AU9">
        <f t="shared" si="73"/>
        <v>11859</v>
      </c>
      <c r="AV9">
        <f t="shared" si="74"/>
        <v>11245</v>
      </c>
      <c r="AW9">
        <f t="shared" si="75"/>
        <v>10739</v>
      </c>
      <c r="AY9">
        <v>9730</v>
      </c>
      <c r="AZ9">
        <v>11222</v>
      </c>
      <c r="BA9">
        <v>12927</v>
      </c>
      <c r="BB9">
        <v>9856</v>
      </c>
      <c r="BC9">
        <v>11374</v>
      </c>
      <c r="BD9">
        <v>13110</v>
      </c>
      <c r="BE9">
        <v>9623</v>
      </c>
      <c r="BF9">
        <v>11095</v>
      </c>
      <c r="BG9">
        <v>12767</v>
      </c>
      <c r="BH9">
        <v>9453</v>
      </c>
      <c r="BI9">
        <v>10890</v>
      </c>
      <c r="BJ9">
        <v>12571</v>
      </c>
      <c r="BK9">
        <v>9328</v>
      </c>
      <c r="BL9">
        <v>10738</v>
      </c>
      <c r="BM9">
        <v>12357</v>
      </c>
      <c r="BN9">
        <v>9384</v>
      </c>
      <c r="BO9">
        <v>10779</v>
      </c>
      <c r="BP9">
        <v>12410</v>
      </c>
      <c r="BQ9">
        <v>9391</v>
      </c>
      <c r="BR9">
        <v>10732</v>
      </c>
      <c r="BS9">
        <v>12346</v>
      </c>
      <c r="BT9">
        <v>9310</v>
      </c>
      <c r="BU9">
        <v>10568</v>
      </c>
      <c r="BV9">
        <v>12191</v>
      </c>
      <c r="BW9">
        <v>9401</v>
      </c>
      <c r="BX9">
        <v>10374</v>
      </c>
      <c r="BY9">
        <v>11960</v>
      </c>
      <c r="BZ9">
        <v>9705</v>
      </c>
      <c r="CA9">
        <v>10320</v>
      </c>
      <c r="CB9">
        <v>11862</v>
      </c>
      <c r="CC9">
        <v>11278</v>
      </c>
      <c r="CD9">
        <v>13013</v>
      </c>
      <c r="CF9">
        <f t="shared" si="76"/>
        <v>9730</v>
      </c>
    </row>
    <row r="10" spans="1:84" x14ac:dyDescent="0.25">
      <c r="A10" t="s">
        <v>9</v>
      </c>
      <c r="B10" t="str">
        <f t="shared" si="28"/>
        <v>283226F225CF253224782462245F24CB24ED256925A4260D264A26C626F02779C1</v>
      </c>
      <c r="C10" t="str">
        <f t="shared" si="29"/>
        <v>2832</v>
      </c>
      <c r="D10" t="str">
        <f t="shared" si="30"/>
        <v>26F225CF253224782462245F24CB24ED256925A4260D264A26C626F02779C1</v>
      </c>
      <c r="E10" t="str">
        <f t="shared" si="31"/>
        <v>26F2</v>
      </c>
      <c r="F10" t="str">
        <f t="shared" si="32"/>
        <v>25CF253224782462245F24CB24ED256925A4260D264A26C626F02779C1</v>
      </c>
      <c r="G10" t="str">
        <f t="shared" ref="G10" si="175">LEFT(F10,4)</f>
        <v>25CF</v>
      </c>
      <c r="H10" t="str">
        <f t="shared" si="34"/>
        <v>253224782462245F24CB24ED256925A4260D264A26C626F02779C1</v>
      </c>
      <c r="I10" t="str">
        <f t="shared" ref="I10" si="176">LEFT(H10,4)</f>
        <v>2532</v>
      </c>
      <c r="J10" t="str">
        <f t="shared" si="36"/>
        <v>24782462245F24CB24ED256925A4260D264A26C626F02779C1</v>
      </c>
      <c r="K10" t="str">
        <f t="shared" ref="K10" si="177">LEFT(J10,4)</f>
        <v>2478</v>
      </c>
      <c r="L10" t="str">
        <f t="shared" si="38"/>
        <v>2462245F24CB24ED256925A4260D264A26C626F02779C1</v>
      </c>
      <c r="M10" t="str">
        <f t="shared" ref="M10" si="178">LEFT(L10,4)</f>
        <v>2462</v>
      </c>
      <c r="N10" t="str">
        <f t="shared" si="40"/>
        <v>245F24CB24ED256925A4260D264A26C626F02779C1</v>
      </c>
      <c r="O10" t="str">
        <f t="shared" ref="O10" si="179">LEFT(N10,4)</f>
        <v>245F</v>
      </c>
      <c r="P10" t="str">
        <f t="shared" si="42"/>
        <v>24CB24ED256925A4260D264A26C626F02779C1</v>
      </c>
      <c r="Q10" t="str">
        <f t="shared" ref="Q10" si="180">LEFT(P10,4)</f>
        <v>24CB</v>
      </c>
      <c r="R10" t="str">
        <f t="shared" si="44"/>
        <v>24ED256925A4260D264A26C626F02779C1</v>
      </c>
      <c r="S10" t="str">
        <f t="shared" ref="S10" si="181">LEFT(R10,4)</f>
        <v>24ED</v>
      </c>
      <c r="T10" t="str">
        <f t="shared" si="46"/>
        <v>256925A4260D264A26C626F02779C1</v>
      </c>
      <c r="U10" t="str">
        <f t="shared" ref="U10" si="182">LEFT(T10,4)</f>
        <v>2569</v>
      </c>
      <c r="V10" t="str">
        <f t="shared" si="48"/>
        <v>25A4260D264A26C626F02779C1</v>
      </c>
      <c r="W10" t="str">
        <f t="shared" ref="W10" si="183">LEFT(V10,4)</f>
        <v>25A4</v>
      </c>
      <c r="X10" t="str">
        <f t="shared" si="50"/>
        <v>260D264A26C626F02779C1</v>
      </c>
      <c r="Y10" t="str">
        <f t="shared" ref="Y10" si="184">LEFT(X10,4)</f>
        <v>260D</v>
      </c>
      <c r="Z10" t="str">
        <f t="shared" si="52"/>
        <v>264A26C626F02779C1</v>
      </c>
      <c r="AA10" t="str">
        <f t="shared" ref="AA10" si="185">LEFT(Z10,4)</f>
        <v>264A</v>
      </c>
      <c r="AB10" t="str">
        <f t="shared" si="54"/>
        <v>26C626F02779C1</v>
      </c>
      <c r="AC10" t="str">
        <f t="shared" ref="AC10" si="186">LEFT(AB10,4)</f>
        <v>26C6</v>
      </c>
      <c r="AD10" t="str">
        <f t="shared" si="56"/>
        <v>26F02779C1</v>
      </c>
      <c r="AE10" t="str">
        <f t="shared" ref="AE10" si="187">LEFT(AD10,4)</f>
        <v>26F0</v>
      </c>
      <c r="AF10" t="str">
        <f t="shared" si="58"/>
        <v>2779C1</v>
      </c>
      <c r="AG10" t="str">
        <f t="shared" ref="AG10" si="188">LEFT(AF10,4)</f>
        <v>2779</v>
      </c>
      <c r="AH10">
        <f t="shared" si="60"/>
        <v>10290</v>
      </c>
      <c r="AI10">
        <f t="shared" si="61"/>
        <v>9970</v>
      </c>
      <c r="AJ10">
        <f t="shared" si="62"/>
        <v>9679</v>
      </c>
      <c r="AK10">
        <f t="shared" si="63"/>
        <v>9522</v>
      </c>
      <c r="AL10">
        <f t="shared" si="64"/>
        <v>9336</v>
      </c>
      <c r="AM10">
        <f t="shared" si="65"/>
        <v>9314</v>
      </c>
      <c r="AN10">
        <f t="shared" si="66"/>
        <v>9311</v>
      </c>
      <c r="AO10">
        <f t="shared" si="67"/>
        <v>9419</v>
      </c>
      <c r="AP10">
        <f t="shared" si="68"/>
        <v>9453</v>
      </c>
      <c r="AQ10">
        <f t="shared" si="69"/>
        <v>9577</v>
      </c>
      <c r="AR10">
        <f t="shared" si="70"/>
        <v>9636</v>
      </c>
      <c r="AS10">
        <f t="shared" si="71"/>
        <v>9741</v>
      </c>
      <c r="AT10">
        <f t="shared" si="72"/>
        <v>9802</v>
      </c>
      <c r="AU10">
        <f t="shared" si="73"/>
        <v>9926</v>
      </c>
      <c r="AV10">
        <f t="shared" si="74"/>
        <v>9968</v>
      </c>
      <c r="AW10">
        <f t="shared" si="75"/>
        <v>10105</v>
      </c>
      <c r="AY10">
        <v>9854</v>
      </c>
      <c r="AZ10">
        <v>11352</v>
      </c>
      <c r="BA10">
        <v>13079</v>
      </c>
      <c r="BB10">
        <v>9966</v>
      </c>
      <c r="BC10">
        <v>11493</v>
      </c>
      <c r="BD10">
        <v>13197</v>
      </c>
      <c r="BE10">
        <v>9743</v>
      </c>
      <c r="BF10">
        <v>11228</v>
      </c>
      <c r="BG10">
        <v>12922</v>
      </c>
      <c r="BH10">
        <v>9577</v>
      </c>
      <c r="BI10">
        <v>11035</v>
      </c>
      <c r="BJ10">
        <v>12712</v>
      </c>
      <c r="BK10">
        <v>9446</v>
      </c>
      <c r="BL10">
        <v>10872</v>
      </c>
      <c r="BM10">
        <v>12498</v>
      </c>
      <c r="BN10">
        <v>9470</v>
      </c>
      <c r="BO10">
        <v>10885</v>
      </c>
      <c r="BP10">
        <v>12558</v>
      </c>
      <c r="BQ10">
        <v>9444</v>
      </c>
      <c r="BR10">
        <v>10840</v>
      </c>
      <c r="BS10">
        <v>12495</v>
      </c>
      <c r="BT10">
        <v>9332</v>
      </c>
      <c r="BU10">
        <v>10712</v>
      </c>
      <c r="BV10">
        <v>12324</v>
      </c>
      <c r="BW10">
        <v>9330</v>
      </c>
      <c r="BX10">
        <v>10508</v>
      </c>
      <c r="BY10">
        <v>12095</v>
      </c>
      <c r="BZ10">
        <v>9541</v>
      </c>
      <c r="CA10">
        <v>10423</v>
      </c>
      <c r="CB10">
        <v>11998</v>
      </c>
      <c r="CC10">
        <v>11425</v>
      </c>
      <c r="CD10">
        <v>13163</v>
      </c>
      <c r="CF10">
        <f t="shared" si="76"/>
        <v>9854</v>
      </c>
    </row>
    <row r="11" spans="1:84" x14ac:dyDescent="0.25">
      <c r="A11" t="s">
        <v>10</v>
      </c>
      <c r="B11" t="str">
        <f t="shared" si="28"/>
        <v>27A42824286428D92919299A29CB2A622A8A2B1B2B572BD42C212CB42CE42D731E</v>
      </c>
      <c r="C11" t="str">
        <f t="shared" si="29"/>
        <v>27A4</v>
      </c>
      <c r="D11" t="str">
        <f t="shared" si="30"/>
        <v>2824286428D92919299A29CB2A622A8A2B1B2B572BD42C212CB42CE42D731E</v>
      </c>
      <c r="E11" t="str">
        <f t="shared" si="31"/>
        <v>2824</v>
      </c>
      <c r="F11" t="str">
        <f t="shared" si="32"/>
        <v>286428D92919299A29CB2A622A8A2B1B2B572BD42C212CB42CE42D731E</v>
      </c>
      <c r="G11" t="str">
        <f t="shared" ref="G11" si="189">LEFT(F11,4)</f>
        <v>2864</v>
      </c>
      <c r="H11" t="str">
        <f t="shared" si="34"/>
        <v>28D92919299A29CB2A622A8A2B1B2B572BD42C212CB42CE42D731E</v>
      </c>
      <c r="I11" t="str">
        <f t="shared" ref="I11" si="190">LEFT(H11,4)</f>
        <v>28D9</v>
      </c>
      <c r="J11" t="str">
        <f t="shared" si="36"/>
        <v>2919299A29CB2A622A8A2B1B2B572BD42C212CB42CE42D731E</v>
      </c>
      <c r="K11" t="str">
        <f t="shared" ref="K11" si="191">LEFT(J11,4)</f>
        <v>2919</v>
      </c>
      <c r="L11" t="str">
        <f t="shared" si="38"/>
        <v>299A29CB2A622A8A2B1B2B572BD42C212CB42CE42D731E</v>
      </c>
      <c r="M11" t="str">
        <f t="shared" ref="M11" si="192">LEFT(L11,4)</f>
        <v>299A</v>
      </c>
      <c r="N11" t="str">
        <f t="shared" si="40"/>
        <v>29CB2A622A8A2B1B2B572BD42C212CB42CE42D731E</v>
      </c>
      <c r="O11" t="str">
        <f t="shared" ref="O11" si="193">LEFT(N11,4)</f>
        <v>29CB</v>
      </c>
      <c r="P11" t="str">
        <f t="shared" si="42"/>
        <v>2A622A8A2B1B2B572BD42C212CB42CE42D731E</v>
      </c>
      <c r="Q11" t="str">
        <f t="shared" ref="Q11" si="194">LEFT(P11,4)</f>
        <v>2A62</v>
      </c>
      <c r="R11" t="str">
        <f t="shared" si="44"/>
        <v>2A8A2B1B2B572BD42C212CB42CE42D731E</v>
      </c>
      <c r="S11" t="str">
        <f t="shared" ref="S11" si="195">LEFT(R11,4)</f>
        <v>2A8A</v>
      </c>
      <c r="T11" t="str">
        <f t="shared" si="46"/>
        <v>2B1B2B572BD42C212CB42CE42D731E</v>
      </c>
      <c r="U11" t="str">
        <f t="shared" ref="U11" si="196">LEFT(T11,4)</f>
        <v>2B1B</v>
      </c>
      <c r="V11" t="str">
        <f t="shared" si="48"/>
        <v>2B572BD42C212CB42CE42D731E</v>
      </c>
      <c r="W11" t="str">
        <f t="shared" ref="W11" si="197">LEFT(V11,4)</f>
        <v>2B57</v>
      </c>
      <c r="X11" t="str">
        <f t="shared" si="50"/>
        <v>2BD42C212CB42CE42D731E</v>
      </c>
      <c r="Y11" t="str">
        <f t="shared" ref="Y11" si="198">LEFT(X11,4)</f>
        <v>2BD4</v>
      </c>
      <c r="Z11" t="str">
        <f t="shared" si="52"/>
        <v>2C212CB42CE42D731E</v>
      </c>
      <c r="AA11" t="str">
        <f t="shared" ref="AA11" si="199">LEFT(Z11,4)</f>
        <v>2C21</v>
      </c>
      <c r="AB11" t="str">
        <f t="shared" si="54"/>
        <v>2CB42CE42D731E</v>
      </c>
      <c r="AC11" t="str">
        <f t="shared" ref="AC11" si="200">LEFT(AB11,4)</f>
        <v>2CB4</v>
      </c>
      <c r="AD11" t="str">
        <f t="shared" si="56"/>
        <v>2CE42D731E</v>
      </c>
      <c r="AE11" t="str">
        <f t="shared" ref="AE11" si="201">LEFT(AD11,4)</f>
        <v>2CE4</v>
      </c>
      <c r="AF11" t="str">
        <f t="shared" si="58"/>
        <v>2D731E</v>
      </c>
      <c r="AG11" t="str">
        <f t="shared" ref="AG11" si="202">LEFT(AF11,4)</f>
        <v>2D73</v>
      </c>
      <c r="AH11">
        <f t="shared" si="60"/>
        <v>10148</v>
      </c>
      <c r="AI11">
        <f t="shared" si="61"/>
        <v>10276</v>
      </c>
      <c r="AJ11">
        <f t="shared" si="62"/>
        <v>10340</v>
      </c>
      <c r="AK11">
        <f t="shared" si="63"/>
        <v>10457</v>
      </c>
      <c r="AL11">
        <f t="shared" si="64"/>
        <v>10521</v>
      </c>
      <c r="AM11">
        <f t="shared" si="65"/>
        <v>10650</v>
      </c>
      <c r="AN11">
        <f t="shared" si="66"/>
        <v>10699</v>
      </c>
      <c r="AO11">
        <f t="shared" si="67"/>
        <v>10850</v>
      </c>
      <c r="AP11">
        <f t="shared" si="68"/>
        <v>10890</v>
      </c>
      <c r="AQ11">
        <f t="shared" si="69"/>
        <v>11035</v>
      </c>
      <c r="AR11">
        <f t="shared" si="70"/>
        <v>11095</v>
      </c>
      <c r="AS11">
        <f t="shared" si="71"/>
        <v>11220</v>
      </c>
      <c r="AT11">
        <f t="shared" si="72"/>
        <v>11297</v>
      </c>
      <c r="AU11">
        <f t="shared" si="73"/>
        <v>11444</v>
      </c>
      <c r="AV11">
        <f t="shared" si="74"/>
        <v>11492</v>
      </c>
      <c r="AW11">
        <f t="shared" si="75"/>
        <v>11635</v>
      </c>
      <c r="AY11">
        <v>9890</v>
      </c>
      <c r="AZ11">
        <v>11404</v>
      </c>
      <c r="BA11">
        <v>13022</v>
      </c>
      <c r="BB11">
        <v>10038</v>
      </c>
      <c r="BC11">
        <v>11569</v>
      </c>
      <c r="BD11">
        <v>12887</v>
      </c>
      <c r="BE11">
        <v>9809</v>
      </c>
      <c r="BF11">
        <v>11276</v>
      </c>
      <c r="BG11">
        <v>12986</v>
      </c>
      <c r="BH11">
        <v>9636</v>
      </c>
      <c r="BI11">
        <v>11095</v>
      </c>
      <c r="BJ11">
        <v>12792</v>
      </c>
      <c r="BK11">
        <v>9482</v>
      </c>
      <c r="BL11">
        <v>10919</v>
      </c>
      <c r="BM11">
        <v>12574</v>
      </c>
      <c r="BN11">
        <v>9530</v>
      </c>
      <c r="BO11">
        <v>10966</v>
      </c>
      <c r="BP11">
        <v>12629</v>
      </c>
      <c r="BQ11">
        <v>9484</v>
      </c>
      <c r="BR11">
        <v>10915</v>
      </c>
      <c r="BS11">
        <v>12571</v>
      </c>
      <c r="BT11">
        <v>9362</v>
      </c>
      <c r="BU11">
        <v>10753</v>
      </c>
      <c r="BV11">
        <v>12401</v>
      </c>
      <c r="BW11">
        <v>9240</v>
      </c>
      <c r="BX11">
        <v>10559</v>
      </c>
      <c r="BY11">
        <v>12171</v>
      </c>
      <c r="BZ11">
        <v>9361</v>
      </c>
      <c r="CA11">
        <v>10506</v>
      </c>
      <c r="CB11">
        <v>12074</v>
      </c>
      <c r="CC11">
        <v>11494</v>
      </c>
      <c r="CD11">
        <v>13249</v>
      </c>
      <c r="CF11">
        <f t="shared" si="76"/>
        <v>9890</v>
      </c>
    </row>
    <row r="12" spans="1:84" x14ac:dyDescent="0.25">
      <c r="A12" t="s">
        <v>11</v>
      </c>
      <c r="B12" t="str">
        <f t="shared" si="28"/>
        <v>2DBB2E4C2E8F2F1E2F5F2FF2303F30CB311B31A831F832833236307E2E212BEF78</v>
      </c>
      <c r="C12" t="str">
        <f t="shared" si="29"/>
        <v>2DBB</v>
      </c>
      <c r="D12" t="str">
        <f t="shared" si="30"/>
        <v>2E4C2E8F2F1E2F5F2FF2303F30CB311B31A831F832833236307E2E212BEF78</v>
      </c>
      <c r="E12" t="str">
        <f t="shared" si="31"/>
        <v>2E4C</v>
      </c>
      <c r="F12" t="str">
        <f t="shared" si="32"/>
        <v>2E8F2F1E2F5F2FF2303F30CB311B31A831F832833236307E2E212BEF78</v>
      </c>
      <c r="G12" t="str">
        <f t="shared" ref="G12" si="203">LEFT(F12,4)</f>
        <v>2E8F</v>
      </c>
      <c r="H12" t="str">
        <f t="shared" si="34"/>
        <v>2F1E2F5F2FF2303F30CB311B31A831F832833236307E2E212BEF78</v>
      </c>
      <c r="I12" t="str">
        <f t="shared" ref="I12" si="204">LEFT(H12,4)</f>
        <v>2F1E</v>
      </c>
      <c r="J12" t="str">
        <f t="shared" si="36"/>
        <v>2F5F2FF2303F30CB311B31A831F832833236307E2E212BEF78</v>
      </c>
      <c r="K12" t="str">
        <f t="shared" ref="K12" si="205">LEFT(J12,4)</f>
        <v>2F5F</v>
      </c>
      <c r="L12" t="str">
        <f t="shared" si="38"/>
        <v>2FF2303F30CB311B31A831F832833236307E2E212BEF78</v>
      </c>
      <c r="M12" t="str">
        <f t="shared" ref="M12" si="206">LEFT(L12,4)</f>
        <v>2FF2</v>
      </c>
      <c r="N12" t="str">
        <f t="shared" si="40"/>
        <v>303F30CB311B31A831F832833236307E2E212BEF78</v>
      </c>
      <c r="O12" t="str">
        <f t="shared" ref="O12" si="207">LEFT(N12,4)</f>
        <v>303F</v>
      </c>
      <c r="P12" t="str">
        <f t="shared" si="42"/>
        <v>30CB311B31A831F832833236307E2E212BEF78</v>
      </c>
      <c r="Q12" t="str">
        <f t="shared" ref="Q12" si="208">LEFT(P12,4)</f>
        <v>30CB</v>
      </c>
      <c r="R12" t="str">
        <f t="shared" si="44"/>
        <v>311B31A831F832833236307E2E212BEF78</v>
      </c>
      <c r="S12" t="str">
        <f t="shared" ref="S12" si="209">LEFT(R12,4)</f>
        <v>311B</v>
      </c>
      <c r="T12" t="str">
        <f t="shared" si="46"/>
        <v>31A831F832833236307E2E212BEF78</v>
      </c>
      <c r="U12" t="str">
        <f t="shared" ref="U12" si="210">LEFT(T12,4)</f>
        <v>31A8</v>
      </c>
      <c r="V12" t="str">
        <f t="shared" si="48"/>
        <v>31F832833236307E2E212BEF78</v>
      </c>
      <c r="W12" t="str">
        <f t="shared" ref="W12" si="211">LEFT(V12,4)</f>
        <v>31F8</v>
      </c>
      <c r="X12" t="str">
        <f t="shared" si="50"/>
        <v>32833236307E2E212BEF78</v>
      </c>
      <c r="Y12" t="str">
        <f t="shared" ref="Y12" si="212">LEFT(X12,4)</f>
        <v>3283</v>
      </c>
      <c r="Z12" t="str">
        <f t="shared" si="52"/>
        <v>3236307E2E212BEF78</v>
      </c>
      <c r="AA12" t="str">
        <f t="shared" ref="AA12" si="213">LEFT(Z12,4)</f>
        <v>3236</v>
      </c>
      <c r="AB12" t="str">
        <f t="shared" si="54"/>
        <v>307E2E212BEF78</v>
      </c>
      <c r="AC12" t="str">
        <f t="shared" ref="AC12" si="214">LEFT(AB12,4)</f>
        <v>307E</v>
      </c>
      <c r="AD12" t="str">
        <f t="shared" si="56"/>
        <v>2E212BEF78</v>
      </c>
      <c r="AE12" t="str">
        <f t="shared" ref="AE12" si="215">LEFT(AD12,4)</f>
        <v>2E21</v>
      </c>
      <c r="AF12" t="str">
        <f t="shared" si="58"/>
        <v>2BEF78</v>
      </c>
      <c r="AG12" t="str">
        <f t="shared" ref="AG12" si="216">LEFT(AF12,4)</f>
        <v>2BEF</v>
      </c>
      <c r="AH12">
        <f t="shared" si="60"/>
        <v>11707</v>
      </c>
      <c r="AI12">
        <f t="shared" si="61"/>
        <v>11852</v>
      </c>
      <c r="AJ12">
        <f t="shared" si="62"/>
        <v>11919</v>
      </c>
      <c r="AK12">
        <f t="shared" si="63"/>
        <v>12062</v>
      </c>
      <c r="AL12">
        <f t="shared" si="64"/>
        <v>12127</v>
      </c>
      <c r="AM12">
        <f t="shared" si="65"/>
        <v>12274</v>
      </c>
      <c r="AN12">
        <f t="shared" si="66"/>
        <v>12351</v>
      </c>
      <c r="AO12">
        <f t="shared" si="67"/>
        <v>12491</v>
      </c>
      <c r="AP12">
        <f t="shared" si="68"/>
        <v>12571</v>
      </c>
      <c r="AQ12">
        <f t="shared" si="69"/>
        <v>12712</v>
      </c>
      <c r="AR12">
        <f t="shared" si="70"/>
        <v>12792</v>
      </c>
      <c r="AS12">
        <f t="shared" si="71"/>
        <v>12931</v>
      </c>
      <c r="AT12">
        <f t="shared" si="72"/>
        <v>12854</v>
      </c>
      <c r="AU12">
        <f t="shared" si="73"/>
        <v>12414</v>
      </c>
      <c r="AV12">
        <f t="shared" si="74"/>
        <v>11809</v>
      </c>
      <c r="AW12">
        <f t="shared" si="75"/>
        <v>11247</v>
      </c>
      <c r="AY12">
        <v>10034</v>
      </c>
      <c r="AZ12">
        <v>11547</v>
      </c>
      <c r="BA12">
        <v>12689</v>
      </c>
      <c r="BB12">
        <v>10149</v>
      </c>
      <c r="BC12">
        <v>11718</v>
      </c>
      <c r="BD12">
        <v>12369</v>
      </c>
      <c r="BE12">
        <v>9907</v>
      </c>
      <c r="BF12">
        <v>11420</v>
      </c>
      <c r="BG12">
        <v>12906</v>
      </c>
      <c r="BH12">
        <v>9741</v>
      </c>
      <c r="BI12">
        <v>11220</v>
      </c>
      <c r="BJ12">
        <v>12931</v>
      </c>
      <c r="BK12">
        <v>9600</v>
      </c>
      <c r="BL12">
        <v>11063</v>
      </c>
      <c r="BM12">
        <v>12728</v>
      </c>
      <c r="BN12">
        <v>9648</v>
      </c>
      <c r="BO12">
        <v>11091</v>
      </c>
      <c r="BP12">
        <v>12784</v>
      </c>
      <c r="BQ12">
        <v>9585</v>
      </c>
      <c r="BR12">
        <v>11052</v>
      </c>
      <c r="BS12">
        <v>12715</v>
      </c>
      <c r="BT12">
        <v>9477</v>
      </c>
      <c r="BU12">
        <v>10900</v>
      </c>
      <c r="BV12">
        <v>12547</v>
      </c>
      <c r="BW12">
        <v>9298</v>
      </c>
      <c r="BX12">
        <v>10699</v>
      </c>
      <c r="BY12">
        <v>12313</v>
      </c>
      <c r="BZ12">
        <v>9325</v>
      </c>
      <c r="CA12">
        <v>10605</v>
      </c>
      <c r="CB12">
        <v>12219</v>
      </c>
      <c r="CC12">
        <v>11629</v>
      </c>
      <c r="CD12">
        <v>13232</v>
      </c>
      <c r="CF12">
        <f t="shared" si="76"/>
        <v>10034</v>
      </c>
    </row>
    <row r="13" spans="1:84" x14ac:dyDescent="0.25">
      <c r="A13" t="s">
        <v>12</v>
      </c>
      <c r="B13" t="str">
        <f t="shared" si="28"/>
        <v>29CF283F26CC25D8250124A4242D244B247024E6250A258025C32637266126EA15</v>
      </c>
      <c r="C13" t="str">
        <f t="shared" si="29"/>
        <v>29CF</v>
      </c>
      <c r="D13" t="str">
        <f t="shared" si="30"/>
        <v>283F26CC25D8250124A4242D244B247024E6250A258025C32637266126EA15</v>
      </c>
      <c r="E13" t="str">
        <f t="shared" si="31"/>
        <v>283F</v>
      </c>
      <c r="F13" t="str">
        <f t="shared" si="32"/>
        <v>26CC25D8250124A4242D244B247024E6250A258025C32637266126EA15</v>
      </c>
      <c r="G13" t="str">
        <f t="shared" ref="G13" si="217">LEFT(F13,4)</f>
        <v>26CC</v>
      </c>
      <c r="H13" t="str">
        <f t="shared" si="34"/>
        <v>25D8250124A4242D244B247024E6250A258025C32637266126EA15</v>
      </c>
      <c r="I13" t="str">
        <f t="shared" ref="I13" si="218">LEFT(H13,4)</f>
        <v>25D8</v>
      </c>
      <c r="J13" t="str">
        <f t="shared" si="36"/>
        <v>250124A4242D244B247024E6250A258025C32637266126EA15</v>
      </c>
      <c r="K13" t="str">
        <f t="shared" ref="K13" si="219">LEFT(J13,4)</f>
        <v>2501</v>
      </c>
      <c r="L13" t="str">
        <f t="shared" si="38"/>
        <v>24A4242D244B247024E6250A258025C32637266126EA15</v>
      </c>
      <c r="M13" t="str">
        <f t="shared" ref="M13" si="220">LEFT(L13,4)</f>
        <v>24A4</v>
      </c>
      <c r="N13" t="str">
        <f t="shared" si="40"/>
        <v>242D244B247024E6250A258025C32637266126EA15</v>
      </c>
      <c r="O13" t="str">
        <f t="shared" ref="O13" si="221">LEFT(N13,4)</f>
        <v>242D</v>
      </c>
      <c r="P13" t="str">
        <f t="shared" si="42"/>
        <v>244B247024E6250A258025C32637266126EA15</v>
      </c>
      <c r="Q13" t="str">
        <f t="shared" ref="Q13" si="222">LEFT(P13,4)</f>
        <v>244B</v>
      </c>
      <c r="R13" t="str">
        <f t="shared" si="44"/>
        <v>247024E6250A258025C32637266126EA15</v>
      </c>
      <c r="S13" t="str">
        <f t="shared" ref="S13" si="223">LEFT(R13,4)</f>
        <v>2470</v>
      </c>
      <c r="T13" t="str">
        <f t="shared" si="46"/>
        <v>24E6250A258025C32637266126EA15</v>
      </c>
      <c r="U13" t="str">
        <f t="shared" ref="U13" si="224">LEFT(T13,4)</f>
        <v>24E6</v>
      </c>
      <c r="V13" t="str">
        <f t="shared" si="48"/>
        <v>250A258025C32637266126EA15</v>
      </c>
      <c r="W13" t="str">
        <f t="shared" ref="W13" si="225">LEFT(V13,4)</f>
        <v>250A</v>
      </c>
      <c r="X13" t="str">
        <f t="shared" si="50"/>
        <v>258025C32637266126EA15</v>
      </c>
      <c r="Y13" t="str">
        <f t="shared" ref="Y13" si="226">LEFT(X13,4)</f>
        <v>2580</v>
      </c>
      <c r="Z13" t="str">
        <f t="shared" si="52"/>
        <v>25C32637266126EA15</v>
      </c>
      <c r="AA13" t="str">
        <f t="shared" ref="AA13" si="227">LEFT(Z13,4)</f>
        <v>25C3</v>
      </c>
      <c r="AB13" t="str">
        <f t="shared" si="54"/>
        <v>2637266126EA15</v>
      </c>
      <c r="AC13" t="str">
        <f t="shared" ref="AC13" si="228">LEFT(AB13,4)</f>
        <v>2637</v>
      </c>
      <c r="AD13" t="str">
        <f t="shared" si="56"/>
        <v>266126EA15</v>
      </c>
      <c r="AE13" t="str">
        <f t="shared" ref="AE13" si="229">LEFT(AD13,4)</f>
        <v>2661</v>
      </c>
      <c r="AF13" t="str">
        <f t="shared" si="58"/>
        <v>26EA15</v>
      </c>
      <c r="AG13" t="str">
        <f t="shared" ref="AG13" si="230">LEFT(AF13,4)</f>
        <v>26EA</v>
      </c>
      <c r="AH13">
        <f t="shared" si="60"/>
        <v>10703</v>
      </c>
      <c r="AI13">
        <f t="shared" si="61"/>
        <v>10303</v>
      </c>
      <c r="AJ13">
        <f t="shared" si="62"/>
        <v>9932</v>
      </c>
      <c r="AK13">
        <f t="shared" si="63"/>
        <v>9688</v>
      </c>
      <c r="AL13">
        <f t="shared" si="64"/>
        <v>9473</v>
      </c>
      <c r="AM13">
        <f t="shared" si="65"/>
        <v>9380</v>
      </c>
      <c r="AN13">
        <f t="shared" si="66"/>
        <v>9261</v>
      </c>
      <c r="AO13">
        <f t="shared" si="67"/>
        <v>9291</v>
      </c>
      <c r="AP13">
        <f t="shared" si="68"/>
        <v>9328</v>
      </c>
      <c r="AQ13">
        <f t="shared" si="69"/>
        <v>9446</v>
      </c>
      <c r="AR13">
        <f t="shared" si="70"/>
        <v>9482</v>
      </c>
      <c r="AS13">
        <f t="shared" si="71"/>
        <v>9600</v>
      </c>
      <c r="AT13">
        <f t="shared" si="72"/>
        <v>9667</v>
      </c>
      <c r="AU13">
        <f t="shared" si="73"/>
        <v>9783</v>
      </c>
      <c r="AV13">
        <f t="shared" si="74"/>
        <v>9825</v>
      </c>
      <c r="AW13">
        <f t="shared" si="75"/>
        <v>9962</v>
      </c>
      <c r="AY13">
        <v>10075</v>
      </c>
      <c r="AZ13">
        <v>11627</v>
      </c>
      <c r="BA13">
        <v>12182</v>
      </c>
      <c r="BB13">
        <v>10210</v>
      </c>
      <c r="BC13">
        <v>11789</v>
      </c>
      <c r="BD13">
        <v>11674</v>
      </c>
      <c r="BE13">
        <v>9980</v>
      </c>
      <c r="BF13">
        <v>11494</v>
      </c>
      <c r="BG13">
        <v>12396</v>
      </c>
      <c r="BH13">
        <v>9802</v>
      </c>
      <c r="BI13">
        <v>11297</v>
      </c>
      <c r="BJ13">
        <v>12854</v>
      </c>
      <c r="BK13">
        <v>9667</v>
      </c>
      <c r="BL13">
        <v>11126</v>
      </c>
      <c r="BM13">
        <v>12795</v>
      </c>
      <c r="BN13">
        <v>9680</v>
      </c>
      <c r="BO13">
        <v>11147</v>
      </c>
      <c r="BP13">
        <v>12851</v>
      </c>
      <c r="BQ13">
        <v>9638</v>
      </c>
      <c r="BR13">
        <v>11097</v>
      </c>
      <c r="BS13">
        <v>12792</v>
      </c>
      <c r="BT13">
        <v>9522</v>
      </c>
      <c r="BU13">
        <v>10952</v>
      </c>
      <c r="BV13">
        <v>12612</v>
      </c>
      <c r="BW13">
        <v>9344</v>
      </c>
      <c r="BX13">
        <v>10739</v>
      </c>
      <c r="BY13">
        <v>12385</v>
      </c>
      <c r="BZ13">
        <v>9309</v>
      </c>
      <c r="CA13">
        <v>10686</v>
      </c>
      <c r="CB13">
        <v>12289</v>
      </c>
      <c r="CC13">
        <v>11693</v>
      </c>
      <c r="CD13">
        <v>12824</v>
      </c>
      <c r="CF13">
        <f t="shared" si="76"/>
        <v>10075</v>
      </c>
    </row>
    <row r="14" spans="1:84" x14ac:dyDescent="0.25">
      <c r="A14" t="s">
        <v>13</v>
      </c>
      <c r="B14" t="str">
        <f t="shared" si="28"/>
        <v>2711278E27C9283C288628EE294029AF29F22A782AA72B372B762BED2C3B2CBD00</v>
      </c>
      <c r="C14" t="str">
        <f t="shared" si="29"/>
        <v>2711</v>
      </c>
      <c r="D14" t="str">
        <f t="shared" si="30"/>
        <v>278E27C9283C288628EE294029AF29F22A782AA72B372B762BED2C3B2CBD00</v>
      </c>
      <c r="E14" t="str">
        <f t="shared" si="31"/>
        <v>278E</v>
      </c>
      <c r="F14" t="str">
        <f t="shared" si="32"/>
        <v>27C9283C288628EE294029AF29F22A782AA72B372B762BED2C3B2CBD00</v>
      </c>
      <c r="G14" t="str">
        <f t="shared" ref="G14" si="231">LEFT(F14,4)</f>
        <v>27C9</v>
      </c>
      <c r="H14" t="str">
        <f t="shared" si="34"/>
        <v>283C288628EE294029AF29F22A782AA72B372B762BED2C3B2CBD00</v>
      </c>
      <c r="I14" t="str">
        <f t="shared" ref="I14" si="232">LEFT(H14,4)</f>
        <v>283C</v>
      </c>
      <c r="J14" t="str">
        <f t="shared" si="36"/>
        <v>288628EE294029AF29F22A782AA72B372B762BED2C3B2CBD00</v>
      </c>
      <c r="K14" t="str">
        <f t="shared" ref="K14" si="233">LEFT(J14,4)</f>
        <v>2886</v>
      </c>
      <c r="L14" t="str">
        <f t="shared" si="38"/>
        <v>28EE294029AF29F22A782AA72B372B762BED2C3B2CBD00</v>
      </c>
      <c r="M14" t="str">
        <f t="shared" ref="M14" si="234">LEFT(L14,4)</f>
        <v>28EE</v>
      </c>
      <c r="N14" t="str">
        <f t="shared" si="40"/>
        <v>294029AF29F22A782AA72B372B762BED2C3B2CBD00</v>
      </c>
      <c r="O14" t="str">
        <f t="shared" ref="O14" si="235">LEFT(N14,4)</f>
        <v>2940</v>
      </c>
      <c r="P14" t="str">
        <f t="shared" si="42"/>
        <v>29AF29F22A782AA72B372B762BED2C3B2CBD00</v>
      </c>
      <c r="Q14" t="str">
        <f t="shared" ref="Q14" si="236">LEFT(P14,4)</f>
        <v>29AF</v>
      </c>
      <c r="R14" t="str">
        <f t="shared" si="44"/>
        <v>29F22A782AA72B372B762BED2C3B2CBD00</v>
      </c>
      <c r="S14" t="str">
        <f t="shared" ref="S14" si="237">LEFT(R14,4)</f>
        <v>29F2</v>
      </c>
      <c r="T14" t="str">
        <f t="shared" si="46"/>
        <v>2A782AA72B372B762BED2C3B2CBD00</v>
      </c>
      <c r="U14" t="str">
        <f t="shared" ref="U14" si="238">LEFT(T14,4)</f>
        <v>2A78</v>
      </c>
      <c r="V14" t="str">
        <f t="shared" si="48"/>
        <v>2AA72B372B762BED2C3B2CBD00</v>
      </c>
      <c r="W14" t="str">
        <f t="shared" ref="W14" si="239">LEFT(V14,4)</f>
        <v>2AA7</v>
      </c>
      <c r="X14" t="str">
        <f t="shared" si="50"/>
        <v>2B372B762BED2C3B2CBD00</v>
      </c>
      <c r="Y14" t="str">
        <f t="shared" ref="Y14" si="240">LEFT(X14,4)</f>
        <v>2B37</v>
      </c>
      <c r="Z14" t="str">
        <f t="shared" si="52"/>
        <v>2B762BED2C3B2CBD00</v>
      </c>
      <c r="AA14" t="str">
        <f t="shared" ref="AA14" si="241">LEFT(Z14,4)</f>
        <v>2B76</v>
      </c>
      <c r="AB14" t="str">
        <f t="shared" si="54"/>
        <v>2BED2C3B2CBD00</v>
      </c>
      <c r="AC14" t="str">
        <f t="shared" ref="AC14" si="242">LEFT(AB14,4)</f>
        <v>2BED</v>
      </c>
      <c r="AD14" t="str">
        <f t="shared" si="56"/>
        <v>2C3B2CBD00</v>
      </c>
      <c r="AE14" t="str">
        <f t="shared" ref="AE14" si="243">LEFT(AD14,4)</f>
        <v>2C3B</v>
      </c>
      <c r="AF14" t="str">
        <f t="shared" si="58"/>
        <v>2CBD00</v>
      </c>
      <c r="AG14" t="str">
        <f t="shared" ref="AG14" si="244">LEFT(AF14,4)</f>
        <v>2CBD</v>
      </c>
      <c r="AH14">
        <f t="shared" si="60"/>
        <v>10001</v>
      </c>
      <c r="AI14">
        <f t="shared" si="61"/>
        <v>10126</v>
      </c>
      <c r="AJ14">
        <f t="shared" si="62"/>
        <v>10185</v>
      </c>
      <c r="AK14">
        <f t="shared" si="63"/>
        <v>10300</v>
      </c>
      <c r="AL14">
        <f t="shared" si="64"/>
        <v>10374</v>
      </c>
      <c r="AM14">
        <f t="shared" si="65"/>
        <v>10478</v>
      </c>
      <c r="AN14">
        <f t="shared" si="66"/>
        <v>10560</v>
      </c>
      <c r="AO14">
        <f t="shared" si="67"/>
        <v>10671</v>
      </c>
      <c r="AP14">
        <f t="shared" si="68"/>
        <v>10738</v>
      </c>
      <c r="AQ14">
        <f t="shared" si="69"/>
        <v>10872</v>
      </c>
      <c r="AR14">
        <f t="shared" si="70"/>
        <v>10919</v>
      </c>
      <c r="AS14">
        <f t="shared" si="71"/>
        <v>11063</v>
      </c>
      <c r="AT14">
        <f t="shared" si="72"/>
        <v>11126</v>
      </c>
      <c r="AU14">
        <f t="shared" si="73"/>
        <v>11245</v>
      </c>
      <c r="AV14">
        <f t="shared" si="74"/>
        <v>11323</v>
      </c>
      <c r="AW14">
        <f t="shared" si="75"/>
        <v>11453</v>
      </c>
      <c r="AY14">
        <v>10205</v>
      </c>
      <c r="AZ14">
        <v>11760</v>
      </c>
      <c r="BA14">
        <v>11626</v>
      </c>
      <c r="BB14">
        <v>10337</v>
      </c>
      <c r="BC14">
        <v>11922</v>
      </c>
      <c r="BD14">
        <v>11082</v>
      </c>
      <c r="BE14">
        <v>10095</v>
      </c>
      <c r="BF14">
        <v>11626</v>
      </c>
      <c r="BG14">
        <v>11859</v>
      </c>
      <c r="BH14">
        <v>9926</v>
      </c>
      <c r="BI14">
        <v>11444</v>
      </c>
      <c r="BJ14">
        <v>12414</v>
      </c>
      <c r="BK14">
        <v>9783</v>
      </c>
      <c r="BL14">
        <v>11245</v>
      </c>
      <c r="BM14">
        <v>12938</v>
      </c>
      <c r="BN14">
        <v>9808</v>
      </c>
      <c r="BO14">
        <v>11299</v>
      </c>
      <c r="BP14">
        <v>13001</v>
      </c>
      <c r="BQ14">
        <v>9769</v>
      </c>
      <c r="BR14">
        <v>11244</v>
      </c>
      <c r="BS14">
        <v>12933</v>
      </c>
      <c r="BT14">
        <v>9633</v>
      </c>
      <c r="BU14">
        <v>11082</v>
      </c>
      <c r="BV14">
        <v>12767</v>
      </c>
      <c r="BW14">
        <v>9461</v>
      </c>
      <c r="BX14">
        <v>10896</v>
      </c>
      <c r="BY14">
        <v>12531</v>
      </c>
      <c r="BZ14">
        <v>9403</v>
      </c>
      <c r="CA14">
        <v>10802</v>
      </c>
      <c r="CB14">
        <v>12429</v>
      </c>
      <c r="CC14">
        <v>11836</v>
      </c>
      <c r="CD14">
        <v>12334</v>
      </c>
      <c r="CF14">
        <f t="shared" si="76"/>
        <v>10205</v>
      </c>
    </row>
    <row r="15" spans="1:84" x14ac:dyDescent="0.25">
      <c r="A15" t="s">
        <v>14</v>
      </c>
      <c r="B15" t="str">
        <f t="shared" si="28"/>
        <v>2CFB2D7F2DD02E572E9D2F282F6A2FFA304530D2311E31B831FB328A31E9305AAB</v>
      </c>
      <c r="C15" t="str">
        <f t="shared" si="29"/>
        <v>2CFB</v>
      </c>
      <c r="D15" t="str">
        <f t="shared" si="30"/>
        <v>2D7F2DD02E572E9D2F282F6A2FFA304530D2311E31B831FB328A31E9305AAB</v>
      </c>
      <c r="E15" t="str">
        <f t="shared" si="31"/>
        <v>2D7F</v>
      </c>
      <c r="F15" t="str">
        <f t="shared" si="32"/>
        <v>2DD02E572E9D2F282F6A2FFA304530D2311E31B831FB328A31E9305AAB</v>
      </c>
      <c r="G15" t="str">
        <f t="shared" ref="G15" si="245">LEFT(F15,4)</f>
        <v>2DD0</v>
      </c>
      <c r="H15" t="str">
        <f t="shared" si="34"/>
        <v>2E572E9D2F282F6A2FFA304530D2311E31B831FB328A31E9305AAB</v>
      </c>
      <c r="I15" t="str">
        <f t="shared" ref="I15" si="246">LEFT(H15,4)</f>
        <v>2E57</v>
      </c>
      <c r="J15" t="str">
        <f t="shared" si="36"/>
        <v>2E9D2F282F6A2FFA304530D2311E31B831FB328A31E9305AAB</v>
      </c>
      <c r="K15" t="str">
        <f t="shared" ref="K15" si="247">LEFT(J15,4)</f>
        <v>2E9D</v>
      </c>
      <c r="L15" t="str">
        <f t="shared" si="38"/>
        <v>2F282F6A2FFA304530D2311E31B831FB328A31E9305AAB</v>
      </c>
      <c r="M15" t="str">
        <f t="shared" ref="M15" si="248">LEFT(L15,4)</f>
        <v>2F28</v>
      </c>
      <c r="N15" t="str">
        <f t="shared" si="40"/>
        <v>2F6A2FFA304530D2311E31B831FB328A31E9305AAB</v>
      </c>
      <c r="O15" t="str">
        <f t="shared" ref="O15" si="249">LEFT(N15,4)</f>
        <v>2F6A</v>
      </c>
      <c r="P15" t="str">
        <f t="shared" si="42"/>
        <v>2FFA304530D2311E31B831FB328A31E9305AAB</v>
      </c>
      <c r="Q15" t="str">
        <f t="shared" ref="Q15" si="250">LEFT(P15,4)</f>
        <v>2FFA</v>
      </c>
      <c r="R15" t="str">
        <f t="shared" si="44"/>
        <v>304530D2311E31B831FB328A31E9305AAB</v>
      </c>
      <c r="S15" t="str">
        <f t="shared" ref="S15" si="251">LEFT(R15,4)</f>
        <v>3045</v>
      </c>
      <c r="T15" t="str">
        <f t="shared" si="46"/>
        <v>30D2311E31B831FB328A31E9305AAB</v>
      </c>
      <c r="U15" t="str">
        <f t="shared" ref="U15" si="252">LEFT(T15,4)</f>
        <v>30D2</v>
      </c>
      <c r="V15" t="str">
        <f t="shared" si="48"/>
        <v>311E31B831FB328A31E9305AAB</v>
      </c>
      <c r="W15" t="str">
        <f t="shared" ref="W15" si="253">LEFT(V15,4)</f>
        <v>311E</v>
      </c>
      <c r="X15" t="str">
        <f t="shared" si="50"/>
        <v>31B831FB328A31E9305AAB</v>
      </c>
      <c r="Y15" t="str">
        <f t="shared" ref="Y15" si="254">LEFT(X15,4)</f>
        <v>31B8</v>
      </c>
      <c r="Z15" t="str">
        <f t="shared" si="52"/>
        <v>31FB328A31E9305AAB</v>
      </c>
      <c r="AA15" t="str">
        <f t="shared" ref="AA15" si="255">LEFT(Z15,4)</f>
        <v>31FB</v>
      </c>
      <c r="AB15" t="str">
        <f t="shared" si="54"/>
        <v>328A31E9305AAB</v>
      </c>
      <c r="AC15" t="str">
        <f t="shared" ref="AC15" si="256">LEFT(AB15,4)</f>
        <v>328A</v>
      </c>
      <c r="AD15" t="str">
        <f t="shared" si="56"/>
        <v>31E9305AAB</v>
      </c>
      <c r="AE15" t="str">
        <f t="shared" ref="AE15" si="257">LEFT(AD15,4)</f>
        <v>31E9</v>
      </c>
      <c r="AF15" t="str">
        <f t="shared" si="58"/>
        <v>305AAB</v>
      </c>
      <c r="AG15" t="str">
        <f t="shared" ref="AG15" si="258">LEFT(AF15,4)</f>
        <v>305A</v>
      </c>
      <c r="AH15">
        <f t="shared" si="60"/>
        <v>11515</v>
      </c>
      <c r="AI15">
        <f t="shared" si="61"/>
        <v>11647</v>
      </c>
      <c r="AJ15">
        <f t="shared" si="62"/>
        <v>11728</v>
      </c>
      <c r="AK15">
        <f t="shared" si="63"/>
        <v>11863</v>
      </c>
      <c r="AL15">
        <f t="shared" si="64"/>
        <v>11933</v>
      </c>
      <c r="AM15">
        <f t="shared" si="65"/>
        <v>12072</v>
      </c>
      <c r="AN15">
        <f t="shared" si="66"/>
        <v>12138</v>
      </c>
      <c r="AO15">
        <f t="shared" si="67"/>
        <v>12282</v>
      </c>
      <c r="AP15">
        <f t="shared" si="68"/>
        <v>12357</v>
      </c>
      <c r="AQ15">
        <f t="shared" si="69"/>
        <v>12498</v>
      </c>
      <c r="AR15">
        <f t="shared" si="70"/>
        <v>12574</v>
      </c>
      <c r="AS15">
        <f t="shared" si="71"/>
        <v>12728</v>
      </c>
      <c r="AT15">
        <f t="shared" si="72"/>
        <v>12795</v>
      </c>
      <c r="AU15">
        <f t="shared" si="73"/>
        <v>12938</v>
      </c>
      <c r="AV15">
        <f t="shared" si="74"/>
        <v>12777</v>
      </c>
      <c r="AW15">
        <f t="shared" si="75"/>
        <v>12378</v>
      </c>
      <c r="AY15">
        <v>10264</v>
      </c>
      <c r="AZ15">
        <v>11818</v>
      </c>
      <c r="BA15">
        <v>11047</v>
      </c>
      <c r="BB15">
        <v>10387</v>
      </c>
      <c r="BC15">
        <v>11996</v>
      </c>
      <c r="BD15">
        <v>10538</v>
      </c>
      <c r="BE15">
        <v>10144</v>
      </c>
      <c r="BF15">
        <v>11683</v>
      </c>
      <c r="BG15">
        <v>11245</v>
      </c>
      <c r="BH15">
        <v>9968</v>
      </c>
      <c r="BI15">
        <v>11492</v>
      </c>
      <c r="BJ15">
        <v>11809</v>
      </c>
      <c r="BK15">
        <v>9825</v>
      </c>
      <c r="BL15">
        <v>11323</v>
      </c>
      <c r="BM15">
        <v>12777</v>
      </c>
      <c r="BN15">
        <v>9867</v>
      </c>
      <c r="BO15">
        <v>11362</v>
      </c>
      <c r="BP15">
        <v>12932</v>
      </c>
      <c r="BQ15">
        <v>9807</v>
      </c>
      <c r="BR15">
        <v>11313</v>
      </c>
      <c r="BS15">
        <v>12901</v>
      </c>
      <c r="BT15">
        <v>9700</v>
      </c>
      <c r="BU15">
        <v>11163</v>
      </c>
      <c r="BV15">
        <v>12835</v>
      </c>
      <c r="BW15">
        <v>9503</v>
      </c>
      <c r="BX15">
        <v>10935</v>
      </c>
      <c r="BY15">
        <v>12598</v>
      </c>
      <c r="BZ15">
        <v>9439</v>
      </c>
      <c r="CA15">
        <v>10865</v>
      </c>
      <c r="CB15">
        <v>12506</v>
      </c>
      <c r="CC15">
        <v>11909</v>
      </c>
      <c r="CD15">
        <v>11665</v>
      </c>
      <c r="CF15">
        <f t="shared" si="76"/>
        <v>10264</v>
      </c>
    </row>
    <row r="16" spans="1:84" x14ac:dyDescent="0.25">
      <c r="A16" t="s">
        <v>15</v>
      </c>
      <c r="B16" t="str">
        <f t="shared" si="28"/>
        <v>2E0E2BDE29D0284326E725FA252F24E824A824FE253A25B025D02650268B26F76F</v>
      </c>
      <c r="C16" t="str">
        <f t="shared" si="29"/>
        <v>2E0E</v>
      </c>
      <c r="D16" t="str">
        <f t="shared" si="30"/>
        <v>2BDE29D0284326E725FA252F24E824A824FE253A25B025D02650268B26F76F</v>
      </c>
      <c r="E16" t="str">
        <f t="shared" si="31"/>
        <v>2BDE</v>
      </c>
      <c r="F16" t="str">
        <f t="shared" si="32"/>
        <v>29D0284326E725FA252F24E824A824FE253A25B025D02650268B26F76F</v>
      </c>
      <c r="G16" t="str">
        <f t="shared" ref="G16" si="259">LEFT(F16,4)</f>
        <v>29D0</v>
      </c>
      <c r="H16" t="str">
        <f t="shared" si="34"/>
        <v>284326E725FA252F24E824A824FE253A25B025D02650268B26F76F</v>
      </c>
      <c r="I16" t="str">
        <f t="shared" ref="I16" si="260">LEFT(H16,4)</f>
        <v>2843</v>
      </c>
      <c r="J16" t="str">
        <f t="shared" si="36"/>
        <v>26E725FA252F24E824A824FE253A25B025D02650268B26F76F</v>
      </c>
      <c r="K16" t="str">
        <f t="shared" ref="K16" si="261">LEFT(J16,4)</f>
        <v>26E7</v>
      </c>
      <c r="L16" t="str">
        <f t="shared" si="38"/>
        <v>25FA252F24E824A824FE253A25B025D02650268B26F76F</v>
      </c>
      <c r="M16" t="str">
        <f t="shared" ref="M16" si="262">LEFT(L16,4)</f>
        <v>25FA</v>
      </c>
      <c r="N16" t="str">
        <f t="shared" si="40"/>
        <v>252F24E824A824FE253A25B025D02650268B26F76F</v>
      </c>
      <c r="O16" t="str">
        <f t="shared" ref="O16" si="263">LEFT(N16,4)</f>
        <v>252F</v>
      </c>
      <c r="P16" t="str">
        <f t="shared" si="42"/>
        <v>24E824A824FE253A25B025D02650268B26F76F</v>
      </c>
      <c r="Q16" t="str">
        <f t="shared" ref="Q16" si="264">LEFT(P16,4)</f>
        <v>24E8</v>
      </c>
      <c r="R16" t="str">
        <f t="shared" si="44"/>
        <v>24A824FE253A25B025D02650268B26F76F</v>
      </c>
      <c r="S16" t="str">
        <f t="shared" ref="S16" si="265">LEFT(R16,4)</f>
        <v>24A8</v>
      </c>
      <c r="T16" t="str">
        <f t="shared" si="46"/>
        <v>24FE253A25B025D02650268B26F76F</v>
      </c>
      <c r="U16" t="str">
        <f t="shared" ref="U16" si="266">LEFT(T16,4)</f>
        <v>24FE</v>
      </c>
      <c r="V16" t="str">
        <f t="shared" si="48"/>
        <v>253A25B025D02650268B26F76F</v>
      </c>
      <c r="W16" t="str">
        <f t="shared" ref="W16" si="267">LEFT(V16,4)</f>
        <v>253A</v>
      </c>
      <c r="X16" t="str">
        <f t="shared" si="50"/>
        <v>25B025D02650268B26F76F</v>
      </c>
      <c r="Y16" t="str">
        <f t="shared" ref="Y16" si="268">LEFT(X16,4)</f>
        <v>25B0</v>
      </c>
      <c r="Z16" t="str">
        <f t="shared" si="52"/>
        <v>25D02650268B26F76F</v>
      </c>
      <c r="AA16" t="str">
        <f t="shared" ref="AA16" si="269">LEFT(Z16,4)</f>
        <v>25D0</v>
      </c>
      <c r="AB16" t="str">
        <f t="shared" si="54"/>
        <v>2650268B26F76F</v>
      </c>
      <c r="AC16" t="str">
        <f t="shared" ref="AC16" si="270">LEFT(AB16,4)</f>
        <v>2650</v>
      </c>
      <c r="AD16" t="str">
        <f t="shared" si="56"/>
        <v>268B26F76F</v>
      </c>
      <c r="AE16" t="str">
        <f t="shared" ref="AE16" si="271">LEFT(AD16,4)</f>
        <v>268B</v>
      </c>
      <c r="AF16" t="str">
        <f t="shared" si="58"/>
        <v>26F76F</v>
      </c>
      <c r="AG16" t="str">
        <f t="shared" ref="AG16" si="272">LEFT(AF16,4)</f>
        <v>26F7</v>
      </c>
      <c r="AH16">
        <f t="shared" si="60"/>
        <v>11790</v>
      </c>
      <c r="AI16">
        <f t="shared" si="61"/>
        <v>11230</v>
      </c>
      <c r="AJ16">
        <f t="shared" si="62"/>
        <v>10704</v>
      </c>
      <c r="AK16">
        <f t="shared" si="63"/>
        <v>10307</v>
      </c>
      <c r="AL16">
        <f t="shared" si="64"/>
        <v>9959</v>
      </c>
      <c r="AM16">
        <f t="shared" si="65"/>
        <v>9722</v>
      </c>
      <c r="AN16">
        <f t="shared" si="66"/>
        <v>9519</v>
      </c>
      <c r="AO16">
        <f t="shared" si="67"/>
        <v>9448</v>
      </c>
      <c r="AP16">
        <f t="shared" si="68"/>
        <v>9384</v>
      </c>
      <c r="AQ16">
        <f t="shared" si="69"/>
        <v>9470</v>
      </c>
      <c r="AR16">
        <f t="shared" si="70"/>
        <v>9530</v>
      </c>
      <c r="AS16">
        <f t="shared" si="71"/>
        <v>9648</v>
      </c>
      <c r="AT16">
        <f t="shared" si="72"/>
        <v>9680</v>
      </c>
      <c r="AU16">
        <f t="shared" si="73"/>
        <v>9808</v>
      </c>
      <c r="AV16">
        <f t="shared" si="74"/>
        <v>9867</v>
      </c>
      <c r="AW16">
        <f t="shared" si="75"/>
        <v>9975</v>
      </c>
      <c r="AY16">
        <v>10385</v>
      </c>
      <c r="AZ16">
        <v>11960</v>
      </c>
      <c r="BA16">
        <v>10640</v>
      </c>
      <c r="BB16">
        <v>10525</v>
      </c>
      <c r="BC16">
        <v>12134</v>
      </c>
      <c r="BD16">
        <v>10180</v>
      </c>
      <c r="BE16">
        <v>10279</v>
      </c>
      <c r="BF16">
        <v>11830</v>
      </c>
      <c r="BG16">
        <v>10739</v>
      </c>
      <c r="BH16">
        <v>10105</v>
      </c>
      <c r="BI16">
        <v>11635</v>
      </c>
      <c r="BJ16">
        <v>11247</v>
      </c>
      <c r="BK16">
        <v>9962</v>
      </c>
      <c r="BL16">
        <v>11453</v>
      </c>
      <c r="BM16">
        <v>12378</v>
      </c>
      <c r="BN16">
        <v>9975</v>
      </c>
      <c r="BO16">
        <v>11491</v>
      </c>
      <c r="BP16">
        <v>12592</v>
      </c>
      <c r="BQ16">
        <v>9938</v>
      </c>
      <c r="BR16">
        <v>11433</v>
      </c>
      <c r="BS16">
        <v>12637</v>
      </c>
      <c r="BT16">
        <v>9799</v>
      </c>
      <c r="BU16">
        <v>11286</v>
      </c>
      <c r="BV16">
        <v>12976</v>
      </c>
      <c r="BW16">
        <v>9616</v>
      </c>
      <c r="BX16">
        <v>11073</v>
      </c>
      <c r="BY16">
        <v>12750</v>
      </c>
      <c r="BZ16">
        <v>9549</v>
      </c>
      <c r="CA16">
        <v>11001</v>
      </c>
      <c r="CB16">
        <v>12652</v>
      </c>
      <c r="CC16">
        <v>12051</v>
      </c>
      <c r="CD16">
        <v>11140</v>
      </c>
      <c r="CF16">
        <f t="shared" si="76"/>
        <v>10385</v>
      </c>
    </row>
    <row r="17" spans="1:84" x14ac:dyDescent="0.25">
      <c r="A17" t="s">
        <v>16</v>
      </c>
      <c r="B17" t="str">
        <f t="shared" si="28"/>
        <v>274027A827E328622899291A295329CA2A1B2A852AD62B532B8B2C232C622CE38D</v>
      </c>
      <c r="C17" t="str">
        <f t="shared" si="29"/>
        <v>2740</v>
      </c>
      <c r="D17" t="str">
        <f t="shared" si="30"/>
        <v>27A827E328622899291A295329CA2A1B2A852AD62B532B8B2C232C622CE38D</v>
      </c>
      <c r="E17" t="str">
        <f t="shared" si="31"/>
        <v>27A8</v>
      </c>
      <c r="F17" t="str">
        <f t="shared" si="32"/>
        <v>27E328622899291A295329CA2A1B2A852AD62B532B8B2C232C622CE38D</v>
      </c>
      <c r="G17" t="str">
        <f t="shared" ref="G17" si="273">LEFT(F17,4)</f>
        <v>27E3</v>
      </c>
      <c r="H17" t="str">
        <f t="shared" si="34"/>
        <v>28622899291A295329CA2A1B2A852AD62B532B8B2C232C622CE38D</v>
      </c>
      <c r="I17" t="str">
        <f t="shared" ref="I17" si="274">LEFT(H17,4)</f>
        <v>2862</v>
      </c>
      <c r="J17" t="str">
        <f t="shared" si="36"/>
        <v>2899291A295329CA2A1B2A852AD62B532B8B2C232C622CE38D</v>
      </c>
      <c r="K17" t="str">
        <f t="shared" ref="K17" si="275">LEFT(J17,4)</f>
        <v>2899</v>
      </c>
      <c r="L17" t="str">
        <f t="shared" si="38"/>
        <v>291A295329CA2A1B2A852AD62B532B8B2C232C622CE38D</v>
      </c>
      <c r="M17" t="str">
        <f t="shared" ref="M17" si="276">LEFT(L17,4)</f>
        <v>291A</v>
      </c>
      <c r="N17" t="str">
        <f t="shared" si="40"/>
        <v>295329CA2A1B2A852AD62B532B8B2C232C622CE38D</v>
      </c>
      <c r="O17" t="str">
        <f t="shared" ref="O17" si="277">LEFT(N17,4)</f>
        <v>2953</v>
      </c>
      <c r="P17" t="str">
        <f t="shared" si="42"/>
        <v>29CA2A1B2A852AD62B532B8B2C232C622CE38D</v>
      </c>
      <c r="Q17" t="str">
        <f t="shared" ref="Q17" si="278">LEFT(P17,4)</f>
        <v>29CA</v>
      </c>
      <c r="R17" t="str">
        <f t="shared" si="44"/>
        <v>2A1B2A852AD62B532B8B2C232C622CE38D</v>
      </c>
      <c r="S17" t="str">
        <f t="shared" ref="S17" si="279">LEFT(R17,4)</f>
        <v>2A1B</v>
      </c>
      <c r="T17" t="str">
        <f t="shared" si="46"/>
        <v>2A852AD62B532B8B2C232C622CE38D</v>
      </c>
      <c r="U17" t="str">
        <f t="shared" ref="U17" si="280">LEFT(T17,4)</f>
        <v>2A85</v>
      </c>
      <c r="V17" t="str">
        <f t="shared" si="48"/>
        <v>2AD62B532B8B2C232C622CE38D</v>
      </c>
      <c r="W17" t="str">
        <f t="shared" ref="W17" si="281">LEFT(V17,4)</f>
        <v>2AD6</v>
      </c>
      <c r="X17" t="str">
        <f t="shared" si="50"/>
        <v>2B532B8B2C232C622CE38D</v>
      </c>
      <c r="Y17" t="str">
        <f t="shared" ref="Y17" si="282">LEFT(X17,4)</f>
        <v>2B53</v>
      </c>
      <c r="Z17" t="str">
        <f t="shared" si="52"/>
        <v>2B8B2C232C622CE38D</v>
      </c>
      <c r="AA17" t="str">
        <f t="shared" ref="AA17" si="283">LEFT(Z17,4)</f>
        <v>2B8B</v>
      </c>
      <c r="AB17" t="str">
        <f t="shared" si="54"/>
        <v>2C232C622CE38D</v>
      </c>
      <c r="AC17" t="str">
        <f t="shared" ref="AC17" si="284">LEFT(AB17,4)</f>
        <v>2C23</v>
      </c>
      <c r="AD17" t="str">
        <f t="shared" si="56"/>
        <v>2C622CE38D</v>
      </c>
      <c r="AE17" t="str">
        <f t="shared" ref="AE17" si="285">LEFT(AD17,4)</f>
        <v>2C62</v>
      </c>
      <c r="AF17" t="str">
        <f t="shared" si="58"/>
        <v>2CE38D</v>
      </c>
      <c r="AG17" t="str">
        <f t="shared" ref="AG17" si="286">LEFT(AF17,4)</f>
        <v>2CE3</v>
      </c>
      <c r="AH17">
        <f t="shared" si="60"/>
        <v>10048</v>
      </c>
      <c r="AI17">
        <f t="shared" si="61"/>
        <v>10152</v>
      </c>
      <c r="AJ17">
        <f t="shared" si="62"/>
        <v>10211</v>
      </c>
      <c r="AK17">
        <f t="shared" si="63"/>
        <v>10338</v>
      </c>
      <c r="AL17">
        <f t="shared" si="64"/>
        <v>10393</v>
      </c>
      <c r="AM17">
        <f t="shared" si="65"/>
        <v>10522</v>
      </c>
      <c r="AN17">
        <f t="shared" si="66"/>
        <v>10579</v>
      </c>
      <c r="AO17">
        <f t="shared" si="67"/>
        <v>10698</v>
      </c>
      <c r="AP17">
        <f t="shared" si="68"/>
        <v>10779</v>
      </c>
      <c r="AQ17">
        <f t="shared" si="69"/>
        <v>10885</v>
      </c>
      <c r="AR17">
        <f t="shared" si="70"/>
        <v>10966</v>
      </c>
      <c r="AS17">
        <f t="shared" si="71"/>
        <v>11091</v>
      </c>
      <c r="AT17">
        <f t="shared" si="72"/>
        <v>11147</v>
      </c>
      <c r="AU17">
        <f t="shared" si="73"/>
        <v>11299</v>
      </c>
      <c r="AV17">
        <f t="shared" si="74"/>
        <v>11362</v>
      </c>
      <c r="AW17">
        <f t="shared" si="75"/>
        <v>11491</v>
      </c>
      <c r="CF17">
        <f>AZ1</f>
        <v>10448</v>
      </c>
    </row>
    <row r="18" spans="1:84" x14ac:dyDescent="0.25">
      <c r="A18" t="s">
        <v>17</v>
      </c>
      <c r="B18" t="str">
        <f t="shared" si="28"/>
        <v>2D222DB42E012E882EC92F552FA4302E307A310E315531F0323332C932843130F6</v>
      </c>
      <c r="C18" t="str">
        <f t="shared" si="29"/>
        <v>2D22</v>
      </c>
      <c r="D18" t="str">
        <f t="shared" si="30"/>
        <v>2DB42E012E882EC92F552FA4302E307A310E315531F0323332C932843130F6</v>
      </c>
      <c r="E18" t="str">
        <f t="shared" si="31"/>
        <v>2DB4</v>
      </c>
      <c r="F18" t="str">
        <f t="shared" si="32"/>
        <v>2E012E882EC92F552FA4302E307A310E315531F0323332C932843130F6</v>
      </c>
      <c r="G18" t="str">
        <f t="shared" ref="G18" si="287">LEFT(F18,4)</f>
        <v>2E01</v>
      </c>
      <c r="H18" t="str">
        <f t="shared" si="34"/>
        <v>2E882EC92F552FA4302E307A310E315531F0323332C932843130F6</v>
      </c>
      <c r="I18" t="str">
        <f t="shared" ref="I18" si="288">LEFT(H18,4)</f>
        <v>2E88</v>
      </c>
      <c r="J18" t="str">
        <f t="shared" si="36"/>
        <v>2EC92F552FA4302E307A310E315531F0323332C932843130F6</v>
      </c>
      <c r="K18" t="str">
        <f t="shared" ref="K18" si="289">LEFT(J18,4)</f>
        <v>2EC9</v>
      </c>
      <c r="L18" t="str">
        <f t="shared" si="38"/>
        <v>2F552FA4302E307A310E315531F0323332C932843130F6</v>
      </c>
      <c r="M18" t="str">
        <f t="shared" ref="M18" si="290">LEFT(L18,4)</f>
        <v>2F55</v>
      </c>
      <c r="N18" t="str">
        <f t="shared" si="40"/>
        <v>2FA4302E307A310E315531F0323332C932843130F6</v>
      </c>
      <c r="O18" t="str">
        <f t="shared" ref="O18" si="291">LEFT(N18,4)</f>
        <v>2FA4</v>
      </c>
      <c r="P18" t="str">
        <f t="shared" si="42"/>
        <v>302E307A310E315531F0323332C932843130F6</v>
      </c>
      <c r="Q18" t="str">
        <f t="shared" ref="Q18" si="292">LEFT(P18,4)</f>
        <v>302E</v>
      </c>
      <c r="R18" t="str">
        <f t="shared" si="44"/>
        <v>307A310E315531F0323332C932843130F6</v>
      </c>
      <c r="S18" t="str">
        <f t="shared" ref="S18" si="293">LEFT(R18,4)</f>
        <v>307A</v>
      </c>
      <c r="T18" t="str">
        <f t="shared" si="46"/>
        <v>310E315531F0323332C932843130F6</v>
      </c>
      <c r="U18" t="str">
        <f t="shared" ref="U18" si="294">LEFT(T18,4)</f>
        <v>310E</v>
      </c>
      <c r="V18" t="str">
        <f t="shared" si="48"/>
        <v>315531F0323332C932843130F6</v>
      </c>
      <c r="W18" t="str">
        <f t="shared" ref="W18" si="295">LEFT(V18,4)</f>
        <v>3155</v>
      </c>
      <c r="X18" t="str">
        <f t="shared" si="50"/>
        <v>31F0323332C932843130F6</v>
      </c>
      <c r="Y18" t="str">
        <f t="shared" ref="Y18" si="296">LEFT(X18,4)</f>
        <v>31F0</v>
      </c>
      <c r="Z18" t="str">
        <f t="shared" si="52"/>
        <v>323332C932843130F6</v>
      </c>
      <c r="AA18" t="str">
        <f t="shared" ref="AA18" si="297">LEFT(Z18,4)</f>
        <v>3233</v>
      </c>
      <c r="AB18" t="str">
        <f t="shared" si="54"/>
        <v>32C932843130F6</v>
      </c>
      <c r="AC18" t="str">
        <f t="shared" ref="AC18" si="298">LEFT(AB18,4)</f>
        <v>32C9</v>
      </c>
      <c r="AD18" t="str">
        <f t="shared" si="56"/>
        <v>32843130F6</v>
      </c>
      <c r="AE18" t="str">
        <f t="shared" ref="AE18" si="299">LEFT(AD18,4)</f>
        <v>3284</v>
      </c>
      <c r="AF18" t="str">
        <f t="shared" si="58"/>
        <v>3130F6</v>
      </c>
      <c r="AG18" t="str">
        <f t="shared" ref="AG18" si="300">LEFT(AF18,4)</f>
        <v>3130</v>
      </c>
      <c r="AH18">
        <f t="shared" si="60"/>
        <v>11554</v>
      </c>
      <c r="AI18">
        <f t="shared" si="61"/>
        <v>11700</v>
      </c>
      <c r="AJ18">
        <f t="shared" si="62"/>
        <v>11777</v>
      </c>
      <c r="AK18">
        <f t="shared" si="63"/>
        <v>11912</v>
      </c>
      <c r="AL18">
        <f t="shared" si="64"/>
        <v>11977</v>
      </c>
      <c r="AM18">
        <f t="shared" si="65"/>
        <v>12117</v>
      </c>
      <c r="AN18">
        <f t="shared" si="66"/>
        <v>12196</v>
      </c>
      <c r="AO18">
        <f t="shared" si="67"/>
        <v>12334</v>
      </c>
      <c r="AP18">
        <f t="shared" si="68"/>
        <v>12410</v>
      </c>
      <c r="AQ18">
        <f t="shared" si="69"/>
        <v>12558</v>
      </c>
      <c r="AR18">
        <f t="shared" si="70"/>
        <v>12629</v>
      </c>
      <c r="AS18">
        <f t="shared" si="71"/>
        <v>12784</v>
      </c>
      <c r="AT18">
        <f t="shared" si="72"/>
        <v>12851</v>
      </c>
      <c r="AU18">
        <f t="shared" si="73"/>
        <v>13001</v>
      </c>
      <c r="AV18">
        <f t="shared" si="74"/>
        <v>12932</v>
      </c>
      <c r="AW18">
        <f t="shared" si="75"/>
        <v>12592</v>
      </c>
      <c r="CF18">
        <f t="shared" ref="CF18:CF32" si="301">AZ2</f>
        <v>10567</v>
      </c>
    </row>
    <row r="19" spans="1:84" x14ac:dyDescent="0.25">
      <c r="A19" t="s">
        <v>18</v>
      </c>
      <c r="B19" t="str">
        <f t="shared" si="28"/>
        <v>2F052CC82A8928F827692676258E252124AF24E4250C257125A62629264F26D255</v>
      </c>
      <c r="C19" t="str">
        <f t="shared" si="29"/>
        <v>2F05</v>
      </c>
      <c r="D19" t="str">
        <f t="shared" si="30"/>
        <v>2CC82A8928F827692676258E252124AF24E4250C257125A62629264F26D255</v>
      </c>
      <c r="E19" t="str">
        <f t="shared" si="31"/>
        <v>2CC8</v>
      </c>
      <c r="F19" t="str">
        <f t="shared" si="32"/>
        <v>2A8928F827692676258E252124AF24E4250C257125A62629264F26D255</v>
      </c>
      <c r="G19" t="str">
        <f t="shared" ref="G19" si="302">LEFT(F19,4)</f>
        <v>2A89</v>
      </c>
      <c r="H19" t="str">
        <f t="shared" si="34"/>
        <v>28F827692676258E252124AF24E4250C257125A62629264F26D255</v>
      </c>
      <c r="I19" t="str">
        <f t="shared" ref="I19" si="303">LEFT(H19,4)</f>
        <v>28F8</v>
      </c>
      <c r="J19" t="str">
        <f t="shared" si="36"/>
        <v>27692676258E252124AF24E4250C257125A62629264F26D255</v>
      </c>
      <c r="K19" t="str">
        <f t="shared" ref="K19" si="304">LEFT(J19,4)</f>
        <v>2769</v>
      </c>
      <c r="L19" t="str">
        <f t="shared" si="38"/>
        <v>2676258E252124AF24E4250C257125A62629264F26D255</v>
      </c>
      <c r="M19" t="str">
        <f t="shared" ref="M19" si="305">LEFT(L19,4)</f>
        <v>2676</v>
      </c>
      <c r="N19" t="str">
        <f t="shared" si="40"/>
        <v>258E252124AF24E4250C257125A62629264F26D255</v>
      </c>
      <c r="O19" t="str">
        <f t="shared" ref="O19" si="306">LEFT(N19,4)</f>
        <v>258E</v>
      </c>
      <c r="P19" t="str">
        <f t="shared" si="42"/>
        <v>252124AF24E4250C257125A62629264F26D255</v>
      </c>
      <c r="Q19" t="str">
        <f t="shared" ref="Q19" si="307">LEFT(P19,4)</f>
        <v>2521</v>
      </c>
      <c r="R19" t="str">
        <f t="shared" si="44"/>
        <v>24AF24E4250C257125A62629264F26D255</v>
      </c>
      <c r="S19" t="str">
        <f t="shared" ref="S19" si="308">LEFT(R19,4)</f>
        <v>24AF</v>
      </c>
      <c r="T19" t="str">
        <f t="shared" si="46"/>
        <v>24E4250C257125A62629264F26D255</v>
      </c>
      <c r="U19" t="str">
        <f t="shared" ref="U19" si="309">LEFT(T19,4)</f>
        <v>24E4</v>
      </c>
      <c r="V19" t="str">
        <f t="shared" si="48"/>
        <v>250C257125A62629264F26D255</v>
      </c>
      <c r="W19" t="str">
        <f t="shared" ref="W19" si="310">LEFT(V19,4)</f>
        <v>250C</v>
      </c>
      <c r="X19" t="str">
        <f t="shared" si="50"/>
        <v>257125A62629264F26D255</v>
      </c>
      <c r="Y19" t="str">
        <f t="shared" ref="Y19" si="311">LEFT(X19,4)</f>
        <v>2571</v>
      </c>
      <c r="Z19" t="str">
        <f t="shared" si="52"/>
        <v>25A62629264F26D255</v>
      </c>
      <c r="AA19" t="str">
        <f t="shared" ref="AA19" si="312">LEFT(Z19,4)</f>
        <v>25A6</v>
      </c>
      <c r="AB19" t="str">
        <f t="shared" si="54"/>
        <v>2629264F26D255</v>
      </c>
      <c r="AC19" t="str">
        <f t="shared" ref="AC19" si="313">LEFT(AB19,4)</f>
        <v>2629</v>
      </c>
      <c r="AD19" t="str">
        <f t="shared" si="56"/>
        <v>264F26D255</v>
      </c>
      <c r="AE19" t="str">
        <f t="shared" ref="AE19" si="314">LEFT(AD19,4)</f>
        <v>264F</v>
      </c>
      <c r="AF19" t="str">
        <f t="shared" si="58"/>
        <v>26D255</v>
      </c>
      <c r="AG19" t="str">
        <f t="shared" ref="AG19" si="315">LEFT(AF19,4)</f>
        <v>26D2</v>
      </c>
      <c r="AH19">
        <f t="shared" si="60"/>
        <v>12037</v>
      </c>
      <c r="AI19">
        <f t="shared" si="61"/>
        <v>11464</v>
      </c>
      <c r="AJ19">
        <f t="shared" si="62"/>
        <v>10889</v>
      </c>
      <c r="AK19">
        <f t="shared" si="63"/>
        <v>10488</v>
      </c>
      <c r="AL19">
        <f t="shared" si="64"/>
        <v>10089</v>
      </c>
      <c r="AM19">
        <f t="shared" si="65"/>
        <v>9846</v>
      </c>
      <c r="AN19">
        <f t="shared" si="66"/>
        <v>9614</v>
      </c>
      <c r="AO19">
        <f t="shared" si="67"/>
        <v>9505</v>
      </c>
      <c r="AP19">
        <f t="shared" si="68"/>
        <v>9391</v>
      </c>
      <c r="AQ19">
        <f t="shared" si="69"/>
        <v>9444</v>
      </c>
      <c r="AR19">
        <f t="shared" si="70"/>
        <v>9484</v>
      </c>
      <c r="AS19">
        <f t="shared" si="71"/>
        <v>9585</v>
      </c>
      <c r="AT19">
        <f t="shared" si="72"/>
        <v>9638</v>
      </c>
      <c r="AU19">
        <f t="shared" si="73"/>
        <v>9769</v>
      </c>
      <c r="AV19">
        <f t="shared" si="74"/>
        <v>9807</v>
      </c>
      <c r="AW19">
        <f t="shared" si="75"/>
        <v>9938</v>
      </c>
      <c r="CF19">
        <f t="shared" si="301"/>
        <v>10633</v>
      </c>
    </row>
    <row r="20" spans="1:84" x14ac:dyDescent="0.25">
      <c r="A20" t="s">
        <v>19</v>
      </c>
      <c r="B20" t="str">
        <f t="shared" si="28"/>
        <v>270A277927C3282A287528E12930299C29EC2A582AA32B2C2B592BEC2C312CA925</v>
      </c>
      <c r="C20" t="str">
        <f t="shared" si="29"/>
        <v>270A</v>
      </c>
      <c r="D20" t="str">
        <f t="shared" si="30"/>
        <v>277927C3282A287528E12930299C29EC2A582AA32B2C2B592BEC2C312CA925</v>
      </c>
      <c r="E20" t="str">
        <f t="shared" si="31"/>
        <v>2779</v>
      </c>
      <c r="F20" t="str">
        <f t="shared" si="32"/>
        <v>27C3282A287528E12930299C29EC2A582AA32B2C2B592BEC2C312CA925</v>
      </c>
      <c r="G20" t="str">
        <f t="shared" ref="G20" si="316">LEFT(F20,4)</f>
        <v>27C3</v>
      </c>
      <c r="H20" t="str">
        <f t="shared" si="34"/>
        <v>282A287528E12930299C29EC2A582AA32B2C2B592BEC2C312CA925</v>
      </c>
      <c r="I20" t="str">
        <f t="shared" ref="I20" si="317">LEFT(H20,4)</f>
        <v>282A</v>
      </c>
      <c r="J20" t="str">
        <f t="shared" si="36"/>
        <v>287528E12930299C29EC2A582AA32B2C2B592BEC2C312CA925</v>
      </c>
      <c r="K20" t="str">
        <f t="shared" ref="K20" si="318">LEFT(J20,4)</f>
        <v>2875</v>
      </c>
      <c r="L20" t="str">
        <f t="shared" si="38"/>
        <v>28E12930299C29EC2A582AA32B2C2B592BEC2C312CA925</v>
      </c>
      <c r="M20" t="str">
        <f t="shared" ref="M20" si="319">LEFT(L20,4)</f>
        <v>28E1</v>
      </c>
      <c r="N20" t="str">
        <f t="shared" si="40"/>
        <v>2930299C29EC2A582AA32B2C2B592BEC2C312CA925</v>
      </c>
      <c r="O20" t="str">
        <f t="shared" ref="O20" si="320">LEFT(N20,4)</f>
        <v>2930</v>
      </c>
      <c r="P20" t="str">
        <f t="shared" si="42"/>
        <v>299C29EC2A582AA32B2C2B592BEC2C312CA925</v>
      </c>
      <c r="Q20" t="str">
        <f t="shared" ref="Q20" si="321">LEFT(P20,4)</f>
        <v>299C</v>
      </c>
      <c r="R20" t="str">
        <f t="shared" si="44"/>
        <v>29EC2A582AA32B2C2B592BEC2C312CA925</v>
      </c>
      <c r="S20" t="str">
        <f t="shared" ref="S20" si="322">LEFT(R20,4)</f>
        <v>29EC</v>
      </c>
      <c r="T20" t="str">
        <f t="shared" si="46"/>
        <v>2A582AA32B2C2B592BEC2C312CA925</v>
      </c>
      <c r="U20" t="str">
        <f t="shared" ref="U20" si="323">LEFT(T20,4)</f>
        <v>2A58</v>
      </c>
      <c r="V20" t="str">
        <f t="shared" si="48"/>
        <v>2AA32B2C2B592BEC2C312CA925</v>
      </c>
      <c r="W20" t="str">
        <f t="shared" ref="W20" si="324">LEFT(V20,4)</f>
        <v>2AA3</v>
      </c>
      <c r="X20" t="str">
        <f t="shared" si="50"/>
        <v>2B2C2B592BEC2C312CA925</v>
      </c>
      <c r="Y20" t="str">
        <f t="shared" ref="Y20" si="325">LEFT(X20,4)</f>
        <v>2B2C</v>
      </c>
      <c r="Z20" t="str">
        <f t="shared" si="52"/>
        <v>2B592BEC2C312CA925</v>
      </c>
      <c r="AA20" t="str">
        <f t="shared" ref="AA20" si="326">LEFT(Z20,4)</f>
        <v>2B59</v>
      </c>
      <c r="AB20" t="str">
        <f t="shared" si="54"/>
        <v>2BEC2C312CA925</v>
      </c>
      <c r="AC20" t="str">
        <f t="shared" ref="AC20" si="327">LEFT(AB20,4)</f>
        <v>2BEC</v>
      </c>
      <c r="AD20" t="str">
        <f t="shared" si="56"/>
        <v>2C312CA925</v>
      </c>
      <c r="AE20" t="str">
        <f t="shared" ref="AE20" si="328">LEFT(AD20,4)</f>
        <v>2C31</v>
      </c>
      <c r="AF20" t="str">
        <f t="shared" si="58"/>
        <v>2CA925</v>
      </c>
      <c r="AG20" t="str">
        <f t="shared" ref="AG20" si="329">LEFT(AF20,4)</f>
        <v>2CA9</v>
      </c>
      <c r="AH20">
        <f t="shared" si="60"/>
        <v>9994</v>
      </c>
      <c r="AI20">
        <f t="shared" si="61"/>
        <v>10105</v>
      </c>
      <c r="AJ20">
        <f t="shared" si="62"/>
        <v>10179</v>
      </c>
      <c r="AK20">
        <f t="shared" si="63"/>
        <v>10282</v>
      </c>
      <c r="AL20">
        <f t="shared" si="64"/>
        <v>10357</v>
      </c>
      <c r="AM20">
        <f t="shared" si="65"/>
        <v>10465</v>
      </c>
      <c r="AN20">
        <f t="shared" si="66"/>
        <v>10544</v>
      </c>
      <c r="AO20">
        <f t="shared" si="67"/>
        <v>10652</v>
      </c>
      <c r="AP20">
        <f t="shared" si="68"/>
        <v>10732</v>
      </c>
      <c r="AQ20">
        <f t="shared" si="69"/>
        <v>10840</v>
      </c>
      <c r="AR20">
        <f t="shared" si="70"/>
        <v>10915</v>
      </c>
      <c r="AS20">
        <f t="shared" si="71"/>
        <v>11052</v>
      </c>
      <c r="AT20">
        <f t="shared" si="72"/>
        <v>11097</v>
      </c>
      <c r="AU20">
        <f t="shared" si="73"/>
        <v>11244</v>
      </c>
      <c r="AV20">
        <f t="shared" si="74"/>
        <v>11313</v>
      </c>
      <c r="AW20">
        <f t="shared" si="75"/>
        <v>11433</v>
      </c>
      <c r="CF20">
        <f t="shared" si="301"/>
        <v>10771</v>
      </c>
    </row>
    <row r="21" spans="1:84" x14ac:dyDescent="0.25">
      <c r="A21" t="s">
        <v>20</v>
      </c>
      <c r="B21" t="str">
        <f t="shared" si="28"/>
        <v>2CF12D7E2DC22E4C2E8C2F1C2F632FF3303A30CF311B31AB31F832853265315DDE</v>
      </c>
      <c r="C21" t="str">
        <f t="shared" si="29"/>
        <v>2CF1</v>
      </c>
      <c r="D21" t="str">
        <f t="shared" si="30"/>
        <v>2D7E2DC22E4C2E8C2F1C2F632FF3303A30CF311B31AB31F832853265315DDE</v>
      </c>
      <c r="E21" t="str">
        <f t="shared" si="31"/>
        <v>2D7E</v>
      </c>
      <c r="F21" t="str">
        <f t="shared" si="32"/>
        <v>2DC22E4C2E8C2F1C2F632FF3303A30CF311B31AB31F832853265315DDE</v>
      </c>
      <c r="G21" t="str">
        <f t="shared" ref="G21" si="330">LEFT(F21,4)</f>
        <v>2DC2</v>
      </c>
      <c r="H21" t="str">
        <f t="shared" si="34"/>
        <v>2E4C2E8C2F1C2F632FF3303A30CF311B31AB31F832853265315DDE</v>
      </c>
      <c r="I21" t="str">
        <f t="shared" ref="I21" si="331">LEFT(H21,4)</f>
        <v>2E4C</v>
      </c>
      <c r="J21" t="str">
        <f t="shared" si="36"/>
        <v>2E8C2F1C2F632FF3303A30CF311B31AB31F832853265315DDE</v>
      </c>
      <c r="K21" t="str">
        <f t="shared" ref="K21" si="332">LEFT(J21,4)</f>
        <v>2E8C</v>
      </c>
      <c r="L21" t="str">
        <f t="shared" si="38"/>
        <v>2F1C2F632FF3303A30CF311B31AB31F832853265315DDE</v>
      </c>
      <c r="M21" t="str">
        <f t="shared" ref="M21" si="333">LEFT(L21,4)</f>
        <v>2F1C</v>
      </c>
      <c r="N21" t="str">
        <f t="shared" si="40"/>
        <v>2F632FF3303A30CF311B31AB31F832853265315DDE</v>
      </c>
      <c r="O21" t="str">
        <f t="shared" ref="O21" si="334">LEFT(N21,4)</f>
        <v>2F63</v>
      </c>
      <c r="P21" t="str">
        <f t="shared" si="42"/>
        <v>2FF3303A30CF311B31AB31F832853265315DDE</v>
      </c>
      <c r="Q21" t="str">
        <f t="shared" ref="Q21" si="335">LEFT(P21,4)</f>
        <v>2FF3</v>
      </c>
      <c r="R21" t="str">
        <f t="shared" si="44"/>
        <v>303A30CF311B31AB31F832853265315DDE</v>
      </c>
      <c r="S21" t="str">
        <f t="shared" ref="S21" si="336">LEFT(R21,4)</f>
        <v>303A</v>
      </c>
      <c r="T21" t="str">
        <f t="shared" si="46"/>
        <v>30CF311B31AB31F832853265315DDE</v>
      </c>
      <c r="U21" t="str">
        <f t="shared" ref="U21" si="337">LEFT(T21,4)</f>
        <v>30CF</v>
      </c>
      <c r="V21" t="str">
        <f t="shared" si="48"/>
        <v>311B31AB31F832853265315DDE</v>
      </c>
      <c r="W21" t="str">
        <f t="shared" ref="W21" si="338">LEFT(V21,4)</f>
        <v>311B</v>
      </c>
      <c r="X21" t="str">
        <f t="shared" si="50"/>
        <v>31AB31F832853265315DDE</v>
      </c>
      <c r="Y21" t="str">
        <f t="shared" ref="Y21" si="339">LEFT(X21,4)</f>
        <v>31AB</v>
      </c>
      <c r="Z21" t="str">
        <f t="shared" si="52"/>
        <v>31F832853265315DDE</v>
      </c>
      <c r="AA21" t="str">
        <f t="shared" ref="AA21" si="340">LEFT(Z21,4)</f>
        <v>31F8</v>
      </c>
      <c r="AB21" t="str">
        <f t="shared" si="54"/>
        <v>32853265315DDE</v>
      </c>
      <c r="AC21" t="str">
        <f t="shared" ref="AC21" si="341">LEFT(AB21,4)</f>
        <v>3285</v>
      </c>
      <c r="AD21" t="str">
        <f t="shared" si="56"/>
        <v>3265315DDE</v>
      </c>
      <c r="AE21" t="str">
        <f t="shared" ref="AE21" si="342">LEFT(AD21,4)</f>
        <v>3265</v>
      </c>
      <c r="AF21" t="str">
        <f t="shared" si="58"/>
        <v>315DDE</v>
      </c>
      <c r="AG21" t="str">
        <f t="shared" ref="AG21" si="343">LEFT(AF21,4)</f>
        <v>315D</v>
      </c>
      <c r="AH21">
        <f t="shared" si="60"/>
        <v>11505</v>
      </c>
      <c r="AI21">
        <f t="shared" si="61"/>
        <v>11646</v>
      </c>
      <c r="AJ21">
        <f t="shared" si="62"/>
        <v>11714</v>
      </c>
      <c r="AK21">
        <f t="shared" si="63"/>
        <v>11852</v>
      </c>
      <c r="AL21">
        <f t="shared" si="64"/>
        <v>11916</v>
      </c>
      <c r="AM21">
        <f t="shared" si="65"/>
        <v>12060</v>
      </c>
      <c r="AN21">
        <f t="shared" si="66"/>
        <v>12131</v>
      </c>
      <c r="AO21">
        <f t="shared" si="67"/>
        <v>12275</v>
      </c>
      <c r="AP21">
        <f t="shared" si="68"/>
        <v>12346</v>
      </c>
      <c r="AQ21">
        <f t="shared" si="69"/>
        <v>12495</v>
      </c>
      <c r="AR21">
        <f t="shared" si="70"/>
        <v>12571</v>
      </c>
      <c r="AS21">
        <f t="shared" si="71"/>
        <v>12715</v>
      </c>
      <c r="AT21">
        <f t="shared" si="72"/>
        <v>12792</v>
      </c>
      <c r="AU21">
        <f t="shared" si="73"/>
        <v>12933</v>
      </c>
      <c r="AV21">
        <f t="shared" si="74"/>
        <v>12901</v>
      </c>
      <c r="AW21">
        <f t="shared" si="75"/>
        <v>12637</v>
      </c>
      <c r="CF21">
        <f t="shared" si="301"/>
        <v>10812</v>
      </c>
    </row>
    <row r="22" spans="1:84" x14ac:dyDescent="0.25">
      <c r="A22" t="s">
        <v>21</v>
      </c>
      <c r="B22" t="str">
        <f t="shared" si="28"/>
        <v>2F4A2D1B2ABE28FF275C2644255524DE245E247424922505253225A125E4264778</v>
      </c>
      <c r="C22" t="str">
        <f t="shared" si="29"/>
        <v>2F4A</v>
      </c>
      <c r="D22" t="str">
        <f t="shared" si="30"/>
        <v>2D1B2ABE28FF275C2644255524DE245E247424922505253225A125E4264778</v>
      </c>
      <c r="E22" t="str">
        <f t="shared" si="31"/>
        <v>2D1B</v>
      </c>
      <c r="F22" t="str">
        <f t="shared" si="32"/>
        <v>2ABE28FF275C2644255524DE245E247424922505253225A125E4264778</v>
      </c>
      <c r="G22" t="str">
        <f t="shared" ref="G22" si="344">LEFT(F22,4)</f>
        <v>2ABE</v>
      </c>
      <c r="H22" t="str">
        <f t="shared" si="34"/>
        <v>28FF275C2644255524DE245E247424922505253225A125E4264778</v>
      </c>
      <c r="I22" t="str">
        <f t="shared" ref="I22" si="345">LEFT(H22,4)</f>
        <v>28FF</v>
      </c>
      <c r="J22" t="str">
        <f t="shared" si="36"/>
        <v>275C2644255524DE245E247424922505253225A125E4264778</v>
      </c>
      <c r="K22" t="str">
        <f t="shared" ref="K22" si="346">LEFT(J22,4)</f>
        <v>275C</v>
      </c>
      <c r="L22" t="str">
        <f t="shared" si="38"/>
        <v>2644255524DE245E247424922505253225A125E4264778</v>
      </c>
      <c r="M22" t="str">
        <f t="shared" ref="M22" si="347">LEFT(L22,4)</f>
        <v>2644</v>
      </c>
      <c r="N22" t="str">
        <f t="shared" si="40"/>
        <v>255524DE245E247424922505253225A125E4264778</v>
      </c>
      <c r="O22" t="str">
        <f t="shared" ref="O22" si="348">LEFT(N22,4)</f>
        <v>2555</v>
      </c>
      <c r="P22" t="str">
        <f t="shared" si="42"/>
        <v>24DE245E247424922505253225A125E4264778</v>
      </c>
      <c r="Q22" t="str">
        <f t="shared" ref="Q22" si="349">LEFT(P22,4)</f>
        <v>24DE</v>
      </c>
      <c r="R22" t="str">
        <f t="shared" si="44"/>
        <v>245E247424922505253225A125E4264778</v>
      </c>
      <c r="S22" t="str">
        <f t="shared" ref="S22" si="350">LEFT(R22,4)</f>
        <v>245E</v>
      </c>
      <c r="T22" t="str">
        <f t="shared" si="46"/>
        <v>247424922505253225A125E4264778</v>
      </c>
      <c r="U22" t="str">
        <f t="shared" ref="U22" si="351">LEFT(T22,4)</f>
        <v>2474</v>
      </c>
      <c r="V22" t="str">
        <f t="shared" si="48"/>
        <v>24922505253225A125E4264778</v>
      </c>
      <c r="W22" t="str">
        <f t="shared" ref="W22" si="352">LEFT(V22,4)</f>
        <v>2492</v>
      </c>
      <c r="X22" t="str">
        <f t="shared" si="50"/>
        <v>2505253225A125E4264778</v>
      </c>
      <c r="Y22" t="str">
        <f t="shared" ref="Y22" si="353">LEFT(X22,4)</f>
        <v>2505</v>
      </c>
      <c r="Z22" t="str">
        <f t="shared" si="52"/>
        <v>253225A125E4264778</v>
      </c>
      <c r="AA22" t="str">
        <f t="shared" ref="AA22" si="354">LEFT(Z22,4)</f>
        <v>2532</v>
      </c>
      <c r="AB22" t="str">
        <f t="shared" si="54"/>
        <v>25A125E4264778</v>
      </c>
      <c r="AC22" t="str">
        <f t="shared" ref="AC22" si="355">LEFT(AB22,4)</f>
        <v>25A1</v>
      </c>
      <c r="AD22" t="str">
        <f t="shared" si="56"/>
        <v>25E4264778</v>
      </c>
      <c r="AE22" t="str">
        <f t="shared" ref="AE22" si="356">LEFT(AD22,4)</f>
        <v>25E4</v>
      </c>
      <c r="AF22" t="str">
        <f t="shared" si="58"/>
        <v>264778</v>
      </c>
      <c r="AG22" t="str">
        <f t="shared" ref="AG22" si="357">LEFT(AF22,4)</f>
        <v>2647</v>
      </c>
      <c r="AH22">
        <f t="shared" si="60"/>
        <v>12106</v>
      </c>
      <c r="AI22">
        <f t="shared" si="61"/>
        <v>11547</v>
      </c>
      <c r="AJ22">
        <f t="shared" si="62"/>
        <v>10942</v>
      </c>
      <c r="AK22">
        <f t="shared" si="63"/>
        <v>10495</v>
      </c>
      <c r="AL22">
        <f t="shared" si="64"/>
        <v>10076</v>
      </c>
      <c r="AM22">
        <f t="shared" si="65"/>
        <v>9796</v>
      </c>
      <c r="AN22">
        <f t="shared" si="66"/>
        <v>9557</v>
      </c>
      <c r="AO22">
        <f t="shared" si="67"/>
        <v>9438</v>
      </c>
      <c r="AP22">
        <f t="shared" si="68"/>
        <v>9310</v>
      </c>
      <c r="AQ22">
        <f t="shared" si="69"/>
        <v>9332</v>
      </c>
      <c r="AR22">
        <f t="shared" si="70"/>
        <v>9362</v>
      </c>
      <c r="AS22">
        <f t="shared" si="71"/>
        <v>9477</v>
      </c>
      <c r="AT22">
        <f t="shared" si="72"/>
        <v>9522</v>
      </c>
      <c r="AU22">
        <f t="shared" si="73"/>
        <v>9633</v>
      </c>
      <c r="AV22">
        <f t="shared" si="74"/>
        <v>9700</v>
      </c>
      <c r="AW22">
        <f t="shared" si="75"/>
        <v>9799</v>
      </c>
      <c r="CF22">
        <f t="shared" si="301"/>
        <v>10964</v>
      </c>
    </row>
    <row r="23" spans="1:84" x14ac:dyDescent="0.25">
      <c r="A23" t="s">
        <v>22</v>
      </c>
      <c r="B23" t="str">
        <f t="shared" si="28"/>
        <v>268226FE272C27B327DC28622896291A294829D82A012A942AC82B4A2B9B2C16CD</v>
      </c>
      <c r="C23" t="str">
        <f t="shared" si="29"/>
        <v>2682</v>
      </c>
      <c r="D23" t="str">
        <f t="shared" si="30"/>
        <v>26FE272C27B327DC28622896291A294829D82A012A942AC82B4A2B9B2C16CD</v>
      </c>
      <c r="E23" t="str">
        <f t="shared" si="31"/>
        <v>26FE</v>
      </c>
      <c r="F23" t="str">
        <f t="shared" si="32"/>
        <v>272C27B327DC28622896291A294829D82A012A942AC82B4A2B9B2C16CD</v>
      </c>
      <c r="G23" t="str">
        <f t="shared" ref="G23" si="358">LEFT(F23,4)</f>
        <v>272C</v>
      </c>
      <c r="H23" t="str">
        <f t="shared" si="34"/>
        <v>27B327DC28622896291A294829D82A012A942AC82B4A2B9B2C16CD</v>
      </c>
      <c r="I23" t="str">
        <f t="shared" ref="I23" si="359">LEFT(H23,4)</f>
        <v>27B3</v>
      </c>
      <c r="J23" t="str">
        <f t="shared" si="36"/>
        <v>27DC28622896291A294829D82A012A942AC82B4A2B9B2C16CD</v>
      </c>
      <c r="K23" t="str">
        <f t="shared" ref="K23" si="360">LEFT(J23,4)</f>
        <v>27DC</v>
      </c>
      <c r="L23" t="str">
        <f t="shared" si="38"/>
        <v>28622896291A294829D82A012A942AC82B4A2B9B2C16CD</v>
      </c>
      <c r="M23" t="str">
        <f t="shared" ref="M23" si="361">LEFT(L23,4)</f>
        <v>2862</v>
      </c>
      <c r="N23" t="str">
        <f t="shared" si="40"/>
        <v>2896291A294829D82A012A942AC82B4A2B9B2C16CD</v>
      </c>
      <c r="O23" t="str">
        <f t="shared" ref="O23" si="362">LEFT(N23,4)</f>
        <v>2896</v>
      </c>
      <c r="P23" t="str">
        <f t="shared" si="42"/>
        <v>291A294829D82A012A942AC82B4A2B9B2C16CD</v>
      </c>
      <c r="Q23" t="str">
        <f t="shared" ref="Q23" si="363">LEFT(P23,4)</f>
        <v>291A</v>
      </c>
      <c r="R23" t="str">
        <f t="shared" si="44"/>
        <v>294829D82A012A942AC82B4A2B9B2C16CD</v>
      </c>
      <c r="S23" t="str">
        <f t="shared" ref="S23" si="364">LEFT(R23,4)</f>
        <v>2948</v>
      </c>
      <c r="T23" t="str">
        <f t="shared" si="46"/>
        <v>29D82A012A942AC82B4A2B9B2C16CD</v>
      </c>
      <c r="U23" t="str">
        <f t="shared" ref="U23" si="365">LEFT(T23,4)</f>
        <v>29D8</v>
      </c>
      <c r="V23" t="str">
        <f t="shared" si="48"/>
        <v>2A012A942AC82B4A2B9B2C16CD</v>
      </c>
      <c r="W23" t="str">
        <f t="shared" ref="W23" si="366">LEFT(V23,4)</f>
        <v>2A01</v>
      </c>
      <c r="X23" t="str">
        <f t="shared" si="50"/>
        <v>2A942AC82B4A2B9B2C16CD</v>
      </c>
      <c r="Y23" t="str">
        <f t="shared" ref="Y23" si="367">LEFT(X23,4)</f>
        <v>2A94</v>
      </c>
      <c r="Z23" t="str">
        <f t="shared" si="52"/>
        <v>2AC82B4A2B9B2C16CD</v>
      </c>
      <c r="AA23" t="str">
        <f t="shared" ref="AA23" si="368">LEFT(Z23,4)</f>
        <v>2AC8</v>
      </c>
      <c r="AB23" t="str">
        <f t="shared" si="54"/>
        <v>2B4A2B9B2C16CD</v>
      </c>
      <c r="AC23" t="str">
        <f t="shared" ref="AC23" si="369">LEFT(AB23,4)</f>
        <v>2B4A</v>
      </c>
      <c r="AD23" t="str">
        <f t="shared" si="56"/>
        <v>2B9B2C16CD</v>
      </c>
      <c r="AE23" t="str">
        <f t="shared" ref="AE23" si="370">LEFT(AD23,4)</f>
        <v>2B9B</v>
      </c>
      <c r="AF23" t="str">
        <f t="shared" si="58"/>
        <v>2C16CD</v>
      </c>
      <c r="AG23" t="str">
        <f t="shared" ref="AG23" si="371">LEFT(AF23,4)</f>
        <v>2C16</v>
      </c>
      <c r="AH23">
        <f t="shared" si="60"/>
        <v>9858</v>
      </c>
      <c r="AI23">
        <f t="shared" si="61"/>
        <v>9982</v>
      </c>
      <c r="AJ23">
        <f t="shared" si="62"/>
        <v>10028</v>
      </c>
      <c r="AK23">
        <f t="shared" si="63"/>
        <v>10163</v>
      </c>
      <c r="AL23">
        <f t="shared" si="64"/>
        <v>10204</v>
      </c>
      <c r="AM23">
        <f t="shared" si="65"/>
        <v>10338</v>
      </c>
      <c r="AN23">
        <f t="shared" si="66"/>
        <v>10390</v>
      </c>
      <c r="AO23">
        <f t="shared" si="67"/>
        <v>10522</v>
      </c>
      <c r="AP23">
        <f t="shared" si="68"/>
        <v>10568</v>
      </c>
      <c r="AQ23">
        <f t="shared" si="69"/>
        <v>10712</v>
      </c>
      <c r="AR23">
        <f t="shared" si="70"/>
        <v>10753</v>
      </c>
      <c r="AS23">
        <f t="shared" si="71"/>
        <v>10900</v>
      </c>
      <c r="AT23">
        <f t="shared" si="72"/>
        <v>10952</v>
      </c>
      <c r="AU23">
        <f t="shared" si="73"/>
        <v>11082</v>
      </c>
      <c r="AV23">
        <f t="shared" si="74"/>
        <v>11163</v>
      </c>
      <c r="AW23">
        <f t="shared" si="75"/>
        <v>11286</v>
      </c>
      <c r="CF23">
        <f t="shared" si="301"/>
        <v>11018</v>
      </c>
    </row>
    <row r="24" spans="1:84" x14ac:dyDescent="0.25">
      <c r="A24" t="s">
        <v>23</v>
      </c>
      <c r="B24" t="str">
        <f t="shared" si="28"/>
        <v>2C512CE42D282DAC2DE82E7B2EC22F502F9F302430713103314431DF322332B063</v>
      </c>
      <c r="C24" t="str">
        <f t="shared" si="29"/>
        <v>2C51</v>
      </c>
      <c r="D24" t="str">
        <f t="shared" si="30"/>
        <v>2CE42D282DAC2DE82E7B2EC22F502F9F302430713103314431DF322332B063</v>
      </c>
      <c r="E24" t="str">
        <f t="shared" si="31"/>
        <v>2CE4</v>
      </c>
      <c r="F24" t="str">
        <f t="shared" si="32"/>
        <v>2D282DAC2DE82E7B2EC22F502F9F302430713103314431DF322332B063</v>
      </c>
      <c r="G24" t="str">
        <f t="shared" ref="G24" si="372">LEFT(F24,4)</f>
        <v>2D28</v>
      </c>
      <c r="H24" t="str">
        <f t="shared" si="34"/>
        <v>2DAC2DE82E7B2EC22F502F9F302430713103314431DF322332B063</v>
      </c>
      <c r="I24" t="str">
        <f t="shared" ref="I24" si="373">LEFT(H24,4)</f>
        <v>2DAC</v>
      </c>
      <c r="J24" t="str">
        <f t="shared" si="36"/>
        <v>2DE82E7B2EC22F502F9F302430713103314431DF322332B063</v>
      </c>
      <c r="K24" t="str">
        <f t="shared" ref="K24" si="374">LEFT(J24,4)</f>
        <v>2DE8</v>
      </c>
      <c r="L24" t="str">
        <f t="shared" si="38"/>
        <v>2E7B2EC22F502F9F302430713103314431DF322332B063</v>
      </c>
      <c r="M24" t="str">
        <f t="shared" ref="M24" si="375">LEFT(L24,4)</f>
        <v>2E7B</v>
      </c>
      <c r="N24" t="str">
        <f t="shared" si="40"/>
        <v>2EC22F502F9F302430713103314431DF322332B063</v>
      </c>
      <c r="O24" t="str">
        <f t="shared" ref="O24" si="376">LEFT(N24,4)</f>
        <v>2EC2</v>
      </c>
      <c r="P24" t="str">
        <f t="shared" si="42"/>
        <v>2F502F9F302430713103314431DF322332B063</v>
      </c>
      <c r="Q24" t="str">
        <f t="shared" ref="Q24" si="377">LEFT(P24,4)</f>
        <v>2F50</v>
      </c>
      <c r="R24" t="str">
        <f t="shared" si="44"/>
        <v>2F9F302430713103314431DF322332B063</v>
      </c>
      <c r="S24" t="str">
        <f t="shared" ref="S24" si="378">LEFT(R24,4)</f>
        <v>2F9F</v>
      </c>
      <c r="T24" t="str">
        <f t="shared" si="46"/>
        <v>302430713103314431DF322332B063</v>
      </c>
      <c r="U24" t="str">
        <f t="shared" ref="U24" si="379">LEFT(T24,4)</f>
        <v>3024</v>
      </c>
      <c r="V24" t="str">
        <f t="shared" si="48"/>
        <v>30713103314431DF322332B063</v>
      </c>
      <c r="W24" t="str">
        <f t="shared" ref="W24" si="380">LEFT(V24,4)</f>
        <v>3071</v>
      </c>
      <c r="X24" t="str">
        <f t="shared" si="50"/>
        <v>3103314431DF322332B063</v>
      </c>
      <c r="Y24" t="str">
        <f t="shared" ref="Y24" si="381">LEFT(X24,4)</f>
        <v>3103</v>
      </c>
      <c r="Z24" t="str">
        <f t="shared" si="52"/>
        <v>314431DF322332B063</v>
      </c>
      <c r="AA24" t="str">
        <f t="shared" ref="AA24" si="382">LEFT(Z24,4)</f>
        <v>3144</v>
      </c>
      <c r="AB24" t="str">
        <f t="shared" si="54"/>
        <v>31DF322332B063</v>
      </c>
      <c r="AC24" t="str">
        <f t="shared" ref="AC24" si="383">LEFT(AB24,4)</f>
        <v>31DF</v>
      </c>
      <c r="AD24" t="str">
        <f t="shared" si="56"/>
        <v>322332B063</v>
      </c>
      <c r="AE24" t="str">
        <f t="shared" ref="AE24" si="384">LEFT(AD24,4)</f>
        <v>3223</v>
      </c>
      <c r="AF24" t="str">
        <f t="shared" si="58"/>
        <v>32B063</v>
      </c>
      <c r="AG24" t="str">
        <f t="shared" ref="AG24" si="385">LEFT(AF24,4)</f>
        <v>32B0</v>
      </c>
      <c r="AH24">
        <f t="shared" si="60"/>
        <v>11345</v>
      </c>
      <c r="AI24">
        <f t="shared" si="61"/>
        <v>11492</v>
      </c>
      <c r="AJ24">
        <f t="shared" si="62"/>
        <v>11560</v>
      </c>
      <c r="AK24">
        <f t="shared" si="63"/>
        <v>11692</v>
      </c>
      <c r="AL24">
        <f t="shared" si="64"/>
        <v>11752</v>
      </c>
      <c r="AM24">
        <f t="shared" si="65"/>
        <v>11899</v>
      </c>
      <c r="AN24">
        <f t="shared" si="66"/>
        <v>11970</v>
      </c>
      <c r="AO24">
        <f t="shared" si="67"/>
        <v>12112</v>
      </c>
      <c r="AP24">
        <f t="shared" si="68"/>
        <v>12191</v>
      </c>
      <c r="AQ24">
        <f t="shared" si="69"/>
        <v>12324</v>
      </c>
      <c r="AR24">
        <f t="shared" si="70"/>
        <v>12401</v>
      </c>
      <c r="AS24">
        <f t="shared" si="71"/>
        <v>12547</v>
      </c>
      <c r="AT24">
        <f t="shared" si="72"/>
        <v>12612</v>
      </c>
      <c r="AU24">
        <f t="shared" si="73"/>
        <v>12767</v>
      </c>
      <c r="AV24">
        <f t="shared" si="74"/>
        <v>12835</v>
      </c>
      <c r="AW24">
        <f t="shared" si="75"/>
        <v>12976</v>
      </c>
      <c r="CF24">
        <f t="shared" si="301"/>
        <v>11145</v>
      </c>
    </row>
    <row r="25" spans="1:84" x14ac:dyDescent="0.25">
      <c r="A25" t="s">
        <v>24</v>
      </c>
      <c r="B25" t="str">
        <f t="shared" si="28"/>
        <v>31E630162D9B2B5A291A27BE2648257D24B9247224182452248024F5251F259020</v>
      </c>
      <c r="C25" t="str">
        <f t="shared" si="29"/>
        <v>31E6</v>
      </c>
      <c r="D25" t="str">
        <f t="shared" si="30"/>
        <v>30162D9B2B5A291A27BE2648257D24B9247224182452248024F5251F259020</v>
      </c>
      <c r="E25" t="str">
        <f t="shared" si="31"/>
        <v>3016</v>
      </c>
      <c r="F25" t="str">
        <f t="shared" si="32"/>
        <v>2D9B2B5A291A27BE2648257D24B9247224182452248024F5251F259020</v>
      </c>
      <c r="G25" t="str">
        <f t="shared" ref="G25" si="386">LEFT(F25,4)</f>
        <v>2D9B</v>
      </c>
      <c r="H25" t="str">
        <f t="shared" si="34"/>
        <v>2B5A291A27BE2648257D24B9247224182452248024F5251F259020</v>
      </c>
      <c r="I25" t="str">
        <f t="shared" ref="I25" si="387">LEFT(H25,4)</f>
        <v>2B5A</v>
      </c>
      <c r="J25" t="str">
        <f t="shared" si="36"/>
        <v>291A27BE2648257D24B9247224182452248024F5251F259020</v>
      </c>
      <c r="K25" t="str">
        <f t="shared" ref="K25" si="388">LEFT(J25,4)</f>
        <v>291A</v>
      </c>
      <c r="L25" t="str">
        <f t="shared" si="38"/>
        <v>27BE2648257D24B9247224182452248024F5251F259020</v>
      </c>
      <c r="M25" t="str">
        <f t="shared" ref="M25" si="389">LEFT(L25,4)</f>
        <v>27BE</v>
      </c>
      <c r="N25" t="str">
        <f t="shared" si="40"/>
        <v>2648257D24B9247224182452248024F5251F259020</v>
      </c>
      <c r="O25" t="str">
        <f t="shared" ref="O25" si="390">LEFT(N25,4)</f>
        <v>2648</v>
      </c>
      <c r="P25" t="str">
        <f t="shared" si="42"/>
        <v>257D24B9247224182452248024F5251F259020</v>
      </c>
      <c r="Q25" t="str">
        <f t="shared" ref="Q25" si="391">LEFT(P25,4)</f>
        <v>257D</v>
      </c>
      <c r="R25" t="str">
        <f t="shared" si="44"/>
        <v>24B9247224182452248024F5251F259020</v>
      </c>
      <c r="S25" t="str">
        <f t="shared" ref="S25" si="392">LEFT(R25,4)</f>
        <v>24B9</v>
      </c>
      <c r="T25" t="str">
        <f t="shared" si="46"/>
        <v>247224182452248024F5251F259020</v>
      </c>
      <c r="U25" t="str">
        <f t="shared" ref="U25" si="393">LEFT(T25,4)</f>
        <v>2472</v>
      </c>
      <c r="V25" t="str">
        <f t="shared" si="48"/>
        <v>24182452248024F5251F259020</v>
      </c>
      <c r="W25" t="str">
        <f t="shared" ref="W25" si="394">LEFT(V25,4)</f>
        <v>2418</v>
      </c>
      <c r="X25" t="str">
        <f t="shared" si="50"/>
        <v>2452248024F5251F259020</v>
      </c>
      <c r="Y25" t="str">
        <f t="shared" ref="Y25" si="395">LEFT(X25,4)</f>
        <v>2452</v>
      </c>
      <c r="Z25" t="str">
        <f t="shared" si="52"/>
        <v>248024F5251F259020</v>
      </c>
      <c r="AA25" t="str">
        <f t="shared" ref="AA25" si="396">LEFT(Z25,4)</f>
        <v>2480</v>
      </c>
      <c r="AB25" t="str">
        <f t="shared" si="54"/>
        <v>24F5251F259020</v>
      </c>
      <c r="AC25" t="str">
        <f t="shared" ref="AC25" si="397">LEFT(AB25,4)</f>
        <v>24F5</v>
      </c>
      <c r="AD25" t="str">
        <f t="shared" si="56"/>
        <v>251F259020</v>
      </c>
      <c r="AE25" t="str">
        <f t="shared" ref="AE25" si="398">LEFT(AD25,4)</f>
        <v>251F</v>
      </c>
      <c r="AF25" t="str">
        <f t="shared" si="58"/>
        <v>259020</v>
      </c>
      <c r="AG25" t="str">
        <f t="shared" ref="AG25" si="399">LEFT(AF25,4)</f>
        <v>2590</v>
      </c>
      <c r="AH25">
        <f t="shared" si="60"/>
        <v>12774</v>
      </c>
      <c r="AI25">
        <f t="shared" si="61"/>
        <v>12310</v>
      </c>
      <c r="AJ25">
        <f t="shared" si="62"/>
        <v>11675</v>
      </c>
      <c r="AK25">
        <f t="shared" si="63"/>
        <v>11098</v>
      </c>
      <c r="AL25">
        <f t="shared" si="64"/>
        <v>10522</v>
      </c>
      <c r="AM25">
        <f t="shared" si="65"/>
        <v>10174</v>
      </c>
      <c r="AN25">
        <f t="shared" si="66"/>
        <v>9800</v>
      </c>
      <c r="AO25">
        <f t="shared" si="67"/>
        <v>9597</v>
      </c>
      <c r="AP25">
        <f t="shared" si="68"/>
        <v>9401</v>
      </c>
      <c r="AQ25">
        <f t="shared" si="69"/>
        <v>9330</v>
      </c>
      <c r="AR25">
        <f t="shared" si="70"/>
        <v>9240</v>
      </c>
      <c r="AS25">
        <f t="shared" si="71"/>
        <v>9298</v>
      </c>
      <c r="AT25">
        <f t="shared" si="72"/>
        <v>9344</v>
      </c>
      <c r="AU25">
        <f t="shared" si="73"/>
        <v>9461</v>
      </c>
      <c r="AV25">
        <f t="shared" si="74"/>
        <v>9503</v>
      </c>
      <c r="AW25">
        <f t="shared" si="75"/>
        <v>9616</v>
      </c>
      <c r="CF25">
        <f t="shared" si="301"/>
        <v>11222</v>
      </c>
    </row>
    <row r="26" spans="1:84" x14ac:dyDescent="0.25">
      <c r="A26" t="s">
        <v>25</v>
      </c>
      <c r="B26" t="str">
        <f t="shared" si="28"/>
        <v>25D12638267126F7271627A727CC28552886290C293F29CB29F32A902AB72B41D8</v>
      </c>
      <c r="C26" t="str">
        <f t="shared" si="29"/>
        <v>25D1</v>
      </c>
      <c r="D26" t="str">
        <f t="shared" si="30"/>
        <v>2638267126F7271627A727CC28552886290C293F29CB29F32A902AB72B41D8</v>
      </c>
      <c r="E26" t="str">
        <f t="shared" si="31"/>
        <v>2638</v>
      </c>
      <c r="F26" t="str">
        <f t="shared" si="32"/>
        <v>267126F7271627A727CC28552886290C293F29CB29F32A902AB72B41D8</v>
      </c>
      <c r="G26" t="str">
        <f t="shared" ref="G26" si="400">LEFT(F26,4)</f>
        <v>2671</v>
      </c>
      <c r="H26" t="str">
        <f t="shared" si="34"/>
        <v>26F7271627A727CC28552886290C293F29CB29F32A902AB72B41D8</v>
      </c>
      <c r="I26" t="str">
        <f t="shared" ref="I26" si="401">LEFT(H26,4)</f>
        <v>26F7</v>
      </c>
      <c r="J26" t="str">
        <f t="shared" si="36"/>
        <v>271627A727CC28552886290C293F29CB29F32A902AB72B41D8</v>
      </c>
      <c r="K26" t="str">
        <f t="shared" ref="K26" si="402">LEFT(J26,4)</f>
        <v>2716</v>
      </c>
      <c r="L26" t="str">
        <f t="shared" si="38"/>
        <v>27A727CC28552886290C293F29CB29F32A902AB72B41D8</v>
      </c>
      <c r="M26" t="str">
        <f t="shared" ref="M26" si="403">LEFT(L26,4)</f>
        <v>27A7</v>
      </c>
      <c r="N26" t="str">
        <f t="shared" si="40"/>
        <v>27CC28552886290C293F29CB29F32A902AB72B41D8</v>
      </c>
      <c r="O26" t="str">
        <f t="shared" ref="O26" si="404">LEFT(N26,4)</f>
        <v>27CC</v>
      </c>
      <c r="P26" t="str">
        <f t="shared" si="42"/>
        <v>28552886290C293F29CB29F32A902AB72B41D8</v>
      </c>
      <c r="Q26" t="str">
        <f t="shared" ref="Q26" si="405">LEFT(P26,4)</f>
        <v>2855</v>
      </c>
      <c r="R26" t="str">
        <f t="shared" si="44"/>
        <v>2886290C293F29CB29F32A902AB72B41D8</v>
      </c>
      <c r="S26" t="str">
        <f t="shared" ref="S26" si="406">LEFT(R26,4)</f>
        <v>2886</v>
      </c>
      <c r="T26" t="str">
        <f t="shared" si="46"/>
        <v>290C293F29CB29F32A902AB72B41D8</v>
      </c>
      <c r="U26" t="str">
        <f t="shared" ref="U26" si="407">LEFT(T26,4)</f>
        <v>290C</v>
      </c>
      <c r="V26" t="str">
        <f t="shared" si="48"/>
        <v>293F29CB29F32A902AB72B41D8</v>
      </c>
      <c r="W26" t="str">
        <f t="shared" ref="W26" si="408">LEFT(V26,4)</f>
        <v>293F</v>
      </c>
      <c r="X26" t="str">
        <f t="shared" si="50"/>
        <v>29CB29F32A902AB72B41D8</v>
      </c>
      <c r="Y26" t="str">
        <f t="shared" ref="Y26" si="409">LEFT(X26,4)</f>
        <v>29CB</v>
      </c>
      <c r="Z26" t="str">
        <f t="shared" si="52"/>
        <v>29F32A902AB72B41D8</v>
      </c>
      <c r="AA26" t="str">
        <f t="shared" ref="AA26" si="410">LEFT(Z26,4)</f>
        <v>29F3</v>
      </c>
      <c r="AB26" t="str">
        <f t="shared" si="54"/>
        <v>2A902AB72B41D8</v>
      </c>
      <c r="AC26" t="str">
        <f t="shared" ref="AC26" si="411">LEFT(AB26,4)</f>
        <v>2A90</v>
      </c>
      <c r="AD26" t="str">
        <f t="shared" si="56"/>
        <v>2AB72B41D8</v>
      </c>
      <c r="AE26" t="str">
        <f t="shared" ref="AE26" si="412">LEFT(AD26,4)</f>
        <v>2AB7</v>
      </c>
      <c r="AF26" t="str">
        <f t="shared" si="58"/>
        <v>2B41D8</v>
      </c>
      <c r="AG26" t="str">
        <f t="shared" ref="AG26" si="413">LEFT(AF26,4)</f>
        <v>2B41</v>
      </c>
      <c r="AH26">
        <f t="shared" si="60"/>
        <v>9681</v>
      </c>
      <c r="AI26">
        <f t="shared" si="61"/>
        <v>9784</v>
      </c>
      <c r="AJ26">
        <f t="shared" si="62"/>
        <v>9841</v>
      </c>
      <c r="AK26">
        <f t="shared" si="63"/>
        <v>9975</v>
      </c>
      <c r="AL26">
        <f t="shared" si="64"/>
        <v>10006</v>
      </c>
      <c r="AM26">
        <f t="shared" si="65"/>
        <v>10151</v>
      </c>
      <c r="AN26">
        <f t="shared" si="66"/>
        <v>10188</v>
      </c>
      <c r="AO26">
        <f t="shared" si="67"/>
        <v>10325</v>
      </c>
      <c r="AP26">
        <f t="shared" si="68"/>
        <v>10374</v>
      </c>
      <c r="AQ26">
        <f t="shared" si="69"/>
        <v>10508</v>
      </c>
      <c r="AR26">
        <f t="shared" si="70"/>
        <v>10559</v>
      </c>
      <c r="AS26">
        <f t="shared" si="71"/>
        <v>10699</v>
      </c>
      <c r="AT26">
        <f t="shared" si="72"/>
        <v>10739</v>
      </c>
      <c r="AU26">
        <f t="shared" si="73"/>
        <v>10896</v>
      </c>
      <c r="AV26">
        <f t="shared" si="74"/>
        <v>10935</v>
      </c>
      <c r="AW26">
        <f t="shared" si="75"/>
        <v>11073</v>
      </c>
      <c r="CF26">
        <f t="shared" si="301"/>
        <v>11352</v>
      </c>
    </row>
    <row r="27" spans="1:84" x14ac:dyDescent="0.25">
      <c r="A27" t="s">
        <v>26</v>
      </c>
      <c r="B27" t="str">
        <f t="shared" si="28"/>
        <v>2B902C042C422CDA2D152D962DDA2E672EB82F3F2F8B3019306130F3313631CE2C</v>
      </c>
      <c r="C27" t="str">
        <f t="shared" si="29"/>
        <v>2B90</v>
      </c>
      <c r="D27" t="str">
        <f t="shared" si="30"/>
        <v>2C042C422CDA2D152D962DDA2E672EB82F3F2F8B3019306130F3313631CE2C</v>
      </c>
      <c r="E27" t="str">
        <f t="shared" si="31"/>
        <v>2C04</v>
      </c>
      <c r="F27" t="str">
        <f t="shared" si="32"/>
        <v>2C422CDA2D152D962DDA2E672EB82F3F2F8B3019306130F3313631CE2C</v>
      </c>
      <c r="G27" t="str">
        <f t="shared" ref="G27" si="414">LEFT(F27,4)</f>
        <v>2C42</v>
      </c>
      <c r="H27" t="str">
        <f t="shared" si="34"/>
        <v>2CDA2D152D962DDA2E672EB82F3F2F8B3019306130F3313631CE2C</v>
      </c>
      <c r="I27" t="str">
        <f t="shared" ref="I27" si="415">LEFT(H27,4)</f>
        <v>2CDA</v>
      </c>
      <c r="J27" t="str">
        <f t="shared" si="36"/>
        <v>2D152D962DDA2E672EB82F3F2F8B3019306130F3313631CE2C</v>
      </c>
      <c r="K27" t="str">
        <f t="shared" ref="K27" si="416">LEFT(J27,4)</f>
        <v>2D15</v>
      </c>
      <c r="L27" t="str">
        <f t="shared" si="38"/>
        <v>2D962DDA2E672EB82F3F2F8B3019306130F3313631CE2C</v>
      </c>
      <c r="M27" t="str">
        <f t="shared" ref="M27" si="417">LEFT(L27,4)</f>
        <v>2D96</v>
      </c>
      <c r="N27" t="str">
        <f t="shared" si="40"/>
        <v>2DDA2E672EB82F3F2F8B3019306130F3313631CE2C</v>
      </c>
      <c r="O27" t="str">
        <f t="shared" ref="O27" si="418">LEFT(N27,4)</f>
        <v>2DDA</v>
      </c>
      <c r="P27" t="str">
        <f t="shared" si="42"/>
        <v>2E672EB82F3F2F8B3019306130F3313631CE2C</v>
      </c>
      <c r="Q27" t="str">
        <f t="shared" ref="Q27" si="419">LEFT(P27,4)</f>
        <v>2E67</v>
      </c>
      <c r="R27" t="str">
        <f t="shared" si="44"/>
        <v>2EB82F3F2F8B3019306130F3313631CE2C</v>
      </c>
      <c r="S27" t="str">
        <f t="shared" ref="S27" si="420">LEFT(R27,4)</f>
        <v>2EB8</v>
      </c>
      <c r="T27" t="str">
        <f t="shared" si="46"/>
        <v>2F3F2F8B3019306130F3313631CE2C</v>
      </c>
      <c r="U27" t="str">
        <f t="shared" ref="U27" si="421">LEFT(T27,4)</f>
        <v>2F3F</v>
      </c>
      <c r="V27" t="str">
        <f t="shared" si="48"/>
        <v>2F8B3019306130F3313631CE2C</v>
      </c>
      <c r="W27" t="str">
        <f t="shared" ref="W27" si="422">LEFT(V27,4)</f>
        <v>2F8B</v>
      </c>
      <c r="X27" t="str">
        <f t="shared" si="50"/>
        <v>3019306130F3313631CE2C</v>
      </c>
      <c r="Y27" t="str">
        <f t="shared" ref="Y27" si="423">LEFT(X27,4)</f>
        <v>3019</v>
      </c>
      <c r="Z27" t="str">
        <f t="shared" si="52"/>
        <v>306130F3313631CE2C</v>
      </c>
      <c r="AA27" t="str">
        <f t="shared" ref="AA27" si="424">LEFT(Z27,4)</f>
        <v>3061</v>
      </c>
      <c r="AB27" t="str">
        <f t="shared" si="54"/>
        <v>30F3313631CE2C</v>
      </c>
      <c r="AC27" t="str">
        <f t="shared" ref="AC27" si="425">LEFT(AB27,4)</f>
        <v>30F3</v>
      </c>
      <c r="AD27" t="str">
        <f t="shared" si="56"/>
        <v>313631CE2C</v>
      </c>
      <c r="AE27" t="str">
        <f t="shared" ref="AE27" si="426">LEFT(AD27,4)</f>
        <v>3136</v>
      </c>
      <c r="AF27" t="str">
        <f t="shared" si="58"/>
        <v>31CE2C</v>
      </c>
      <c r="AG27" t="str">
        <f t="shared" ref="AG27" si="427">LEFT(AF27,4)</f>
        <v>31CE</v>
      </c>
      <c r="AH27">
        <f t="shared" si="60"/>
        <v>11152</v>
      </c>
      <c r="AI27">
        <f t="shared" si="61"/>
        <v>11268</v>
      </c>
      <c r="AJ27">
        <f t="shared" si="62"/>
        <v>11330</v>
      </c>
      <c r="AK27">
        <f t="shared" si="63"/>
        <v>11482</v>
      </c>
      <c r="AL27">
        <f t="shared" si="64"/>
        <v>11541</v>
      </c>
      <c r="AM27">
        <f t="shared" si="65"/>
        <v>11670</v>
      </c>
      <c r="AN27">
        <f t="shared" si="66"/>
        <v>11738</v>
      </c>
      <c r="AO27">
        <f t="shared" si="67"/>
        <v>11879</v>
      </c>
      <c r="AP27">
        <f t="shared" si="68"/>
        <v>11960</v>
      </c>
      <c r="AQ27">
        <f t="shared" si="69"/>
        <v>12095</v>
      </c>
      <c r="AR27">
        <f t="shared" si="70"/>
        <v>12171</v>
      </c>
      <c r="AS27">
        <f t="shared" si="71"/>
        <v>12313</v>
      </c>
      <c r="AT27">
        <f t="shared" si="72"/>
        <v>12385</v>
      </c>
      <c r="AU27">
        <f t="shared" si="73"/>
        <v>12531</v>
      </c>
      <c r="AV27">
        <f t="shared" si="74"/>
        <v>12598</v>
      </c>
      <c r="AW27">
        <f t="shared" si="75"/>
        <v>12750</v>
      </c>
      <c r="CF27">
        <f t="shared" si="301"/>
        <v>11404</v>
      </c>
    </row>
    <row r="28" spans="1:84" x14ac:dyDescent="0.25">
      <c r="A28" t="s">
        <v>27</v>
      </c>
      <c r="B28" t="str">
        <f t="shared" si="28"/>
        <v>321A325830BF2E9F2C212A1B2850270B25E925452491246D245D24BB24DF254D1C</v>
      </c>
      <c r="C28" t="str">
        <f t="shared" si="29"/>
        <v>321A</v>
      </c>
      <c r="D28" t="str">
        <f t="shared" si="30"/>
        <v>325830BF2E9F2C212A1B2850270B25E925452491246D245D24BB24DF254D1C</v>
      </c>
      <c r="E28" t="str">
        <f t="shared" si="31"/>
        <v>3258</v>
      </c>
      <c r="F28" t="str">
        <f t="shared" si="32"/>
        <v>30BF2E9F2C212A1B2850270B25E925452491246D245D24BB24DF254D1C</v>
      </c>
      <c r="G28" t="str">
        <f t="shared" ref="G28" si="428">LEFT(F28,4)</f>
        <v>30BF</v>
      </c>
      <c r="H28" t="str">
        <f t="shared" si="34"/>
        <v>2E9F2C212A1B2850270B25E925452491246D245D24BB24DF254D1C</v>
      </c>
      <c r="I28" t="str">
        <f t="shared" ref="I28" si="429">LEFT(H28,4)</f>
        <v>2E9F</v>
      </c>
      <c r="J28" t="str">
        <f t="shared" si="36"/>
        <v>2C212A1B2850270B25E925452491246D245D24BB24DF254D1C</v>
      </c>
      <c r="K28" t="str">
        <f t="shared" ref="K28" si="430">LEFT(J28,4)</f>
        <v>2C21</v>
      </c>
      <c r="L28" t="str">
        <f t="shared" si="38"/>
        <v>2A1B2850270B25E925452491246D245D24BB24DF254D1C</v>
      </c>
      <c r="M28" t="str">
        <f t="shared" ref="M28" si="431">LEFT(L28,4)</f>
        <v>2A1B</v>
      </c>
      <c r="N28" t="str">
        <f t="shared" si="40"/>
        <v>2850270B25E925452491246D245D24BB24DF254D1C</v>
      </c>
      <c r="O28" t="str">
        <f t="shared" ref="O28" si="432">LEFT(N28,4)</f>
        <v>2850</v>
      </c>
      <c r="P28" t="str">
        <f t="shared" si="42"/>
        <v>270B25E925452491246D245D24BB24DF254D1C</v>
      </c>
      <c r="Q28" t="str">
        <f t="shared" ref="Q28" si="433">LEFT(P28,4)</f>
        <v>270B</v>
      </c>
      <c r="R28" t="str">
        <f t="shared" si="44"/>
        <v>25E925452491246D245D24BB24DF254D1C</v>
      </c>
      <c r="S28" t="str">
        <f t="shared" ref="S28" si="434">LEFT(R28,4)</f>
        <v>25E9</v>
      </c>
      <c r="T28" t="str">
        <f t="shared" si="46"/>
        <v>25452491246D245D24BB24DF254D1C</v>
      </c>
      <c r="U28" t="str">
        <f t="shared" ref="U28" si="435">LEFT(T28,4)</f>
        <v>2545</v>
      </c>
      <c r="V28" t="str">
        <f t="shared" si="48"/>
        <v>2491246D245D24BB24DF254D1C</v>
      </c>
      <c r="W28" t="str">
        <f t="shared" ref="W28" si="436">LEFT(V28,4)</f>
        <v>2491</v>
      </c>
      <c r="X28" t="str">
        <f t="shared" si="50"/>
        <v>246D245D24BB24DF254D1C</v>
      </c>
      <c r="Y28" t="str">
        <f t="shared" ref="Y28" si="437">LEFT(X28,4)</f>
        <v>246D</v>
      </c>
      <c r="Z28" t="str">
        <f t="shared" si="52"/>
        <v>245D24BB24DF254D1C</v>
      </c>
      <c r="AA28" t="str">
        <f t="shared" ref="AA28" si="438">LEFT(Z28,4)</f>
        <v>245D</v>
      </c>
      <c r="AB28" t="str">
        <f t="shared" si="54"/>
        <v>24BB24DF254D1C</v>
      </c>
      <c r="AC28" t="str">
        <f t="shared" ref="AC28" si="439">LEFT(AB28,4)</f>
        <v>24BB</v>
      </c>
      <c r="AD28" t="str">
        <f t="shared" si="56"/>
        <v>24DF254D1C</v>
      </c>
      <c r="AE28" t="str">
        <f t="shared" ref="AE28" si="440">LEFT(AD28,4)</f>
        <v>24DF</v>
      </c>
      <c r="AF28" t="str">
        <f t="shared" si="58"/>
        <v>254D1C</v>
      </c>
      <c r="AG28" t="str">
        <f t="shared" ref="AG28" si="441">LEFT(AF28,4)</f>
        <v>254D</v>
      </c>
      <c r="AH28">
        <f t="shared" si="60"/>
        <v>12826</v>
      </c>
      <c r="AI28">
        <f t="shared" si="61"/>
        <v>12888</v>
      </c>
      <c r="AJ28">
        <f t="shared" si="62"/>
        <v>12479</v>
      </c>
      <c r="AK28">
        <f t="shared" si="63"/>
        <v>11935</v>
      </c>
      <c r="AL28">
        <f t="shared" si="64"/>
        <v>11297</v>
      </c>
      <c r="AM28">
        <f t="shared" si="65"/>
        <v>10779</v>
      </c>
      <c r="AN28">
        <f t="shared" si="66"/>
        <v>10320</v>
      </c>
      <c r="AO28">
        <f t="shared" si="67"/>
        <v>9995</v>
      </c>
      <c r="AP28">
        <f t="shared" si="68"/>
        <v>9705</v>
      </c>
      <c r="AQ28">
        <f t="shared" si="69"/>
        <v>9541</v>
      </c>
      <c r="AR28">
        <f t="shared" si="70"/>
        <v>9361</v>
      </c>
      <c r="AS28">
        <f t="shared" si="71"/>
        <v>9325</v>
      </c>
      <c r="AT28">
        <f t="shared" si="72"/>
        <v>9309</v>
      </c>
      <c r="AU28">
        <f t="shared" si="73"/>
        <v>9403</v>
      </c>
      <c r="AV28">
        <f t="shared" si="74"/>
        <v>9439</v>
      </c>
      <c r="AW28">
        <f t="shared" si="75"/>
        <v>9549</v>
      </c>
      <c r="CF28">
        <f t="shared" si="301"/>
        <v>11547</v>
      </c>
    </row>
    <row r="29" spans="1:84" x14ac:dyDescent="0.25">
      <c r="A29" t="s">
        <v>28</v>
      </c>
      <c r="B29" t="str">
        <f t="shared" si="28"/>
        <v>258E2605262A26B626E02753279B2803285028B7290A296D29BE2A322A712AF9C5</v>
      </c>
      <c r="C29" t="str">
        <f t="shared" si="29"/>
        <v>258E</v>
      </c>
      <c r="D29" t="str">
        <f t="shared" si="30"/>
        <v>2605262A26B626E02753279B2803285028B7290A296D29BE2A322A712AF9C5</v>
      </c>
      <c r="E29" t="str">
        <f t="shared" si="31"/>
        <v>2605</v>
      </c>
      <c r="F29" t="str">
        <f t="shared" si="32"/>
        <v>262A26B626E02753279B2803285028B7290A296D29BE2A322A712AF9C5</v>
      </c>
      <c r="G29" t="str">
        <f t="shared" ref="G29" si="442">LEFT(F29,4)</f>
        <v>262A</v>
      </c>
      <c r="H29" t="str">
        <f t="shared" si="34"/>
        <v>26B626E02753279B2803285028B7290A296D29BE2A322A712AF9C5</v>
      </c>
      <c r="I29" t="str">
        <f t="shared" ref="I29" si="443">LEFT(H29,4)</f>
        <v>26B6</v>
      </c>
      <c r="J29" t="str">
        <f t="shared" si="36"/>
        <v>26E02753279B2803285028B7290A296D29BE2A322A712AF9C5</v>
      </c>
      <c r="K29" t="str">
        <f t="shared" ref="K29" si="444">LEFT(J29,4)</f>
        <v>26E0</v>
      </c>
      <c r="L29" t="str">
        <f t="shared" si="38"/>
        <v>2753279B2803285028B7290A296D29BE2A322A712AF9C5</v>
      </c>
      <c r="M29" t="str">
        <f t="shared" ref="M29" si="445">LEFT(L29,4)</f>
        <v>2753</v>
      </c>
      <c r="N29" t="str">
        <f t="shared" si="40"/>
        <v>279B2803285028B7290A296D29BE2A322A712AF9C5</v>
      </c>
      <c r="O29" t="str">
        <f t="shared" ref="O29" si="446">LEFT(N29,4)</f>
        <v>279B</v>
      </c>
      <c r="P29" t="str">
        <f t="shared" si="42"/>
        <v>2803285028B7290A296D29BE2A322A712AF9C5</v>
      </c>
      <c r="Q29" t="str">
        <f t="shared" ref="Q29" si="447">LEFT(P29,4)</f>
        <v>2803</v>
      </c>
      <c r="R29" t="str">
        <f t="shared" si="44"/>
        <v>285028B7290A296D29BE2A322A712AF9C5</v>
      </c>
      <c r="S29" t="str">
        <f t="shared" ref="S29" si="448">LEFT(R29,4)</f>
        <v>2850</v>
      </c>
      <c r="T29" t="str">
        <f t="shared" si="46"/>
        <v>28B7290A296D29BE2A322A712AF9C5</v>
      </c>
      <c r="U29" t="str">
        <f t="shared" ref="U29" si="449">LEFT(T29,4)</f>
        <v>28B7</v>
      </c>
      <c r="V29" t="str">
        <f t="shared" si="48"/>
        <v>290A296D29BE2A322A712AF9C5</v>
      </c>
      <c r="W29" t="str">
        <f t="shared" ref="W29" si="450">LEFT(V29,4)</f>
        <v>290A</v>
      </c>
      <c r="X29" t="str">
        <f t="shared" si="50"/>
        <v>296D29BE2A322A712AF9C5</v>
      </c>
      <c r="Y29" t="str">
        <f t="shared" ref="Y29" si="451">LEFT(X29,4)</f>
        <v>296D</v>
      </c>
      <c r="Z29" t="str">
        <f t="shared" si="52"/>
        <v>29BE2A322A712AF9C5</v>
      </c>
      <c r="AA29" t="str">
        <f t="shared" ref="AA29" si="452">LEFT(Z29,4)</f>
        <v>29BE</v>
      </c>
      <c r="AB29" t="str">
        <f t="shared" si="54"/>
        <v>2A322A712AF9C5</v>
      </c>
      <c r="AC29" t="str">
        <f t="shared" ref="AC29" si="453">LEFT(AB29,4)</f>
        <v>2A32</v>
      </c>
      <c r="AD29" t="str">
        <f t="shared" si="56"/>
        <v>2A712AF9C5</v>
      </c>
      <c r="AE29" t="str">
        <f t="shared" ref="AE29" si="454">LEFT(AD29,4)</f>
        <v>2A71</v>
      </c>
      <c r="AF29" t="str">
        <f t="shared" si="58"/>
        <v>2AF9C5</v>
      </c>
      <c r="AG29" t="str">
        <f t="shared" ref="AG29" si="455">LEFT(AF29,4)</f>
        <v>2AF9</v>
      </c>
      <c r="AH29">
        <f t="shared" si="60"/>
        <v>9614</v>
      </c>
      <c r="AI29">
        <f t="shared" si="61"/>
        <v>9733</v>
      </c>
      <c r="AJ29">
        <f t="shared" si="62"/>
        <v>9770</v>
      </c>
      <c r="AK29">
        <f t="shared" si="63"/>
        <v>9910</v>
      </c>
      <c r="AL29">
        <f t="shared" si="64"/>
        <v>9952</v>
      </c>
      <c r="AM29">
        <f t="shared" si="65"/>
        <v>10067</v>
      </c>
      <c r="AN29">
        <f t="shared" si="66"/>
        <v>10139</v>
      </c>
      <c r="AO29">
        <f t="shared" si="67"/>
        <v>10243</v>
      </c>
      <c r="AP29">
        <f t="shared" si="68"/>
        <v>10320</v>
      </c>
      <c r="AQ29">
        <f t="shared" si="69"/>
        <v>10423</v>
      </c>
      <c r="AR29">
        <f t="shared" si="70"/>
        <v>10506</v>
      </c>
      <c r="AS29">
        <f t="shared" si="71"/>
        <v>10605</v>
      </c>
      <c r="AT29">
        <f t="shared" si="72"/>
        <v>10686</v>
      </c>
      <c r="AU29">
        <f t="shared" si="73"/>
        <v>10802</v>
      </c>
      <c r="AV29">
        <f t="shared" si="74"/>
        <v>10865</v>
      </c>
      <c r="AW29">
        <f t="shared" si="75"/>
        <v>11001</v>
      </c>
      <c r="CF29">
        <f t="shared" si="301"/>
        <v>11627</v>
      </c>
    </row>
    <row r="30" spans="1:84" x14ac:dyDescent="0.25">
      <c r="A30" t="s">
        <v>29</v>
      </c>
      <c r="B30" t="str">
        <f t="shared" si="28"/>
        <v>2B2D2BB52BFF2C742CBA2D492D8E2E152E562EDE2F2A2FBB3001308D30DA316C79</v>
      </c>
      <c r="C30" t="str">
        <f t="shared" si="29"/>
        <v>2B2D</v>
      </c>
      <c r="D30" t="str">
        <f t="shared" si="30"/>
        <v>2BB52BFF2C742CBA2D492D8E2E152E562EDE2F2A2FBB3001308D30DA316C79</v>
      </c>
      <c r="E30" t="str">
        <f t="shared" si="31"/>
        <v>2BB5</v>
      </c>
      <c r="F30" t="str">
        <f t="shared" si="32"/>
        <v>2BFF2C742CBA2D492D8E2E152E562EDE2F2A2FBB3001308D30DA316C79</v>
      </c>
      <c r="G30" t="str">
        <f t="shared" ref="G30" si="456">LEFT(F30,4)</f>
        <v>2BFF</v>
      </c>
      <c r="H30" t="str">
        <f t="shared" si="34"/>
        <v>2C742CBA2D492D8E2E152E562EDE2F2A2FBB3001308D30DA316C79</v>
      </c>
      <c r="I30" t="str">
        <f t="shared" ref="I30" si="457">LEFT(H30,4)</f>
        <v>2C74</v>
      </c>
      <c r="J30" t="str">
        <f t="shared" si="36"/>
        <v>2CBA2D492D8E2E152E562EDE2F2A2FBB3001308D30DA316C79</v>
      </c>
      <c r="K30" t="str">
        <f t="shared" ref="K30" si="458">LEFT(J30,4)</f>
        <v>2CBA</v>
      </c>
      <c r="L30" t="str">
        <f t="shared" si="38"/>
        <v>2D492D8E2E152E562EDE2F2A2FBB3001308D30DA316C79</v>
      </c>
      <c r="M30" t="str">
        <f t="shared" ref="M30" si="459">LEFT(L30,4)</f>
        <v>2D49</v>
      </c>
      <c r="N30" t="str">
        <f t="shared" si="40"/>
        <v>2D8E2E152E562EDE2F2A2FBB3001308D30DA316C79</v>
      </c>
      <c r="O30" t="str">
        <f t="shared" ref="O30" si="460">LEFT(N30,4)</f>
        <v>2D8E</v>
      </c>
      <c r="P30" t="str">
        <f t="shared" si="42"/>
        <v>2E152E562EDE2F2A2FBB3001308D30DA316C79</v>
      </c>
      <c r="Q30" t="str">
        <f t="shared" ref="Q30" si="461">LEFT(P30,4)</f>
        <v>2E15</v>
      </c>
      <c r="R30" t="str">
        <f t="shared" si="44"/>
        <v>2E562EDE2F2A2FBB3001308D30DA316C79</v>
      </c>
      <c r="S30" t="str">
        <f t="shared" ref="S30" si="462">LEFT(R30,4)</f>
        <v>2E56</v>
      </c>
      <c r="T30" t="str">
        <f t="shared" si="46"/>
        <v>2EDE2F2A2FBB3001308D30DA316C79</v>
      </c>
      <c r="U30" t="str">
        <f t="shared" ref="U30" si="463">LEFT(T30,4)</f>
        <v>2EDE</v>
      </c>
      <c r="V30" t="str">
        <f t="shared" si="48"/>
        <v>2F2A2FBB3001308D30DA316C79</v>
      </c>
      <c r="W30" t="str">
        <f t="shared" ref="W30" si="464">LEFT(V30,4)</f>
        <v>2F2A</v>
      </c>
      <c r="X30" t="str">
        <f t="shared" si="50"/>
        <v>2FBB3001308D30DA316C79</v>
      </c>
      <c r="Y30" t="str">
        <f t="shared" ref="Y30" si="465">LEFT(X30,4)</f>
        <v>2FBB</v>
      </c>
      <c r="Z30" t="str">
        <f t="shared" si="52"/>
        <v>3001308D30DA316C79</v>
      </c>
      <c r="AA30" t="str">
        <f t="shared" ref="AA30" si="466">LEFT(Z30,4)</f>
        <v>3001</v>
      </c>
      <c r="AB30" t="str">
        <f t="shared" si="54"/>
        <v>308D30DA316C79</v>
      </c>
      <c r="AC30" t="str">
        <f t="shared" ref="AC30" si="467">LEFT(AB30,4)</f>
        <v>308D</v>
      </c>
      <c r="AD30" t="str">
        <f t="shared" si="56"/>
        <v>30DA316C79</v>
      </c>
      <c r="AE30" t="str">
        <f t="shared" ref="AE30" si="468">LEFT(AD30,4)</f>
        <v>30DA</v>
      </c>
      <c r="AF30" t="str">
        <f t="shared" si="58"/>
        <v>316C79</v>
      </c>
      <c r="AG30" t="str">
        <f t="shared" ref="AG30" si="469">LEFT(AF30,4)</f>
        <v>316C</v>
      </c>
      <c r="AH30">
        <f t="shared" si="60"/>
        <v>11053</v>
      </c>
      <c r="AI30">
        <f t="shared" si="61"/>
        <v>11189</v>
      </c>
      <c r="AJ30">
        <f t="shared" si="62"/>
        <v>11263</v>
      </c>
      <c r="AK30">
        <f t="shared" si="63"/>
        <v>11380</v>
      </c>
      <c r="AL30">
        <f t="shared" si="64"/>
        <v>11450</v>
      </c>
      <c r="AM30">
        <f t="shared" si="65"/>
        <v>11593</v>
      </c>
      <c r="AN30">
        <f t="shared" si="66"/>
        <v>11662</v>
      </c>
      <c r="AO30">
        <f t="shared" si="67"/>
        <v>11797</v>
      </c>
      <c r="AP30">
        <f t="shared" si="68"/>
        <v>11862</v>
      </c>
      <c r="AQ30">
        <f t="shared" si="69"/>
        <v>11998</v>
      </c>
      <c r="AR30">
        <f t="shared" si="70"/>
        <v>12074</v>
      </c>
      <c r="AS30">
        <f t="shared" si="71"/>
        <v>12219</v>
      </c>
      <c r="AT30">
        <f t="shared" si="72"/>
        <v>12289</v>
      </c>
      <c r="AU30">
        <f t="shared" si="73"/>
        <v>12429</v>
      </c>
      <c r="AV30">
        <f t="shared" si="74"/>
        <v>12506</v>
      </c>
      <c r="AW30">
        <f t="shared" si="75"/>
        <v>12652</v>
      </c>
      <c r="CF30">
        <f t="shared" si="301"/>
        <v>11760</v>
      </c>
    </row>
    <row r="31" spans="1:84" x14ac:dyDescent="0.25">
      <c r="A31" t="s">
        <v>30</v>
      </c>
      <c r="B31" t="str">
        <f t="shared" si="28"/>
        <v>31B232483285321430592E452BC62BD32C0E2CA12CE62D6D2DAD2E3C2E852F13EC</v>
      </c>
      <c r="C31" t="str">
        <f t="shared" si="29"/>
        <v>31B2</v>
      </c>
      <c r="D31" t="str">
        <f t="shared" si="30"/>
        <v>32483285321430592E452BC62BD32C0E2CA12CE62D6D2DAD2E3C2E852F13EC</v>
      </c>
      <c r="E31" t="str">
        <f t="shared" si="31"/>
        <v>3248</v>
      </c>
      <c r="F31" t="str">
        <f t="shared" si="32"/>
        <v>3285321430592E452BC62BD32C0E2CA12CE62D6D2DAD2E3C2E852F13EC</v>
      </c>
      <c r="G31" t="str">
        <f t="shared" ref="G31" si="470">LEFT(F31,4)</f>
        <v>3285</v>
      </c>
      <c r="H31" t="str">
        <f t="shared" si="34"/>
        <v>321430592E452BC62BD32C0E2CA12CE62D6D2DAD2E3C2E852F13EC</v>
      </c>
      <c r="I31" t="str">
        <f t="shared" ref="I31" si="471">LEFT(H31,4)</f>
        <v>3214</v>
      </c>
      <c r="J31" t="str">
        <f t="shared" si="36"/>
        <v>30592E452BC62BD32C0E2CA12CE62D6D2DAD2E3C2E852F13EC</v>
      </c>
      <c r="K31" t="str">
        <f t="shared" ref="K31" si="472">LEFT(J31,4)</f>
        <v>3059</v>
      </c>
      <c r="L31" t="str">
        <f t="shared" si="38"/>
        <v>2E452BC62BD32C0E2CA12CE62D6D2DAD2E3C2E852F13EC</v>
      </c>
      <c r="M31" t="str">
        <f t="shared" ref="M31" si="473">LEFT(L31,4)</f>
        <v>2E45</v>
      </c>
      <c r="N31" t="str">
        <f t="shared" si="40"/>
        <v>2BC62BD32C0E2CA12CE62D6D2DAD2E3C2E852F13EC</v>
      </c>
      <c r="O31" t="str">
        <f t="shared" ref="O31" si="474">LEFT(N31,4)</f>
        <v>2BC6</v>
      </c>
      <c r="P31" t="str">
        <f t="shared" si="42"/>
        <v>2BD32C0E2CA12CE62D6D2DAD2E3C2E852F13EC</v>
      </c>
      <c r="Q31" t="str">
        <f t="shared" ref="Q31" si="475">LEFT(P31,4)</f>
        <v>2BD3</v>
      </c>
      <c r="R31" t="str">
        <f t="shared" si="44"/>
        <v>2C0E2CA12CE62D6D2DAD2E3C2E852F13EC</v>
      </c>
      <c r="S31" t="str">
        <f t="shared" ref="S31" si="476">LEFT(R31,4)</f>
        <v>2C0E</v>
      </c>
      <c r="T31" t="str">
        <f t="shared" si="46"/>
        <v>2CA12CE62D6D2DAD2E3C2E852F13EC</v>
      </c>
      <c r="U31" t="str">
        <f t="shared" ref="U31" si="477">LEFT(T31,4)</f>
        <v>2CA1</v>
      </c>
      <c r="V31" t="str">
        <f t="shared" si="48"/>
        <v>2CE62D6D2DAD2E3C2E852F13EC</v>
      </c>
      <c r="W31" t="str">
        <f t="shared" ref="W31" si="478">LEFT(V31,4)</f>
        <v>2CE6</v>
      </c>
      <c r="X31" t="str">
        <f t="shared" si="50"/>
        <v>2D6D2DAD2E3C2E852F13EC</v>
      </c>
      <c r="Y31" t="str">
        <f t="shared" ref="Y31" si="479">LEFT(X31,4)</f>
        <v>2D6D</v>
      </c>
      <c r="Z31" t="str">
        <f t="shared" si="52"/>
        <v>2DAD2E3C2E852F13EC</v>
      </c>
      <c r="AA31" t="str">
        <f t="shared" ref="AA31" si="480">LEFT(Z31,4)</f>
        <v>2DAD</v>
      </c>
      <c r="AB31" t="str">
        <f t="shared" si="54"/>
        <v>2E3C2E852F13EC</v>
      </c>
      <c r="AC31" t="str">
        <f t="shared" ref="AC31" si="481">LEFT(AB31,4)</f>
        <v>2E3C</v>
      </c>
      <c r="AD31" t="str">
        <f t="shared" si="56"/>
        <v>2E852F13EC</v>
      </c>
      <c r="AE31" t="str">
        <f t="shared" ref="AE31" si="482">LEFT(AD31,4)</f>
        <v>2E85</v>
      </c>
      <c r="AF31" t="str">
        <f t="shared" si="58"/>
        <v>2F13EC</v>
      </c>
      <c r="AG31" t="str">
        <f t="shared" ref="AG31" si="483">LEFT(AF31,4)</f>
        <v>2F13</v>
      </c>
      <c r="AH31">
        <f t="shared" si="60"/>
        <v>12722</v>
      </c>
      <c r="AI31">
        <f t="shared" si="61"/>
        <v>12872</v>
      </c>
      <c r="AJ31">
        <f t="shared" si="62"/>
        <v>12933</v>
      </c>
      <c r="AK31">
        <f t="shared" si="63"/>
        <v>12820</v>
      </c>
      <c r="AL31">
        <f t="shared" si="64"/>
        <v>12377</v>
      </c>
      <c r="AM31">
        <f t="shared" si="65"/>
        <v>11845</v>
      </c>
      <c r="AN31">
        <f t="shared" si="66"/>
        <v>11206</v>
      </c>
      <c r="AO31">
        <f t="shared" si="67"/>
        <v>11219</v>
      </c>
      <c r="AP31">
        <f t="shared" si="68"/>
        <v>11278</v>
      </c>
      <c r="AQ31">
        <f t="shared" si="69"/>
        <v>11425</v>
      </c>
      <c r="AR31">
        <f t="shared" si="70"/>
        <v>11494</v>
      </c>
      <c r="AS31">
        <f t="shared" si="71"/>
        <v>11629</v>
      </c>
      <c r="AT31">
        <f t="shared" si="72"/>
        <v>11693</v>
      </c>
      <c r="AU31">
        <f t="shared" si="73"/>
        <v>11836</v>
      </c>
      <c r="AV31">
        <f t="shared" si="74"/>
        <v>11909</v>
      </c>
      <c r="AW31">
        <f t="shared" si="75"/>
        <v>12051</v>
      </c>
      <c r="CF31">
        <f t="shared" si="301"/>
        <v>11818</v>
      </c>
    </row>
    <row r="32" spans="1:84" x14ac:dyDescent="0.25">
      <c r="A32" t="s">
        <v>31</v>
      </c>
      <c r="B32" t="str">
        <f t="shared" si="28"/>
        <v>2F5D2FEE303030C7311031A331EC328432D5336B33C133B03218302E2D912B8484</v>
      </c>
      <c r="C32" t="str">
        <f t="shared" si="29"/>
        <v>2F5D</v>
      </c>
      <c r="D32" t="str">
        <f t="shared" si="30"/>
        <v>2FEE303030C7311031A331EC328432D5336B33C133B03218302E2D912B8484</v>
      </c>
      <c r="E32" t="str">
        <f t="shared" si="31"/>
        <v>2FEE</v>
      </c>
      <c r="F32" t="str">
        <f t="shared" si="32"/>
        <v>303030C7311031A331EC328432D5336B33C133B03218302E2D912B8484</v>
      </c>
      <c r="G32" t="str">
        <f t="shared" ref="G32" si="484">LEFT(F32,4)</f>
        <v>3030</v>
      </c>
      <c r="H32" t="str">
        <f t="shared" si="34"/>
        <v>30C7311031A331EC328432D5336B33C133B03218302E2D912B8484</v>
      </c>
      <c r="I32" t="str">
        <f t="shared" ref="I32" si="485">LEFT(H32,4)</f>
        <v>30C7</v>
      </c>
      <c r="J32" t="str">
        <f t="shared" si="36"/>
        <v>311031A331EC328432D5336B33C133B03218302E2D912B8484</v>
      </c>
      <c r="K32" t="str">
        <f t="shared" ref="K32" si="486">LEFT(J32,4)</f>
        <v>3110</v>
      </c>
      <c r="L32" t="str">
        <f t="shared" si="38"/>
        <v>31A331EC328432D5336B33C133B03218302E2D912B8484</v>
      </c>
      <c r="M32" t="str">
        <f t="shared" ref="M32" si="487">LEFT(L32,4)</f>
        <v>31A3</v>
      </c>
      <c r="N32" t="str">
        <f t="shared" si="40"/>
        <v>31EC328432D5336B33C133B03218302E2D912B8484</v>
      </c>
      <c r="O32" t="str">
        <f t="shared" ref="O32" si="488">LEFT(N32,4)</f>
        <v>31EC</v>
      </c>
      <c r="P32" t="str">
        <f t="shared" si="42"/>
        <v>328432D5336B33C133B03218302E2D912B8484</v>
      </c>
      <c r="Q32" t="str">
        <f t="shared" ref="Q32" si="489">LEFT(P32,4)</f>
        <v>3284</v>
      </c>
      <c r="R32" t="str">
        <f t="shared" si="44"/>
        <v>32D5336B33C133B03218302E2D912B8484</v>
      </c>
      <c r="S32" t="str">
        <f t="shared" ref="S32" si="490">LEFT(R32,4)</f>
        <v>32D5</v>
      </c>
      <c r="T32" t="str">
        <f t="shared" si="46"/>
        <v>336B33C133B03218302E2D912B8484</v>
      </c>
      <c r="U32" t="str">
        <f t="shared" ref="U32" si="491">LEFT(T32,4)</f>
        <v>336B</v>
      </c>
      <c r="V32" t="str">
        <f t="shared" si="48"/>
        <v>33C133B03218302E2D912B8484</v>
      </c>
      <c r="W32" t="str">
        <f t="shared" ref="W32" si="492">LEFT(V32,4)</f>
        <v>33C1</v>
      </c>
      <c r="X32" t="str">
        <f t="shared" si="50"/>
        <v>33B03218302E2D912B8484</v>
      </c>
      <c r="Y32" t="str">
        <f t="shared" ref="Y32" si="493">LEFT(X32,4)</f>
        <v>33B0</v>
      </c>
      <c r="Z32" t="str">
        <f t="shared" si="52"/>
        <v>3218302E2D912B8484</v>
      </c>
      <c r="AA32" t="str">
        <f t="shared" ref="AA32" si="494">LEFT(Z32,4)</f>
        <v>3218</v>
      </c>
      <c r="AB32" t="str">
        <f t="shared" si="54"/>
        <v>302E2D912B8484</v>
      </c>
      <c r="AC32" t="str">
        <f t="shared" ref="AC32" si="495">LEFT(AB32,4)</f>
        <v>302E</v>
      </c>
      <c r="AD32" t="str">
        <f t="shared" si="56"/>
        <v>2D912B8484</v>
      </c>
      <c r="AE32" t="str">
        <f t="shared" ref="AE32" si="496">LEFT(AD32,4)</f>
        <v>2D91</v>
      </c>
      <c r="AF32" t="str">
        <f t="shared" si="58"/>
        <v>2B8484</v>
      </c>
      <c r="AG32" t="str">
        <f t="shared" ref="AG32" si="497">LEFT(AF32,4)</f>
        <v>2B84</v>
      </c>
      <c r="AH32">
        <f t="shared" si="60"/>
        <v>12125</v>
      </c>
      <c r="AI32">
        <f t="shared" si="61"/>
        <v>12270</v>
      </c>
      <c r="AJ32">
        <f t="shared" si="62"/>
        <v>12336</v>
      </c>
      <c r="AK32">
        <f t="shared" si="63"/>
        <v>12487</v>
      </c>
      <c r="AL32">
        <f t="shared" si="64"/>
        <v>12560</v>
      </c>
      <c r="AM32">
        <f t="shared" si="65"/>
        <v>12707</v>
      </c>
      <c r="AN32">
        <f t="shared" si="66"/>
        <v>12780</v>
      </c>
      <c r="AO32">
        <f t="shared" si="67"/>
        <v>12932</v>
      </c>
      <c r="AP32">
        <f t="shared" si="68"/>
        <v>13013</v>
      </c>
      <c r="AQ32">
        <f t="shared" si="69"/>
        <v>13163</v>
      </c>
      <c r="AR32">
        <f t="shared" si="70"/>
        <v>13249</v>
      </c>
      <c r="AS32">
        <f t="shared" si="71"/>
        <v>13232</v>
      </c>
      <c r="AT32">
        <f t="shared" si="72"/>
        <v>12824</v>
      </c>
      <c r="AU32">
        <f t="shared" si="73"/>
        <v>12334</v>
      </c>
      <c r="AV32">
        <f t="shared" si="74"/>
        <v>11665</v>
      </c>
      <c r="AW32">
        <f t="shared" si="75"/>
        <v>11140</v>
      </c>
      <c r="CF32">
        <f t="shared" si="301"/>
        <v>11960</v>
      </c>
    </row>
    <row r="33" spans="1:84" x14ac:dyDescent="0.25">
      <c r="A33" t="s">
        <v>32</v>
      </c>
      <c r="CF33">
        <f>BA1</f>
        <v>12034</v>
      </c>
    </row>
    <row r="34" spans="1:84" x14ac:dyDescent="0.25">
      <c r="CF34">
        <f t="shared" ref="CF34:CF48" si="498">BA2</f>
        <v>12180</v>
      </c>
    </row>
    <row r="35" spans="1:84" x14ac:dyDescent="0.25">
      <c r="CF35">
        <f t="shared" si="498"/>
        <v>12251</v>
      </c>
    </row>
    <row r="36" spans="1:84" x14ac:dyDescent="0.25">
      <c r="CF36">
        <f t="shared" si="498"/>
        <v>12403</v>
      </c>
    </row>
    <row r="37" spans="1:84" x14ac:dyDescent="0.25">
      <c r="CF37">
        <f t="shared" si="498"/>
        <v>12470</v>
      </c>
    </row>
    <row r="38" spans="1:84" x14ac:dyDescent="0.25">
      <c r="CF38">
        <f t="shared" si="498"/>
        <v>12626</v>
      </c>
    </row>
    <row r="39" spans="1:84" x14ac:dyDescent="0.25">
      <c r="CF39">
        <f t="shared" si="498"/>
        <v>12697</v>
      </c>
    </row>
    <row r="40" spans="1:84" x14ac:dyDescent="0.25">
      <c r="CF40">
        <f t="shared" si="498"/>
        <v>12845</v>
      </c>
    </row>
    <row r="41" spans="1:84" x14ac:dyDescent="0.25">
      <c r="CF41">
        <f t="shared" si="498"/>
        <v>12927</v>
      </c>
    </row>
    <row r="42" spans="1:84" x14ac:dyDescent="0.25">
      <c r="CF42">
        <f t="shared" si="498"/>
        <v>13079</v>
      </c>
    </row>
    <row r="43" spans="1:84" x14ac:dyDescent="0.25">
      <c r="CF43">
        <f t="shared" si="498"/>
        <v>13022</v>
      </c>
    </row>
    <row r="44" spans="1:84" x14ac:dyDescent="0.25">
      <c r="CF44">
        <f t="shared" si="498"/>
        <v>12689</v>
      </c>
    </row>
    <row r="45" spans="1:84" x14ac:dyDescent="0.25">
      <c r="CF45">
        <f t="shared" si="498"/>
        <v>12182</v>
      </c>
    </row>
    <row r="46" spans="1:84" x14ac:dyDescent="0.25">
      <c r="CF46">
        <f t="shared" si="498"/>
        <v>11626</v>
      </c>
    </row>
    <row r="47" spans="1:84" x14ac:dyDescent="0.25">
      <c r="CF47">
        <f t="shared" si="498"/>
        <v>11047</v>
      </c>
    </row>
    <row r="48" spans="1:84" x14ac:dyDescent="0.25">
      <c r="CF48">
        <f t="shared" si="498"/>
        <v>10640</v>
      </c>
    </row>
    <row r="49" spans="84:84" x14ac:dyDescent="0.25">
      <c r="CF49">
        <f>BB1</f>
        <v>10234</v>
      </c>
    </row>
    <row r="50" spans="84:84" x14ac:dyDescent="0.25">
      <c r="CF50">
        <f t="shared" ref="CF50:CF64" si="499">BB2</f>
        <v>10005</v>
      </c>
    </row>
    <row r="51" spans="84:84" x14ac:dyDescent="0.25">
      <c r="CF51">
        <f t="shared" si="499"/>
        <v>9788</v>
      </c>
    </row>
    <row r="52" spans="84:84" x14ac:dyDescent="0.25">
      <c r="CF52">
        <f t="shared" si="499"/>
        <v>9677</v>
      </c>
    </row>
    <row r="53" spans="84:84" x14ac:dyDescent="0.25">
      <c r="CF53">
        <f t="shared" si="499"/>
        <v>9588</v>
      </c>
    </row>
    <row r="54" spans="84:84" x14ac:dyDescent="0.25">
      <c r="CF54">
        <f t="shared" si="499"/>
        <v>9644</v>
      </c>
    </row>
    <row r="55" spans="84:84" x14ac:dyDescent="0.25">
      <c r="CF55">
        <f t="shared" si="499"/>
        <v>9675</v>
      </c>
    </row>
    <row r="56" spans="84:84" x14ac:dyDescent="0.25">
      <c r="CF56">
        <f t="shared" si="499"/>
        <v>9796</v>
      </c>
    </row>
    <row r="57" spans="84:84" x14ac:dyDescent="0.25">
      <c r="CF57">
        <f t="shared" si="499"/>
        <v>9856</v>
      </c>
    </row>
    <row r="58" spans="84:84" x14ac:dyDescent="0.25">
      <c r="CF58">
        <f t="shared" si="499"/>
        <v>9966</v>
      </c>
    </row>
    <row r="59" spans="84:84" x14ac:dyDescent="0.25">
      <c r="CF59">
        <f t="shared" si="499"/>
        <v>10038</v>
      </c>
    </row>
    <row r="60" spans="84:84" x14ac:dyDescent="0.25">
      <c r="CF60">
        <f t="shared" si="499"/>
        <v>10149</v>
      </c>
    </row>
    <row r="61" spans="84:84" x14ac:dyDescent="0.25">
      <c r="CF61">
        <f t="shared" si="499"/>
        <v>10210</v>
      </c>
    </row>
    <row r="62" spans="84:84" x14ac:dyDescent="0.25">
      <c r="CF62">
        <f t="shared" si="499"/>
        <v>10337</v>
      </c>
    </row>
    <row r="63" spans="84:84" x14ac:dyDescent="0.25">
      <c r="CF63">
        <f t="shared" si="499"/>
        <v>10387</v>
      </c>
    </row>
    <row r="64" spans="84:84" x14ac:dyDescent="0.25">
      <c r="CF64">
        <f t="shared" si="499"/>
        <v>10525</v>
      </c>
    </row>
    <row r="65" spans="84:84" x14ac:dyDescent="0.25">
      <c r="CF65">
        <f>BC1</f>
        <v>10577</v>
      </c>
    </row>
    <row r="66" spans="84:84" x14ac:dyDescent="0.25">
      <c r="CF66">
        <f t="shared" ref="CF66:CF80" si="500">BC2</f>
        <v>10706</v>
      </c>
    </row>
    <row r="67" spans="84:84" x14ac:dyDescent="0.25">
      <c r="CF67">
        <f t="shared" si="500"/>
        <v>10776</v>
      </c>
    </row>
    <row r="68" spans="84:84" x14ac:dyDescent="0.25">
      <c r="CF68">
        <f t="shared" si="500"/>
        <v>10892</v>
      </c>
    </row>
    <row r="69" spans="84:84" x14ac:dyDescent="0.25">
      <c r="CF69">
        <f t="shared" si="500"/>
        <v>10975</v>
      </c>
    </row>
    <row r="70" spans="84:84" x14ac:dyDescent="0.25">
      <c r="CF70">
        <f t="shared" si="500"/>
        <v>11101</v>
      </c>
    </row>
    <row r="71" spans="84:84" x14ac:dyDescent="0.25">
      <c r="CF71">
        <f t="shared" si="500"/>
        <v>11157</v>
      </c>
    </row>
    <row r="72" spans="84:84" x14ac:dyDescent="0.25">
      <c r="CF72">
        <f t="shared" si="500"/>
        <v>11306</v>
      </c>
    </row>
    <row r="73" spans="84:84" x14ac:dyDescent="0.25">
      <c r="CF73">
        <f t="shared" si="500"/>
        <v>11374</v>
      </c>
    </row>
    <row r="74" spans="84:84" x14ac:dyDescent="0.25">
      <c r="CF74">
        <f t="shared" si="500"/>
        <v>11493</v>
      </c>
    </row>
    <row r="75" spans="84:84" x14ac:dyDescent="0.25">
      <c r="CF75">
        <f t="shared" si="500"/>
        <v>11569</v>
      </c>
    </row>
    <row r="76" spans="84:84" x14ac:dyDescent="0.25">
      <c r="CF76">
        <f t="shared" si="500"/>
        <v>11718</v>
      </c>
    </row>
    <row r="77" spans="84:84" x14ac:dyDescent="0.25">
      <c r="CF77">
        <f t="shared" si="500"/>
        <v>11789</v>
      </c>
    </row>
    <row r="78" spans="84:84" x14ac:dyDescent="0.25">
      <c r="CF78">
        <f t="shared" si="500"/>
        <v>11922</v>
      </c>
    </row>
    <row r="79" spans="84:84" x14ac:dyDescent="0.25">
      <c r="CF79">
        <f t="shared" si="500"/>
        <v>11996</v>
      </c>
    </row>
    <row r="80" spans="84:84" x14ac:dyDescent="0.25">
      <c r="CF80">
        <f t="shared" si="500"/>
        <v>12134</v>
      </c>
    </row>
    <row r="81" spans="84:84" x14ac:dyDescent="0.25">
      <c r="CF81">
        <f>BD1</f>
        <v>12209</v>
      </c>
    </row>
    <row r="82" spans="84:84" x14ac:dyDescent="0.25">
      <c r="CF82">
        <f t="shared" ref="CF82:CF96" si="501">BD2</f>
        <v>12358</v>
      </c>
    </row>
    <row r="83" spans="84:84" x14ac:dyDescent="0.25">
      <c r="CF83">
        <f t="shared" si="501"/>
        <v>12431</v>
      </c>
    </row>
    <row r="84" spans="84:84" x14ac:dyDescent="0.25">
      <c r="CF84">
        <f t="shared" si="501"/>
        <v>12576</v>
      </c>
    </row>
    <row r="85" spans="84:84" x14ac:dyDescent="0.25">
      <c r="CF85">
        <f t="shared" si="501"/>
        <v>12660</v>
      </c>
    </row>
    <row r="86" spans="84:84" x14ac:dyDescent="0.25">
      <c r="CF86">
        <f t="shared" si="501"/>
        <v>12810</v>
      </c>
    </row>
    <row r="87" spans="84:84" x14ac:dyDescent="0.25">
      <c r="CF87">
        <f t="shared" si="501"/>
        <v>12887</v>
      </c>
    </row>
    <row r="88" spans="84:84" x14ac:dyDescent="0.25">
      <c r="CF88">
        <f t="shared" si="501"/>
        <v>13034</v>
      </c>
    </row>
    <row r="89" spans="84:84" x14ac:dyDescent="0.25">
      <c r="CF89">
        <f t="shared" si="501"/>
        <v>13110</v>
      </c>
    </row>
    <row r="90" spans="84:84" x14ac:dyDescent="0.25">
      <c r="CF90">
        <f t="shared" si="501"/>
        <v>13197</v>
      </c>
    </row>
    <row r="91" spans="84:84" x14ac:dyDescent="0.25">
      <c r="CF91">
        <f t="shared" si="501"/>
        <v>12887</v>
      </c>
    </row>
    <row r="92" spans="84:84" x14ac:dyDescent="0.25">
      <c r="CF92">
        <f t="shared" si="501"/>
        <v>12369</v>
      </c>
    </row>
    <row r="93" spans="84:84" x14ac:dyDescent="0.25">
      <c r="CF93">
        <f t="shared" si="501"/>
        <v>11674</v>
      </c>
    </row>
    <row r="94" spans="84:84" x14ac:dyDescent="0.25">
      <c r="CF94">
        <f t="shared" si="501"/>
        <v>11082</v>
      </c>
    </row>
    <row r="95" spans="84:84" x14ac:dyDescent="0.25">
      <c r="CF95">
        <f t="shared" si="501"/>
        <v>10538</v>
      </c>
    </row>
    <row r="96" spans="84:84" x14ac:dyDescent="0.25">
      <c r="CF96">
        <f t="shared" si="501"/>
        <v>10180</v>
      </c>
    </row>
    <row r="97" spans="84:84" x14ac:dyDescent="0.25">
      <c r="CF97">
        <f>BE1</f>
        <v>9847</v>
      </c>
    </row>
    <row r="98" spans="84:84" x14ac:dyDescent="0.25">
      <c r="CF98">
        <f t="shared" ref="CF98:CF112" si="502">BE2</f>
        <v>9638</v>
      </c>
    </row>
    <row r="99" spans="84:84" x14ac:dyDescent="0.25">
      <c r="CF99">
        <f t="shared" si="502"/>
        <v>9456</v>
      </c>
    </row>
    <row r="100" spans="84:84" x14ac:dyDescent="0.25">
      <c r="CF100">
        <f t="shared" si="502"/>
        <v>9405</v>
      </c>
    </row>
    <row r="101" spans="84:84" x14ac:dyDescent="0.25">
      <c r="CF101">
        <f t="shared" si="502"/>
        <v>9331</v>
      </c>
    </row>
    <row r="102" spans="84:84" x14ac:dyDescent="0.25">
      <c r="CF102">
        <f t="shared" si="502"/>
        <v>9404</v>
      </c>
    </row>
    <row r="103" spans="84:84" x14ac:dyDescent="0.25">
      <c r="CF103">
        <f t="shared" si="502"/>
        <v>9466</v>
      </c>
    </row>
    <row r="104" spans="84:84" x14ac:dyDescent="0.25">
      <c r="CF104">
        <f t="shared" si="502"/>
        <v>9583</v>
      </c>
    </row>
    <row r="105" spans="84:84" x14ac:dyDescent="0.25">
      <c r="CF105">
        <f t="shared" si="502"/>
        <v>9623</v>
      </c>
    </row>
    <row r="106" spans="84:84" x14ac:dyDescent="0.25">
      <c r="CF106">
        <f t="shared" si="502"/>
        <v>9743</v>
      </c>
    </row>
    <row r="107" spans="84:84" x14ac:dyDescent="0.25">
      <c r="CF107">
        <f t="shared" si="502"/>
        <v>9809</v>
      </c>
    </row>
    <row r="108" spans="84:84" x14ac:dyDescent="0.25">
      <c r="CF108">
        <f t="shared" si="502"/>
        <v>9907</v>
      </c>
    </row>
    <row r="109" spans="84:84" x14ac:dyDescent="0.25">
      <c r="CF109">
        <f t="shared" si="502"/>
        <v>9980</v>
      </c>
    </row>
    <row r="110" spans="84:84" x14ac:dyDescent="0.25">
      <c r="CF110">
        <f t="shared" si="502"/>
        <v>10095</v>
      </c>
    </row>
    <row r="111" spans="84:84" x14ac:dyDescent="0.25">
      <c r="CF111">
        <f t="shared" si="502"/>
        <v>10144</v>
      </c>
    </row>
    <row r="112" spans="84:84" x14ac:dyDescent="0.25">
      <c r="CF112">
        <f t="shared" si="502"/>
        <v>10279</v>
      </c>
    </row>
    <row r="113" spans="84:84" x14ac:dyDescent="0.25">
      <c r="CF113">
        <f>BF1</f>
        <v>10324</v>
      </c>
    </row>
    <row r="114" spans="84:84" x14ac:dyDescent="0.25">
      <c r="CF114">
        <f t="shared" ref="CF114:CF128" si="503">BF2</f>
        <v>10462</v>
      </c>
    </row>
    <row r="115" spans="84:84" x14ac:dyDescent="0.25">
      <c r="CF115">
        <f t="shared" si="503"/>
        <v>10506</v>
      </c>
    </row>
    <row r="116" spans="84:84" x14ac:dyDescent="0.25">
      <c r="CF116">
        <f t="shared" si="503"/>
        <v>10648</v>
      </c>
    </row>
    <row r="117" spans="84:84" x14ac:dyDescent="0.25">
      <c r="CF117">
        <f t="shared" si="503"/>
        <v>10696</v>
      </c>
    </row>
    <row r="118" spans="84:84" x14ac:dyDescent="0.25">
      <c r="CF118">
        <f t="shared" si="503"/>
        <v>10826</v>
      </c>
    </row>
    <row r="119" spans="84:84" x14ac:dyDescent="0.25">
      <c r="CF119">
        <f t="shared" si="503"/>
        <v>10901</v>
      </c>
    </row>
    <row r="120" spans="84:84" x14ac:dyDescent="0.25">
      <c r="CF120">
        <f t="shared" si="503"/>
        <v>11017</v>
      </c>
    </row>
    <row r="121" spans="84:84" x14ac:dyDescent="0.25">
      <c r="CF121">
        <f t="shared" si="503"/>
        <v>11095</v>
      </c>
    </row>
    <row r="122" spans="84:84" x14ac:dyDescent="0.25">
      <c r="CF122">
        <f t="shared" si="503"/>
        <v>11228</v>
      </c>
    </row>
    <row r="123" spans="84:84" x14ac:dyDescent="0.25">
      <c r="CF123">
        <f t="shared" si="503"/>
        <v>11276</v>
      </c>
    </row>
    <row r="124" spans="84:84" x14ac:dyDescent="0.25">
      <c r="CF124">
        <f t="shared" si="503"/>
        <v>11420</v>
      </c>
    </row>
    <row r="125" spans="84:84" x14ac:dyDescent="0.25">
      <c r="CF125">
        <f t="shared" si="503"/>
        <v>11494</v>
      </c>
    </row>
    <row r="126" spans="84:84" x14ac:dyDescent="0.25">
      <c r="CF126">
        <f t="shared" si="503"/>
        <v>11626</v>
      </c>
    </row>
    <row r="127" spans="84:84" x14ac:dyDescent="0.25">
      <c r="CF127">
        <f t="shared" si="503"/>
        <v>11683</v>
      </c>
    </row>
    <row r="128" spans="84:84" x14ac:dyDescent="0.25">
      <c r="CF128">
        <f t="shared" si="503"/>
        <v>11830</v>
      </c>
    </row>
    <row r="129" spans="84:84" x14ac:dyDescent="0.25">
      <c r="CF129">
        <f>BG1</f>
        <v>11900</v>
      </c>
    </row>
    <row r="130" spans="84:84" x14ac:dyDescent="0.25">
      <c r="CF130">
        <f t="shared" ref="CF130:CF144" si="504">BG2</f>
        <v>12044</v>
      </c>
    </row>
    <row r="131" spans="84:84" x14ac:dyDescent="0.25">
      <c r="CF131">
        <f t="shared" si="504"/>
        <v>12121</v>
      </c>
    </row>
    <row r="132" spans="84:84" x14ac:dyDescent="0.25">
      <c r="CF132">
        <f t="shared" si="504"/>
        <v>12258</v>
      </c>
    </row>
    <row r="133" spans="84:84" x14ac:dyDescent="0.25">
      <c r="CF133">
        <f t="shared" si="504"/>
        <v>12331</v>
      </c>
    </row>
    <row r="134" spans="84:84" x14ac:dyDescent="0.25">
      <c r="CF134">
        <f t="shared" si="504"/>
        <v>12477</v>
      </c>
    </row>
    <row r="135" spans="84:84" x14ac:dyDescent="0.25">
      <c r="CF135">
        <f t="shared" si="504"/>
        <v>12547</v>
      </c>
    </row>
    <row r="136" spans="84:84" x14ac:dyDescent="0.25">
      <c r="CF136">
        <f t="shared" si="504"/>
        <v>12698</v>
      </c>
    </row>
    <row r="137" spans="84:84" x14ac:dyDescent="0.25">
      <c r="CF137">
        <f t="shared" si="504"/>
        <v>12767</v>
      </c>
    </row>
    <row r="138" spans="84:84" x14ac:dyDescent="0.25">
      <c r="CF138">
        <f t="shared" si="504"/>
        <v>12922</v>
      </c>
    </row>
    <row r="139" spans="84:84" x14ac:dyDescent="0.25">
      <c r="CF139">
        <f t="shared" si="504"/>
        <v>12986</v>
      </c>
    </row>
    <row r="140" spans="84:84" x14ac:dyDescent="0.25">
      <c r="CF140">
        <f t="shared" si="504"/>
        <v>12906</v>
      </c>
    </row>
    <row r="141" spans="84:84" x14ac:dyDescent="0.25">
      <c r="CF141">
        <f t="shared" si="504"/>
        <v>12396</v>
      </c>
    </row>
    <row r="142" spans="84:84" x14ac:dyDescent="0.25">
      <c r="CF142">
        <f t="shared" si="504"/>
        <v>11859</v>
      </c>
    </row>
    <row r="143" spans="84:84" x14ac:dyDescent="0.25">
      <c r="CF143">
        <f t="shared" si="504"/>
        <v>11245</v>
      </c>
    </row>
    <row r="144" spans="84:84" x14ac:dyDescent="0.25">
      <c r="CF144">
        <f t="shared" si="504"/>
        <v>10739</v>
      </c>
    </row>
    <row r="145" spans="84:84" x14ac:dyDescent="0.25">
      <c r="CF145">
        <f>BH1</f>
        <v>10290</v>
      </c>
    </row>
    <row r="146" spans="84:84" x14ac:dyDescent="0.25">
      <c r="CF146">
        <f t="shared" ref="CF146:CF160" si="505">BH2</f>
        <v>9970</v>
      </c>
    </row>
    <row r="147" spans="84:84" x14ac:dyDescent="0.25">
      <c r="CF147">
        <f t="shared" si="505"/>
        <v>9679</v>
      </c>
    </row>
    <row r="148" spans="84:84" x14ac:dyDescent="0.25">
      <c r="CF148">
        <f t="shared" si="505"/>
        <v>9522</v>
      </c>
    </row>
    <row r="149" spans="84:84" x14ac:dyDescent="0.25">
      <c r="CF149">
        <f t="shared" si="505"/>
        <v>9336</v>
      </c>
    </row>
    <row r="150" spans="84:84" x14ac:dyDescent="0.25">
      <c r="CF150">
        <f t="shared" si="505"/>
        <v>9314</v>
      </c>
    </row>
    <row r="151" spans="84:84" x14ac:dyDescent="0.25">
      <c r="CF151">
        <f t="shared" si="505"/>
        <v>9311</v>
      </c>
    </row>
    <row r="152" spans="84:84" x14ac:dyDescent="0.25">
      <c r="CF152">
        <f t="shared" si="505"/>
        <v>9419</v>
      </c>
    </row>
    <row r="153" spans="84:84" x14ac:dyDescent="0.25">
      <c r="CF153">
        <f t="shared" si="505"/>
        <v>9453</v>
      </c>
    </row>
    <row r="154" spans="84:84" x14ac:dyDescent="0.25">
      <c r="CF154">
        <f t="shared" si="505"/>
        <v>9577</v>
      </c>
    </row>
    <row r="155" spans="84:84" x14ac:dyDescent="0.25">
      <c r="CF155">
        <f t="shared" si="505"/>
        <v>9636</v>
      </c>
    </row>
    <row r="156" spans="84:84" x14ac:dyDescent="0.25">
      <c r="CF156">
        <f t="shared" si="505"/>
        <v>9741</v>
      </c>
    </row>
    <row r="157" spans="84:84" x14ac:dyDescent="0.25">
      <c r="CF157">
        <f t="shared" si="505"/>
        <v>9802</v>
      </c>
    </row>
    <row r="158" spans="84:84" x14ac:dyDescent="0.25">
      <c r="CF158">
        <f t="shared" si="505"/>
        <v>9926</v>
      </c>
    </row>
    <row r="159" spans="84:84" x14ac:dyDescent="0.25">
      <c r="CF159">
        <f t="shared" si="505"/>
        <v>9968</v>
      </c>
    </row>
    <row r="160" spans="84:84" x14ac:dyDescent="0.25">
      <c r="CF160">
        <f t="shared" si="505"/>
        <v>10105</v>
      </c>
    </row>
    <row r="161" spans="84:84" x14ac:dyDescent="0.25">
      <c r="CF161">
        <f>BI1</f>
        <v>10148</v>
      </c>
    </row>
    <row r="162" spans="84:84" x14ac:dyDescent="0.25">
      <c r="CF162">
        <f t="shared" ref="CF162:CF176" si="506">BI2</f>
        <v>10276</v>
      </c>
    </row>
    <row r="163" spans="84:84" x14ac:dyDescent="0.25">
      <c r="CF163">
        <f t="shared" si="506"/>
        <v>10340</v>
      </c>
    </row>
    <row r="164" spans="84:84" x14ac:dyDescent="0.25">
      <c r="CF164">
        <f t="shared" si="506"/>
        <v>10457</v>
      </c>
    </row>
    <row r="165" spans="84:84" x14ac:dyDescent="0.25">
      <c r="CF165">
        <f t="shared" si="506"/>
        <v>10521</v>
      </c>
    </row>
    <row r="166" spans="84:84" x14ac:dyDescent="0.25">
      <c r="CF166">
        <f t="shared" si="506"/>
        <v>10650</v>
      </c>
    </row>
    <row r="167" spans="84:84" x14ac:dyDescent="0.25">
      <c r="CF167">
        <f t="shared" si="506"/>
        <v>10699</v>
      </c>
    </row>
    <row r="168" spans="84:84" x14ac:dyDescent="0.25">
      <c r="CF168">
        <f t="shared" si="506"/>
        <v>10850</v>
      </c>
    </row>
    <row r="169" spans="84:84" x14ac:dyDescent="0.25">
      <c r="CF169">
        <f t="shared" si="506"/>
        <v>10890</v>
      </c>
    </row>
    <row r="170" spans="84:84" x14ac:dyDescent="0.25">
      <c r="CF170">
        <f t="shared" si="506"/>
        <v>11035</v>
      </c>
    </row>
    <row r="171" spans="84:84" x14ac:dyDescent="0.25">
      <c r="CF171">
        <f t="shared" si="506"/>
        <v>11095</v>
      </c>
    </row>
    <row r="172" spans="84:84" x14ac:dyDescent="0.25">
      <c r="CF172">
        <f t="shared" si="506"/>
        <v>11220</v>
      </c>
    </row>
    <row r="173" spans="84:84" x14ac:dyDescent="0.25">
      <c r="CF173">
        <f t="shared" si="506"/>
        <v>11297</v>
      </c>
    </row>
    <row r="174" spans="84:84" x14ac:dyDescent="0.25">
      <c r="CF174">
        <f t="shared" si="506"/>
        <v>11444</v>
      </c>
    </row>
    <row r="175" spans="84:84" x14ac:dyDescent="0.25">
      <c r="CF175">
        <f t="shared" si="506"/>
        <v>11492</v>
      </c>
    </row>
    <row r="176" spans="84:84" x14ac:dyDescent="0.25">
      <c r="CF176">
        <f t="shared" si="506"/>
        <v>11635</v>
      </c>
    </row>
    <row r="177" spans="84:84" x14ac:dyDescent="0.25">
      <c r="CF177">
        <f>BJ1</f>
        <v>11707</v>
      </c>
    </row>
    <row r="178" spans="84:84" x14ac:dyDescent="0.25">
      <c r="CF178">
        <f t="shared" ref="CF178:CF192" si="507">BJ2</f>
        <v>11852</v>
      </c>
    </row>
    <row r="179" spans="84:84" x14ac:dyDescent="0.25">
      <c r="CF179">
        <f t="shared" si="507"/>
        <v>11919</v>
      </c>
    </row>
    <row r="180" spans="84:84" x14ac:dyDescent="0.25">
      <c r="CF180">
        <f t="shared" si="507"/>
        <v>12062</v>
      </c>
    </row>
    <row r="181" spans="84:84" x14ac:dyDescent="0.25">
      <c r="CF181">
        <f t="shared" si="507"/>
        <v>12127</v>
      </c>
    </row>
    <row r="182" spans="84:84" x14ac:dyDescent="0.25">
      <c r="CF182">
        <f t="shared" si="507"/>
        <v>12274</v>
      </c>
    </row>
    <row r="183" spans="84:84" x14ac:dyDescent="0.25">
      <c r="CF183">
        <f t="shared" si="507"/>
        <v>12351</v>
      </c>
    </row>
    <row r="184" spans="84:84" x14ac:dyDescent="0.25">
      <c r="CF184">
        <f t="shared" si="507"/>
        <v>12491</v>
      </c>
    </row>
    <row r="185" spans="84:84" x14ac:dyDescent="0.25">
      <c r="CF185">
        <f t="shared" si="507"/>
        <v>12571</v>
      </c>
    </row>
    <row r="186" spans="84:84" x14ac:dyDescent="0.25">
      <c r="CF186">
        <f t="shared" si="507"/>
        <v>12712</v>
      </c>
    </row>
    <row r="187" spans="84:84" x14ac:dyDescent="0.25">
      <c r="CF187">
        <f t="shared" si="507"/>
        <v>12792</v>
      </c>
    </row>
    <row r="188" spans="84:84" x14ac:dyDescent="0.25">
      <c r="CF188">
        <f t="shared" si="507"/>
        <v>12931</v>
      </c>
    </row>
    <row r="189" spans="84:84" x14ac:dyDescent="0.25">
      <c r="CF189">
        <f t="shared" si="507"/>
        <v>12854</v>
      </c>
    </row>
    <row r="190" spans="84:84" x14ac:dyDescent="0.25">
      <c r="CF190">
        <f t="shared" si="507"/>
        <v>12414</v>
      </c>
    </row>
    <row r="191" spans="84:84" x14ac:dyDescent="0.25">
      <c r="CF191">
        <f t="shared" si="507"/>
        <v>11809</v>
      </c>
    </row>
    <row r="192" spans="84:84" x14ac:dyDescent="0.25">
      <c r="CF192">
        <f t="shared" si="507"/>
        <v>11247</v>
      </c>
    </row>
    <row r="193" spans="84:84" x14ac:dyDescent="0.25">
      <c r="CF193">
        <f>BK1</f>
        <v>10703</v>
      </c>
    </row>
    <row r="194" spans="84:84" x14ac:dyDescent="0.25">
      <c r="CF194">
        <f t="shared" ref="CF194:CF208" si="508">BK2</f>
        <v>10303</v>
      </c>
    </row>
    <row r="195" spans="84:84" x14ac:dyDescent="0.25">
      <c r="CF195">
        <f t="shared" si="508"/>
        <v>9932</v>
      </c>
    </row>
    <row r="196" spans="84:84" x14ac:dyDescent="0.25">
      <c r="CF196">
        <f t="shared" si="508"/>
        <v>9688</v>
      </c>
    </row>
    <row r="197" spans="84:84" x14ac:dyDescent="0.25">
      <c r="CF197">
        <f t="shared" si="508"/>
        <v>9473</v>
      </c>
    </row>
    <row r="198" spans="84:84" x14ac:dyDescent="0.25">
      <c r="CF198">
        <f t="shared" si="508"/>
        <v>9380</v>
      </c>
    </row>
    <row r="199" spans="84:84" x14ac:dyDescent="0.25">
      <c r="CF199">
        <f t="shared" si="508"/>
        <v>9261</v>
      </c>
    </row>
    <row r="200" spans="84:84" x14ac:dyDescent="0.25">
      <c r="CF200">
        <f t="shared" si="508"/>
        <v>9291</v>
      </c>
    </row>
    <row r="201" spans="84:84" x14ac:dyDescent="0.25">
      <c r="CF201">
        <f t="shared" si="508"/>
        <v>9328</v>
      </c>
    </row>
    <row r="202" spans="84:84" x14ac:dyDescent="0.25">
      <c r="CF202">
        <f t="shared" si="508"/>
        <v>9446</v>
      </c>
    </row>
    <row r="203" spans="84:84" x14ac:dyDescent="0.25">
      <c r="CF203">
        <f t="shared" si="508"/>
        <v>9482</v>
      </c>
    </row>
    <row r="204" spans="84:84" x14ac:dyDescent="0.25">
      <c r="CF204">
        <f t="shared" si="508"/>
        <v>9600</v>
      </c>
    </row>
    <row r="205" spans="84:84" x14ac:dyDescent="0.25">
      <c r="CF205">
        <f t="shared" si="508"/>
        <v>9667</v>
      </c>
    </row>
    <row r="206" spans="84:84" x14ac:dyDescent="0.25">
      <c r="CF206">
        <f t="shared" si="508"/>
        <v>9783</v>
      </c>
    </row>
    <row r="207" spans="84:84" x14ac:dyDescent="0.25">
      <c r="CF207">
        <f t="shared" si="508"/>
        <v>9825</v>
      </c>
    </row>
    <row r="208" spans="84:84" x14ac:dyDescent="0.25">
      <c r="CF208">
        <f t="shared" si="508"/>
        <v>9962</v>
      </c>
    </row>
    <row r="209" spans="84:84" x14ac:dyDescent="0.25">
      <c r="CF209">
        <f>BL1</f>
        <v>10001</v>
      </c>
    </row>
    <row r="210" spans="84:84" x14ac:dyDescent="0.25">
      <c r="CF210">
        <f t="shared" ref="CF210:CF224" si="509">BL2</f>
        <v>10126</v>
      </c>
    </row>
    <row r="211" spans="84:84" x14ac:dyDescent="0.25">
      <c r="CF211">
        <f t="shared" si="509"/>
        <v>10185</v>
      </c>
    </row>
    <row r="212" spans="84:84" x14ac:dyDescent="0.25">
      <c r="CF212">
        <f t="shared" si="509"/>
        <v>10300</v>
      </c>
    </row>
    <row r="213" spans="84:84" x14ac:dyDescent="0.25">
      <c r="CF213">
        <f t="shared" si="509"/>
        <v>10374</v>
      </c>
    </row>
    <row r="214" spans="84:84" x14ac:dyDescent="0.25">
      <c r="CF214">
        <f t="shared" si="509"/>
        <v>10478</v>
      </c>
    </row>
    <row r="215" spans="84:84" x14ac:dyDescent="0.25">
      <c r="CF215">
        <f t="shared" si="509"/>
        <v>10560</v>
      </c>
    </row>
    <row r="216" spans="84:84" x14ac:dyDescent="0.25">
      <c r="CF216">
        <f t="shared" si="509"/>
        <v>10671</v>
      </c>
    </row>
    <row r="217" spans="84:84" x14ac:dyDescent="0.25">
      <c r="CF217">
        <f t="shared" si="509"/>
        <v>10738</v>
      </c>
    </row>
    <row r="218" spans="84:84" x14ac:dyDescent="0.25">
      <c r="CF218">
        <f t="shared" si="509"/>
        <v>10872</v>
      </c>
    </row>
    <row r="219" spans="84:84" x14ac:dyDescent="0.25">
      <c r="CF219">
        <f t="shared" si="509"/>
        <v>10919</v>
      </c>
    </row>
    <row r="220" spans="84:84" x14ac:dyDescent="0.25">
      <c r="CF220">
        <f t="shared" si="509"/>
        <v>11063</v>
      </c>
    </row>
    <row r="221" spans="84:84" x14ac:dyDescent="0.25">
      <c r="CF221">
        <f t="shared" si="509"/>
        <v>11126</v>
      </c>
    </row>
    <row r="222" spans="84:84" x14ac:dyDescent="0.25">
      <c r="CF222">
        <f t="shared" si="509"/>
        <v>11245</v>
      </c>
    </row>
    <row r="223" spans="84:84" x14ac:dyDescent="0.25">
      <c r="CF223">
        <f t="shared" si="509"/>
        <v>11323</v>
      </c>
    </row>
    <row r="224" spans="84:84" x14ac:dyDescent="0.25">
      <c r="CF224">
        <f t="shared" si="509"/>
        <v>11453</v>
      </c>
    </row>
    <row r="225" spans="84:84" x14ac:dyDescent="0.25">
      <c r="CF225">
        <f>BM1</f>
        <v>11515</v>
      </c>
    </row>
    <row r="226" spans="84:84" x14ac:dyDescent="0.25">
      <c r="CF226">
        <f t="shared" ref="CF226:CF240" si="510">BM2</f>
        <v>11647</v>
      </c>
    </row>
    <row r="227" spans="84:84" x14ac:dyDescent="0.25">
      <c r="CF227">
        <f t="shared" si="510"/>
        <v>11728</v>
      </c>
    </row>
    <row r="228" spans="84:84" x14ac:dyDescent="0.25">
      <c r="CF228">
        <f t="shared" si="510"/>
        <v>11863</v>
      </c>
    </row>
    <row r="229" spans="84:84" x14ac:dyDescent="0.25">
      <c r="CF229">
        <f t="shared" si="510"/>
        <v>11933</v>
      </c>
    </row>
    <row r="230" spans="84:84" x14ac:dyDescent="0.25">
      <c r="CF230">
        <f t="shared" si="510"/>
        <v>12072</v>
      </c>
    </row>
    <row r="231" spans="84:84" x14ac:dyDescent="0.25">
      <c r="CF231">
        <f t="shared" si="510"/>
        <v>12138</v>
      </c>
    </row>
    <row r="232" spans="84:84" x14ac:dyDescent="0.25">
      <c r="CF232">
        <f t="shared" si="510"/>
        <v>12282</v>
      </c>
    </row>
    <row r="233" spans="84:84" x14ac:dyDescent="0.25">
      <c r="CF233">
        <f t="shared" si="510"/>
        <v>12357</v>
      </c>
    </row>
    <row r="234" spans="84:84" x14ac:dyDescent="0.25">
      <c r="CF234">
        <f t="shared" si="510"/>
        <v>12498</v>
      </c>
    </row>
    <row r="235" spans="84:84" x14ac:dyDescent="0.25">
      <c r="CF235">
        <f t="shared" si="510"/>
        <v>12574</v>
      </c>
    </row>
    <row r="236" spans="84:84" x14ac:dyDescent="0.25">
      <c r="CF236">
        <f t="shared" si="510"/>
        <v>12728</v>
      </c>
    </row>
    <row r="237" spans="84:84" x14ac:dyDescent="0.25">
      <c r="CF237">
        <f t="shared" si="510"/>
        <v>12795</v>
      </c>
    </row>
    <row r="238" spans="84:84" x14ac:dyDescent="0.25">
      <c r="CF238">
        <f t="shared" si="510"/>
        <v>12938</v>
      </c>
    </row>
    <row r="239" spans="84:84" x14ac:dyDescent="0.25">
      <c r="CF239">
        <f t="shared" si="510"/>
        <v>12777</v>
      </c>
    </row>
    <row r="240" spans="84:84" x14ac:dyDescent="0.25">
      <c r="CF240">
        <f t="shared" si="510"/>
        <v>12378</v>
      </c>
    </row>
    <row r="241" spans="84:84" x14ac:dyDescent="0.25">
      <c r="CF241">
        <f>BN1</f>
        <v>11790</v>
      </c>
    </row>
    <row r="242" spans="84:84" x14ac:dyDescent="0.25">
      <c r="CF242">
        <f t="shared" ref="CF242:CF256" si="511">BN2</f>
        <v>11230</v>
      </c>
    </row>
    <row r="243" spans="84:84" x14ac:dyDescent="0.25">
      <c r="CF243">
        <f t="shared" si="511"/>
        <v>10704</v>
      </c>
    </row>
    <row r="244" spans="84:84" x14ac:dyDescent="0.25">
      <c r="CF244">
        <f t="shared" si="511"/>
        <v>10307</v>
      </c>
    </row>
    <row r="245" spans="84:84" x14ac:dyDescent="0.25">
      <c r="CF245">
        <f t="shared" si="511"/>
        <v>9959</v>
      </c>
    </row>
    <row r="246" spans="84:84" x14ac:dyDescent="0.25">
      <c r="CF246">
        <f t="shared" si="511"/>
        <v>9722</v>
      </c>
    </row>
    <row r="247" spans="84:84" x14ac:dyDescent="0.25">
      <c r="CF247">
        <f t="shared" si="511"/>
        <v>9519</v>
      </c>
    </row>
    <row r="248" spans="84:84" x14ac:dyDescent="0.25">
      <c r="CF248">
        <f t="shared" si="511"/>
        <v>9448</v>
      </c>
    </row>
    <row r="249" spans="84:84" x14ac:dyDescent="0.25">
      <c r="CF249">
        <f t="shared" si="511"/>
        <v>9384</v>
      </c>
    </row>
    <row r="250" spans="84:84" x14ac:dyDescent="0.25">
      <c r="CF250">
        <f t="shared" si="511"/>
        <v>9470</v>
      </c>
    </row>
    <row r="251" spans="84:84" x14ac:dyDescent="0.25">
      <c r="CF251">
        <f t="shared" si="511"/>
        <v>9530</v>
      </c>
    </row>
    <row r="252" spans="84:84" x14ac:dyDescent="0.25">
      <c r="CF252">
        <f t="shared" si="511"/>
        <v>9648</v>
      </c>
    </row>
    <row r="253" spans="84:84" x14ac:dyDescent="0.25">
      <c r="CF253">
        <f t="shared" si="511"/>
        <v>9680</v>
      </c>
    </row>
    <row r="254" spans="84:84" x14ac:dyDescent="0.25">
      <c r="CF254">
        <f t="shared" si="511"/>
        <v>9808</v>
      </c>
    </row>
    <row r="255" spans="84:84" x14ac:dyDescent="0.25">
      <c r="CF255">
        <f t="shared" si="511"/>
        <v>9867</v>
      </c>
    </row>
    <row r="256" spans="84:84" x14ac:dyDescent="0.25">
      <c r="CF256">
        <f t="shared" si="511"/>
        <v>9975</v>
      </c>
    </row>
    <row r="257" spans="84:84" x14ac:dyDescent="0.25">
      <c r="CF257">
        <f>BO1</f>
        <v>10048</v>
      </c>
    </row>
    <row r="258" spans="84:84" x14ac:dyDescent="0.25">
      <c r="CF258">
        <f t="shared" ref="CF258:CF272" si="512">BO2</f>
        <v>10152</v>
      </c>
    </row>
    <row r="259" spans="84:84" x14ac:dyDescent="0.25">
      <c r="CF259">
        <f t="shared" si="512"/>
        <v>10211</v>
      </c>
    </row>
    <row r="260" spans="84:84" x14ac:dyDescent="0.25">
      <c r="CF260">
        <f t="shared" si="512"/>
        <v>10338</v>
      </c>
    </row>
    <row r="261" spans="84:84" x14ac:dyDescent="0.25">
      <c r="CF261">
        <f t="shared" si="512"/>
        <v>10393</v>
      </c>
    </row>
    <row r="262" spans="84:84" x14ac:dyDescent="0.25">
      <c r="CF262">
        <f t="shared" si="512"/>
        <v>10522</v>
      </c>
    </row>
    <row r="263" spans="84:84" x14ac:dyDescent="0.25">
      <c r="CF263">
        <f t="shared" si="512"/>
        <v>10579</v>
      </c>
    </row>
    <row r="264" spans="84:84" x14ac:dyDescent="0.25">
      <c r="CF264">
        <f t="shared" si="512"/>
        <v>10698</v>
      </c>
    </row>
    <row r="265" spans="84:84" x14ac:dyDescent="0.25">
      <c r="CF265">
        <f t="shared" si="512"/>
        <v>10779</v>
      </c>
    </row>
    <row r="266" spans="84:84" x14ac:dyDescent="0.25">
      <c r="CF266">
        <f t="shared" si="512"/>
        <v>10885</v>
      </c>
    </row>
    <row r="267" spans="84:84" x14ac:dyDescent="0.25">
      <c r="CF267">
        <f t="shared" si="512"/>
        <v>10966</v>
      </c>
    </row>
    <row r="268" spans="84:84" x14ac:dyDescent="0.25">
      <c r="CF268">
        <f t="shared" si="512"/>
        <v>11091</v>
      </c>
    </row>
    <row r="269" spans="84:84" x14ac:dyDescent="0.25">
      <c r="CF269">
        <f t="shared" si="512"/>
        <v>11147</v>
      </c>
    </row>
    <row r="270" spans="84:84" x14ac:dyDescent="0.25">
      <c r="CF270">
        <f t="shared" si="512"/>
        <v>11299</v>
      </c>
    </row>
    <row r="271" spans="84:84" x14ac:dyDescent="0.25">
      <c r="CF271">
        <f t="shared" si="512"/>
        <v>11362</v>
      </c>
    </row>
    <row r="272" spans="84:84" x14ac:dyDescent="0.25">
      <c r="CF272">
        <f t="shared" si="512"/>
        <v>11491</v>
      </c>
    </row>
    <row r="273" spans="84:84" x14ac:dyDescent="0.25">
      <c r="CF273">
        <f>BP1</f>
        <v>11554</v>
      </c>
    </row>
    <row r="274" spans="84:84" x14ac:dyDescent="0.25">
      <c r="CF274">
        <f t="shared" ref="CF274:CF288" si="513">BP2</f>
        <v>11700</v>
      </c>
    </row>
    <row r="275" spans="84:84" x14ac:dyDescent="0.25">
      <c r="CF275">
        <f t="shared" si="513"/>
        <v>11777</v>
      </c>
    </row>
    <row r="276" spans="84:84" x14ac:dyDescent="0.25">
      <c r="CF276">
        <f t="shared" si="513"/>
        <v>11912</v>
      </c>
    </row>
    <row r="277" spans="84:84" x14ac:dyDescent="0.25">
      <c r="CF277">
        <f t="shared" si="513"/>
        <v>11977</v>
      </c>
    </row>
    <row r="278" spans="84:84" x14ac:dyDescent="0.25">
      <c r="CF278">
        <f t="shared" si="513"/>
        <v>12117</v>
      </c>
    </row>
    <row r="279" spans="84:84" x14ac:dyDescent="0.25">
      <c r="CF279">
        <f t="shared" si="513"/>
        <v>12196</v>
      </c>
    </row>
    <row r="280" spans="84:84" x14ac:dyDescent="0.25">
      <c r="CF280">
        <f t="shared" si="513"/>
        <v>12334</v>
      </c>
    </row>
    <row r="281" spans="84:84" x14ac:dyDescent="0.25">
      <c r="CF281">
        <f t="shared" si="513"/>
        <v>12410</v>
      </c>
    </row>
    <row r="282" spans="84:84" x14ac:dyDescent="0.25">
      <c r="CF282">
        <f t="shared" si="513"/>
        <v>12558</v>
      </c>
    </row>
    <row r="283" spans="84:84" x14ac:dyDescent="0.25">
      <c r="CF283">
        <f t="shared" si="513"/>
        <v>12629</v>
      </c>
    </row>
    <row r="284" spans="84:84" x14ac:dyDescent="0.25">
      <c r="CF284">
        <f t="shared" si="513"/>
        <v>12784</v>
      </c>
    </row>
    <row r="285" spans="84:84" x14ac:dyDescent="0.25">
      <c r="CF285">
        <f t="shared" si="513"/>
        <v>12851</v>
      </c>
    </row>
    <row r="286" spans="84:84" x14ac:dyDescent="0.25">
      <c r="CF286">
        <f t="shared" si="513"/>
        <v>13001</v>
      </c>
    </row>
    <row r="287" spans="84:84" x14ac:dyDescent="0.25">
      <c r="CF287">
        <f t="shared" si="513"/>
        <v>12932</v>
      </c>
    </row>
    <row r="288" spans="84:84" x14ac:dyDescent="0.25">
      <c r="CF288">
        <f t="shared" si="513"/>
        <v>12592</v>
      </c>
    </row>
    <row r="289" spans="84:84" x14ac:dyDescent="0.25">
      <c r="CF289">
        <f>BQ1</f>
        <v>12037</v>
      </c>
    </row>
    <row r="290" spans="84:84" x14ac:dyDescent="0.25">
      <c r="CF290">
        <f t="shared" ref="CF290:CF304" si="514">BQ2</f>
        <v>11464</v>
      </c>
    </row>
    <row r="291" spans="84:84" x14ac:dyDescent="0.25">
      <c r="CF291">
        <f t="shared" si="514"/>
        <v>10889</v>
      </c>
    </row>
    <row r="292" spans="84:84" x14ac:dyDescent="0.25">
      <c r="CF292">
        <f t="shared" si="514"/>
        <v>10488</v>
      </c>
    </row>
    <row r="293" spans="84:84" x14ac:dyDescent="0.25">
      <c r="CF293">
        <f t="shared" si="514"/>
        <v>10089</v>
      </c>
    </row>
    <row r="294" spans="84:84" x14ac:dyDescent="0.25">
      <c r="CF294">
        <f t="shared" si="514"/>
        <v>9846</v>
      </c>
    </row>
    <row r="295" spans="84:84" x14ac:dyDescent="0.25">
      <c r="CF295">
        <f t="shared" si="514"/>
        <v>9614</v>
      </c>
    </row>
    <row r="296" spans="84:84" x14ac:dyDescent="0.25">
      <c r="CF296">
        <f t="shared" si="514"/>
        <v>9505</v>
      </c>
    </row>
    <row r="297" spans="84:84" x14ac:dyDescent="0.25">
      <c r="CF297">
        <f t="shared" si="514"/>
        <v>9391</v>
      </c>
    </row>
    <row r="298" spans="84:84" x14ac:dyDescent="0.25">
      <c r="CF298">
        <f t="shared" si="514"/>
        <v>9444</v>
      </c>
    </row>
    <row r="299" spans="84:84" x14ac:dyDescent="0.25">
      <c r="CF299">
        <f t="shared" si="514"/>
        <v>9484</v>
      </c>
    </row>
    <row r="300" spans="84:84" x14ac:dyDescent="0.25">
      <c r="CF300">
        <f t="shared" si="514"/>
        <v>9585</v>
      </c>
    </row>
    <row r="301" spans="84:84" x14ac:dyDescent="0.25">
      <c r="CF301">
        <f t="shared" si="514"/>
        <v>9638</v>
      </c>
    </row>
    <row r="302" spans="84:84" x14ac:dyDescent="0.25">
      <c r="CF302">
        <f t="shared" si="514"/>
        <v>9769</v>
      </c>
    </row>
    <row r="303" spans="84:84" x14ac:dyDescent="0.25">
      <c r="CF303">
        <f t="shared" si="514"/>
        <v>9807</v>
      </c>
    </row>
    <row r="304" spans="84:84" x14ac:dyDescent="0.25">
      <c r="CF304">
        <f t="shared" si="514"/>
        <v>9938</v>
      </c>
    </row>
    <row r="305" spans="84:84" x14ac:dyDescent="0.25">
      <c r="CF305">
        <f>BR1</f>
        <v>9994</v>
      </c>
    </row>
    <row r="306" spans="84:84" x14ac:dyDescent="0.25">
      <c r="CF306">
        <f t="shared" ref="CF306:CF320" si="515">BR2</f>
        <v>10105</v>
      </c>
    </row>
    <row r="307" spans="84:84" x14ac:dyDescent="0.25">
      <c r="CF307">
        <f t="shared" si="515"/>
        <v>10179</v>
      </c>
    </row>
    <row r="308" spans="84:84" x14ac:dyDescent="0.25">
      <c r="CF308">
        <f t="shared" si="515"/>
        <v>10282</v>
      </c>
    </row>
    <row r="309" spans="84:84" x14ac:dyDescent="0.25">
      <c r="CF309">
        <f t="shared" si="515"/>
        <v>10357</v>
      </c>
    </row>
    <row r="310" spans="84:84" x14ac:dyDescent="0.25">
      <c r="CF310">
        <f t="shared" si="515"/>
        <v>10465</v>
      </c>
    </row>
    <row r="311" spans="84:84" x14ac:dyDescent="0.25">
      <c r="CF311">
        <f t="shared" si="515"/>
        <v>10544</v>
      </c>
    </row>
    <row r="312" spans="84:84" x14ac:dyDescent="0.25">
      <c r="CF312">
        <f t="shared" si="515"/>
        <v>10652</v>
      </c>
    </row>
    <row r="313" spans="84:84" x14ac:dyDescent="0.25">
      <c r="CF313">
        <f t="shared" si="515"/>
        <v>10732</v>
      </c>
    </row>
    <row r="314" spans="84:84" x14ac:dyDescent="0.25">
      <c r="CF314">
        <f t="shared" si="515"/>
        <v>10840</v>
      </c>
    </row>
    <row r="315" spans="84:84" x14ac:dyDescent="0.25">
      <c r="CF315">
        <f t="shared" si="515"/>
        <v>10915</v>
      </c>
    </row>
    <row r="316" spans="84:84" x14ac:dyDescent="0.25">
      <c r="CF316">
        <f t="shared" si="515"/>
        <v>11052</v>
      </c>
    </row>
    <row r="317" spans="84:84" x14ac:dyDescent="0.25">
      <c r="CF317">
        <f t="shared" si="515"/>
        <v>11097</v>
      </c>
    </row>
    <row r="318" spans="84:84" x14ac:dyDescent="0.25">
      <c r="CF318">
        <f t="shared" si="515"/>
        <v>11244</v>
      </c>
    </row>
    <row r="319" spans="84:84" x14ac:dyDescent="0.25">
      <c r="CF319">
        <f t="shared" si="515"/>
        <v>11313</v>
      </c>
    </row>
    <row r="320" spans="84:84" x14ac:dyDescent="0.25">
      <c r="CF320">
        <f t="shared" si="515"/>
        <v>11433</v>
      </c>
    </row>
    <row r="321" spans="84:84" x14ac:dyDescent="0.25">
      <c r="CF321">
        <f>BS1</f>
        <v>11505</v>
      </c>
    </row>
    <row r="322" spans="84:84" x14ac:dyDescent="0.25">
      <c r="CF322">
        <f t="shared" ref="CF322:CF336" si="516">BS2</f>
        <v>11646</v>
      </c>
    </row>
    <row r="323" spans="84:84" x14ac:dyDescent="0.25">
      <c r="CF323">
        <f t="shared" si="516"/>
        <v>11714</v>
      </c>
    </row>
    <row r="324" spans="84:84" x14ac:dyDescent="0.25">
      <c r="CF324">
        <f t="shared" si="516"/>
        <v>11852</v>
      </c>
    </row>
    <row r="325" spans="84:84" x14ac:dyDescent="0.25">
      <c r="CF325">
        <f t="shared" si="516"/>
        <v>11916</v>
      </c>
    </row>
    <row r="326" spans="84:84" x14ac:dyDescent="0.25">
      <c r="CF326">
        <f t="shared" si="516"/>
        <v>12060</v>
      </c>
    </row>
    <row r="327" spans="84:84" x14ac:dyDescent="0.25">
      <c r="CF327">
        <f t="shared" si="516"/>
        <v>12131</v>
      </c>
    </row>
    <row r="328" spans="84:84" x14ac:dyDescent="0.25">
      <c r="CF328">
        <f t="shared" si="516"/>
        <v>12275</v>
      </c>
    </row>
    <row r="329" spans="84:84" x14ac:dyDescent="0.25">
      <c r="CF329">
        <f t="shared" si="516"/>
        <v>12346</v>
      </c>
    </row>
    <row r="330" spans="84:84" x14ac:dyDescent="0.25">
      <c r="CF330">
        <f t="shared" si="516"/>
        <v>12495</v>
      </c>
    </row>
    <row r="331" spans="84:84" x14ac:dyDescent="0.25">
      <c r="CF331">
        <f t="shared" si="516"/>
        <v>12571</v>
      </c>
    </row>
    <row r="332" spans="84:84" x14ac:dyDescent="0.25">
      <c r="CF332">
        <f t="shared" si="516"/>
        <v>12715</v>
      </c>
    </row>
    <row r="333" spans="84:84" x14ac:dyDescent="0.25">
      <c r="CF333">
        <f t="shared" si="516"/>
        <v>12792</v>
      </c>
    </row>
    <row r="334" spans="84:84" x14ac:dyDescent="0.25">
      <c r="CF334">
        <f t="shared" si="516"/>
        <v>12933</v>
      </c>
    </row>
    <row r="335" spans="84:84" x14ac:dyDescent="0.25">
      <c r="CF335">
        <f t="shared" si="516"/>
        <v>12901</v>
      </c>
    </row>
    <row r="336" spans="84:84" x14ac:dyDescent="0.25">
      <c r="CF336">
        <f t="shared" si="516"/>
        <v>12637</v>
      </c>
    </row>
    <row r="337" spans="84:84" x14ac:dyDescent="0.25">
      <c r="CF337">
        <f>BT1</f>
        <v>12106</v>
      </c>
    </row>
    <row r="338" spans="84:84" x14ac:dyDescent="0.25">
      <c r="CF338">
        <f t="shared" ref="CF338:CF352" si="517">BT2</f>
        <v>11547</v>
      </c>
    </row>
    <row r="339" spans="84:84" x14ac:dyDescent="0.25">
      <c r="CF339">
        <f t="shared" si="517"/>
        <v>10942</v>
      </c>
    </row>
    <row r="340" spans="84:84" x14ac:dyDescent="0.25">
      <c r="CF340">
        <f t="shared" si="517"/>
        <v>10495</v>
      </c>
    </row>
    <row r="341" spans="84:84" x14ac:dyDescent="0.25">
      <c r="CF341">
        <f t="shared" si="517"/>
        <v>10076</v>
      </c>
    </row>
    <row r="342" spans="84:84" x14ac:dyDescent="0.25">
      <c r="CF342">
        <f t="shared" si="517"/>
        <v>9796</v>
      </c>
    </row>
    <row r="343" spans="84:84" x14ac:dyDescent="0.25">
      <c r="CF343">
        <f t="shared" si="517"/>
        <v>9557</v>
      </c>
    </row>
    <row r="344" spans="84:84" x14ac:dyDescent="0.25">
      <c r="CF344">
        <f t="shared" si="517"/>
        <v>9438</v>
      </c>
    </row>
    <row r="345" spans="84:84" x14ac:dyDescent="0.25">
      <c r="CF345">
        <f t="shared" si="517"/>
        <v>9310</v>
      </c>
    </row>
    <row r="346" spans="84:84" x14ac:dyDescent="0.25">
      <c r="CF346">
        <f t="shared" si="517"/>
        <v>9332</v>
      </c>
    </row>
    <row r="347" spans="84:84" x14ac:dyDescent="0.25">
      <c r="CF347">
        <f t="shared" si="517"/>
        <v>9362</v>
      </c>
    </row>
    <row r="348" spans="84:84" x14ac:dyDescent="0.25">
      <c r="CF348">
        <f t="shared" si="517"/>
        <v>9477</v>
      </c>
    </row>
    <row r="349" spans="84:84" x14ac:dyDescent="0.25">
      <c r="CF349">
        <f t="shared" si="517"/>
        <v>9522</v>
      </c>
    </row>
    <row r="350" spans="84:84" x14ac:dyDescent="0.25">
      <c r="CF350">
        <f t="shared" si="517"/>
        <v>9633</v>
      </c>
    </row>
    <row r="351" spans="84:84" x14ac:dyDescent="0.25">
      <c r="CF351">
        <f t="shared" si="517"/>
        <v>9700</v>
      </c>
    </row>
    <row r="352" spans="84:84" x14ac:dyDescent="0.25">
      <c r="CF352">
        <f t="shared" si="517"/>
        <v>9799</v>
      </c>
    </row>
    <row r="353" spans="84:84" x14ac:dyDescent="0.25">
      <c r="CF353">
        <f>BU1</f>
        <v>9858</v>
      </c>
    </row>
    <row r="354" spans="84:84" x14ac:dyDescent="0.25">
      <c r="CF354">
        <f t="shared" ref="CF354:CF368" si="518">BU2</f>
        <v>9982</v>
      </c>
    </row>
    <row r="355" spans="84:84" x14ac:dyDescent="0.25">
      <c r="CF355">
        <f t="shared" si="518"/>
        <v>10028</v>
      </c>
    </row>
    <row r="356" spans="84:84" x14ac:dyDescent="0.25">
      <c r="CF356">
        <f t="shared" si="518"/>
        <v>10163</v>
      </c>
    </row>
    <row r="357" spans="84:84" x14ac:dyDescent="0.25">
      <c r="CF357">
        <f t="shared" si="518"/>
        <v>10204</v>
      </c>
    </row>
    <row r="358" spans="84:84" x14ac:dyDescent="0.25">
      <c r="CF358">
        <f t="shared" si="518"/>
        <v>10338</v>
      </c>
    </row>
    <row r="359" spans="84:84" x14ac:dyDescent="0.25">
      <c r="CF359">
        <f t="shared" si="518"/>
        <v>10390</v>
      </c>
    </row>
    <row r="360" spans="84:84" x14ac:dyDescent="0.25">
      <c r="CF360">
        <f t="shared" si="518"/>
        <v>10522</v>
      </c>
    </row>
    <row r="361" spans="84:84" x14ac:dyDescent="0.25">
      <c r="CF361">
        <f t="shared" si="518"/>
        <v>10568</v>
      </c>
    </row>
    <row r="362" spans="84:84" x14ac:dyDescent="0.25">
      <c r="CF362">
        <f t="shared" si="518"/>
        <v>10712</v>
      </c>
    </row>
    <row r="363" spans="84:84" x14ac:dyDescent="0.25">
      <c r="CF363">
        <f t="shared" si="518"/>
        <v>10753</v>
      </c>
    </row>
    <row r="364" spans="84:84" x14ac:dyDescent="0.25">
      <c r="CF364">
        <f t="shared" si="518"/>
        <v>10900</v>
      </c>
    </row>
    <row r="365" spans="84:84" x14ac:dyDescent="0.25">
      <c r="CF365">
        <f t="shared" si="518"/>
        <v>10952</v>
      </c>
    </row>
    <row r="366" spans="84:84" x14ac:dyDescent="0.25">
      <c r="CF366">
        <f t="shared" si="518"/>
        <v>11082</v>
      </c>
    </row>
    <row r="367" spans="84:84" x14ac:dyDescent="0.25">
      <c r="CF367">
        <f t="shared" si="518"/>
        <v>11163</v>
      </c>
    </row>
    <row r="368" spans="84:84" x14ac:dyDescent="0.25">
      <c r="CF368">
        <f t="shared" si="518"/>
        <v>11286</v>
      </c>
    </row>
    <row r="369" spans="84:84" x14ac:dyDescent="0.25">
      <c r="CF369">
        <f>BV1</f>
        <v>11345</v>
      </c>
    </row>
    <row r="370" spans="84:84" x14ac:dyDescent="0.25">
      <c r="CF370">
        <f t="shared" ref="CF370:CF384" si="519">BV2</f>
        <v>11492</v>
      </c>
    </row>
    <row r="371" spans="84:84" x14ac:dyDescent="0.25">
      <c r="CF371">
        <f t="shared" si="519"/>
        <v>11560</v>
      </c>
    </row>
    <row r="372" spans="84:84" x14ac:dyDescent="0.25">
      <c r="CF372">
        <f t="shared" si="519"/>
        <v>11692</v>
      </c>
    </row>
    <row r="373" spans="84:84" x14ac:dyDescent="0.25">
      <c r="CF373">
        <f t="shared" si="519"/>
        <v>11752</v>
      </c>
    </row>
    <row r="374" spans="84:84" x14ac:dyDescent="0.25">
      <c r="CF374">
        <f t="shared" si="519"/>
        <v>11899</v>
      </c>
    </row>
    <row r="375" spans="84:84" x14ac:dyDescent="0.25">
      <c r="CF375">
        <f t="shared" si="519"/>
        <v>11970</v>
      </c>
    </row>
    <row r="376" spans="84:84" x14ac:dyDescent="0.25">
      <c r="CF376">
        <f t="shared" si="519"/>
        <v>12112</v>
      </c>
    </row>
    <row r="377" spans="84:84" x14ac:dyDescent="0.25">
      <c r="CF377">
        <f t="shared" si="519"/>
        <v>12191</v>
      </c>
    </row>
    <row r="378" spans="84:84" x14ac:dyDescent="0.25">
      <c r="CF378">
        <f t="shared" si="519"/>
        <v>12324</v>
      </c>
    </row>
    <row r="379" spans="84:84" x14ac:dyDescent="0.25">
      <c r="CF379">
        <f t="shared" si="519"/>
        <v>12401</v>
      </c>
    </row>
    <row r="380" spans="84:84" x14ac:dyDescent="0.25">
      <c r="CF380">
        <f t="shared" si="519"/>
        <v>12547</v>
      </c>
    </row>
    <row r="381" spans="84:84" x14ac:dyDescent="0.25">
      <c r="CF381">
        <f t="shared" si="519"/>
        <v>12612</v>
      </c>
    </row>
    <row r="382" spans="84:84" x14ac:dyDescent="0.25">
      <c r="CF382">
        <f t="shared" si="519"/>
        <v>12767</v>
      </c>
    </row>
    <row r="383" spans="84:84" x14ac:dyDescent="0.25">
      <c r="CF383">
        <f t="shared" si="519"/>
        <v>12835</v>
      </c>
    </row>
    <row r="384" spans="84:84" x14ac:dyDescent="0.25">
      <c r="CF384">
        <f t="shared" si="519"/>
        <v>12976</v>
      </c>
    </row>
    <row r="385" spans="84:84" x14ac:dyDescent="0.25">
      <c r="CF385">
        <f>BW1</f>
        <v>12774</v>
      </c>
    </row>
    <row r="386" spans="84:84" x14ac:dyDescent="0.25">
      <c r="CF386">
        <f t="shared" ref="CF386:CF400" si="520">BW2</f>
        <v>12310</v>
      </c>
    </row>
    <row r="387" spans="84:84" x14ac:dyDescent="0.25">
      <c r="CF387">
        <f t="shared" si="520"/>
        <v>11675</v>
      </c>
    </row>
    <row r="388" spans="84:84" x14ac:dyDescent="0.25">
      <c r="CF388">
        <f t="shared" si="520"/>
        <v>11098</v>
      </c>
    </row>
    <row r="389" spans="84:84" x14ac:dyDescent="0.25">
      <c r="CF389">
        <f t="shared" si="520"/>
        <v>10522</v>
      </c>
    </row>
    <row r="390" spans="84:84" x14ac:dyDescent="0.25">
      <c r="CF390">
        <f t="shared" si="520"/>
        <v>10174</v>
      </c>
    </row>
    <row r="391" spans="84:84" x14ac:dyDescent="0.25">
      <c r="CF391">
        <f t="shared" si="520"/>
        <v>9800</v>
      </c>
    </row>
    <row r="392" spans="84:84" x14ac:dyDescent="0.25">
      <c r="CF392">
        <f t="shared" si="520"/>
        <v>9597</v>
      </c>
    </row>
    <row r="393" spans="84:84" x14ac:dyDescent="0.25">
      <c r="CF393">
        <f t="shared" si="520"/>
        <v>9401</v>
      </c>
    </row>
    <row r="394" spans="84:84" x14ac:dyDescent="0.25">
      <c r="CF394">
        <f t="shared" si="520"/>
        <v>9330</v>
      </c>
    </row>
    <row r="395" spans="84:84" x14ac:dyDescent="0.25">
      <c r="CF395">
        <f t="shared" si="520"/>
        <v>9240</v>
      </c>
    </row>
    <row r="396" spans="84:84" x14ac:dyDescent="0.25">
      <c r="CF396">
        <f t="shared" si="520"/>
        <v>9298</v>
      </c>
    </row>
    <row r="397" spans="84:84" x14ac:dyDescent="0.25">
      <c r="CF397">
        <f t="shared" si="520"/>
        <v>9344</v>
      </c>
    </row>
    <row r="398" spans="84:84" x14ac:dyDescent="0.25">
      <c r="CF398">
        <f t="shared" si="520"/>
        <v>9461</v>
      </c>
    </row>
    <row r="399" spans="84:84" x14ac:dyDescent="0.25">
      <c r="CF399">
        <f t="shared" si="520"/>
        <v>9503</v>
      </c>
    </row>
    <row r="400" spans="84:84" x14ac:dyDescent="0.25">
      <c r="CF400">
        <f t="shared" si="520"/>
        <v>9616</v>
      </c>
    </row>
    <row r="401" spans="84:84" x14ac:dyDescent="0.25">
      <c r="CF401">
        <f>BX1</f>
        <v>9681</v>
      </c>
    </row>
    <row r="402" spans="84:84" x14ac:dyDescent="0.25">
      <c r="CF402">
        <f t="shared" ref="CF402:CF416" si="521">BX2</f>
        <v>9784</v>
      </c>
    </row>
    <row r="403" spans="84:84" x14ac:dyDescent="0.25">
      <c r="CF403">
        <f t="shared" si="521"/>
        <v>9841</v>
      </c>
    </row>
    <row r="404" spans="84:84" x14ac:dyDescent="0.25">
      <c r="CF404">
        <f t="shared" si="521"/>
        <v>9975</v>
      </c>
    </row>
    <row r="405" spans="84:84" x14ac:dyDescent="0.25">
      <c r="CF405">
        <f t="shared" si="521"/>
        <v>10006</v>
      </c>
    </row>
    <row r="406" spans="84:84" x14ac:dyDescent="0.25">
      <c r="CF406">
        <f t="shared" si="521"/>
        <v>10151</v>
      </c>
    </row>
    <row r="407" spans="84:84" x14ac:dyDescent="0.25">
      <c r="CF407">
        <f t="shared" si="521"/>
        <v>10188</v>
      </c>
    </row>
    <row r="408" spans="84:84" x14ac:dyDescent="0.25">
      <c r="CF408">
        <f t="shared" si="521"/>
        <v>10325</v>
      </c>
    </row>
    <row r="409" spans="84:84" x14ac:dyDescent="0.25">
      <c r="CF409">
        <f t="shared" si="521"/>
        <v>10374</v>
      </c>
    </row>
    <row r="410" spans="84:84" x14ac:dyDescent="0.25">
      <c r="CF410">
        <f t="shared" si="521"/>
        <v>10508</v>
      </c>
    </row>
    <row r="411" spans="84:84" x14ac:dyDescent="0.25">
      <c r="CF411">
        <f t="shared" si="521"/>
        <v>10559</v>
      </c>
    </row>
    <row r="412" spans="84:84" x14ac:dyDescent="0.25">
      <c r="CF412">
        <f t="shared" si="521"/>
        <v>10699</v>
      </c>
    </row>
    <row r="413" spans="84:84" x14ac:dyDescent="0.25">
      <c r="CF413">
        <f t="shared" si="521"/>
        <v>10739</v>
      </c>
    </row>
    <row r="414" spans="84:84" x14ac:dyDescent="0.25">
      <c r="CF414">
        <f t="shared" si="521"/>
        <v>10896</v>
      </c>
    </row>
    <row r="415" spans="84:84" x14ac:dyDescent="0.25">
      <c r="CF415">
        <f t="shared" si="521"/>
        <v>10935</v>
      </c>
    </row>
    <row r="416" spans="84:84" x14ac:dyDescent="0.25">
      <c r="CF416">
        <f t="shared" si="521"/>
        <v>11073</v>
      </c>
    </row>
    <row r="417" spans="84:84" x14ac:dyDescent="0.25">
      <c r="CF417">
        <f>BY1</f>
        <v>11152</v>
      </c>
    </row>
    <row r="418" spans="84:84" x14ac:dyDescent="0.25">
      <c r="CF418">
        <f t="shared" ref="CF418:CF432" si="522">BY2</f>
        <v>11268</v>
      </c>
    </row>
    <row r="419" spans="84:84" x14ac:dyDescent="0.25">
      <c r="CF419">
        <f t="shared" si="522"/>
        <v>11330</v>
      </c>
    </row>
    <row r="420" spans="84:84" x14ac:dyDescent="0.25">
      <c r="CF420">
        <f t="shared" si="522"/>
        <v>11482</v>
      </c>
    </row>
    <row r="421" spans="84:84" x14ac:dyDescent="0.25">
      <c r="CF421">
        <f t="shared" si="522"/>
        <v>11541</v>
      </c>
    </row>
    <row r="422" spans="84:84" x14ac:dyDescent="0.25">
      <c r="CF422">
        <f t="shared" si="522"/>
        <v>11670</v>
      </c>
    </row>
    <row r="423" spans="84:84" x14ac:dyDescent="0.25">
      <c r="CF423">
        <f t="shared" si="522"/>
        <v>11738</v>
      </c>
    </row>
    <row r="424" spans="84:84" x14ac:dyDescent="0.25">
      <c r="CF424">
        <f t="shared" si="522"/>
        <v>11879</v>
      </c>
    </row>
    <row r="425" spans="84:84" x14ac:dyDescent="0.25">
      <c r="CF425">
        <f t="shared" si="522"/>
        <v>11960</v>
      </c>
    </row>
    <row r="426" spans="84:84" x14ac:dyDescent="0.25">
      <c r="CF426">
        <f t="shared" si="522"/>
        <v>12095</v>
      </c>
    </row>
    <row r="427" spans="84:84" x14ac:dyDescent="0.25">
      <c r="CF427">
        <f t="shared" si="522"/>
        <v>12171</v>
      </c>
    </row>
    <row r="428" spans="84:84" x14ac:dyDescent="0.25">
      <c r="CF428">
        <f t="shared" si="522"/>
        <v>12313</v>
      </c>
    </row>
    <row r="429" spans="84:84" x14ac:dyDescent="0.25">
      <c r="CF429">
        <f t="shared" si="522"/>
        <v>12385</v>
      </c>
    </row>
    <row r="430" spans="84:84" x14ac:dyDescent="0.25">
      <c r="CF430">
        <f t="shared" si="522"/>
        <v>12531</v>
      </c>
    </row>
    <row r="431" spans="84:84" x14ac:dyDescent="0.25">
      <c r="CF431">
        <f t="shared" si="522"/>
        <v>12598</v>
      </c>
    </row>
    <row r="432" spans="84:84" x14ac:dyDescent="0.25">
      <c r="CF432">
        <f t="shared" si="522"/>
        <v>12750</v>
      </c>
    </row>
    <row r="433" spans="84:84" x14ac:dyDescent="0.25">
      <c r="CF433">
        <f>BZ1</f>
        <v>12826</v>
      </c>
    </row>
    <row r="434" spans="84:84" x14ac:dyDescent="0.25">
      <c r="CF434">
        <f t="shared" ref="CF434:CF448" si="523">BZ2</f>
        <v>12888</v>
      </c>
    </row>
    <row r="435" spans="84:84" x14ac:dyDescent="0.25">
      <c r="CF435">
        <f t="shared" si="523"/>
        <v>12479</v>
      </c>
    </row>
    <row r="436" spans="84:84" x14ac:dyDescent="0.25">
      <c r="CF436">
        <f t="shared" si="523"/>
        <v>11935</v>
      </c>
    </row>
    <row r="437" spans="84:84" x14ac:dyDescent="0.25">
      <c r="CF437">
        <f t="shared" si="523"/>
        <v>11297</v>
      </c>
    </row>
    <row r="438" spans="84:84" x14ac:dyDescent="0.25">
      <c r="CF438">
        <f t="shared" si="523"/>
        <v>10779</v>
      </c>
    </row>
    <row r="439" spans="84:84" x14ac:dyDescent="0.25">
      <c r="CF439">
        <f t="shared" si="523"/>
        <v>10320</v>
      </c>
    </row>
    <row r="440" spans="84:84" x14ac:dyDescent="0.25">
      <c r="CF440">
        <f t="shared" si="523"/>
        <v>9995</v>
      </c>
    </row>
    <row r="441" spans="84:84" x14ac:dyDescent="0.25">
      <c r="CF441">
        <f t="shared" si="523"/>
        <v>9705</v>
      </c>
    </row>
    <row r="442" spans="84:84" x14ac:dyDescent="0.25">
      <c r="CF442">
        <f t="shared" si="523"/>
        <v>9541</v>
      </c>
    </row>
    <row r="443" spans="84:84" x14ac:dyDescent="0.25">
      <c r="CF443">
        <f t="shared" si="523"/>
        <v>9361</v>
      </c>
    </row>
    <row r="444" spans="84:84" x14ac:dyDescent="0.25">
      <c r="CF444">
        <f t="shared" si="523"/>
        <v>9325</v>
      </c>
    </row>
    <row r="445" spans="84:84" x14ac:dyDescent="0.25">
      <c r="CF445">
        <f t="shared" si="523"/>
        <v>9309</v>
      </c>
    </row>
    <row r="446" spans="84:84" x14ac:dyDescent="0.25">
      <c r="CF446">
        <f t="shared" si="523"/>
        <v>9403</v>
      </c>
    </row>
    <row r="447" spans="84:84" x14ac:dyDescent="0.25">
      <c r="CF447">
        <f t="shared" si="523"/>
        <v>9439</v>
      </c>
    </row>
    <row r="448" spans="84:84" x14ac:dyDescent="0.25">
      <c r="CF448">
        <f t="shared" si="523"/>
        <v>9549</v>
      </c>
    </row>
    <row r="449" spans="84:84" x14ac:dyDescent="0.25">
      <c r="CF449">
        <f>CA1</f>
        <v>9614</v>
      </c>
    </row>
    <row r="450" spans="84:84" x14ac:dyDescent="0.25">
      <c r="CF450">
        <f t="shared" ref="CF450:CF464" si="524">CA2</f>
        <v>9733</v>
      </c>
    </row>
    <row r="451" spans="84:84" x14ac:dyDescent="0.25">
      <c r="CF451">
        <f t="shared" si="524"/>
        <v>9770</v>
      </c>
    </row>
    <row r="452" spans="84:84" x14ac:dyDescent="0.25">
      <c r="CF452">
        <f t="shared" si="524"/>
        <v>9910</v>
      </c>
    </row>
    <row r="453" spans="84:84" x14ac:dyDescent="0.25">
      <c r="CF453">
        <f t="shared" si="524"/>
        <v>9952</v>
      </c>
    </row>
    <row r="454" spans="84:84" x14ac:dyDescent="0.25">
      <c r="CF454">
        <f t="shared" si="524"/>
        <v>10067</v>
      </c>
    </row>
    <row r="455" spans="84:84" x14ac:dyDescent="0.25">
      <c r="CF455">
        <f t="shared" si="524"/>
        <v>10139</v>
      </c>
    </row>
    <row r="456" spans="84:84" x14ac:dyDescent="0.25">
      <c r="CF456">
        <f t="shared" si="524"/>
        <v>10243</v>
      </c>
    </row>
    <row r="457" spans="84:84" x14ac:dyDescent="0.25">
      <c r="CF457">
        <f t="shared" si="524"/>
        <v>10320</v>
      </c>
    </row>
    <row r="458" spans="84:84" x14ac:dyDescent="0.25">
      <c r="CF458">
        <f t="shared" si="524"/>
        <v>10423</v>
      </c>
    </row>
    <row r="459" spans="84:84" x14ac:dyDescent="0.25">
      <c r="CF459">
        <f t="shared" si="524"/>
        <v>10506</v>
      </c>
    </row>
    <row r="460" spans="84:84" x14ac:dyDescent="0.25">
      <c r="CF460">
        <f t="shared" si="524"/>
        <v>10605</v>
      </c>
    </row>
    <row r="461" spans="84:84" x14ac:dyDescent="0.25">
      <c r="CF461">
        <f t="shared" si="524"/>
        <v>10686</v>
      </c>
    </row>
    <row r="462" spans="84:84" x14ac:dyDescent="0.25">
      <c r="CF462">
        <f t="shared" si="524"/>
        <v>10802</v>
      </c>
    </row>
    <row r="463" spans="84:84" x14ac:dyDescent="0.25">
      <c r="CF463">
        <f t="shared" si="524"/>
        <v>10865</v>
      </c>
    </row>
    <row r="464" spans="84:84" x14ac:dyDescent="0.25">
      <c r="CF464">
        <f t="shared" si="524"/>
        <v>11001</v>
      </c>
    </row>
    <row r="465" spans="84:84" x14ac:dyDescent="0.25">
      <c r="CF465">
        <f>CB1</f>
        <v>11053</v>
      </c>
    </row>
    <row r="466" spans="84:84" x14ac:dyDescent="0.25">
      <c r="CF466">
        <f t="shared" ref="CF466:CF480" si="525">CB2</f>
        <v>11189</v>
      </c>
    </row>
    <row r="467" spans="84:84" x14ac:dyDescent="0.25">
      <c r="CF467">
        <f t="shared" si="525"/>
        <v>11263</v>
      </c>
    </row>
    <row r="468" spans="84:84" x14ac:dyDescent="0.25">
      <c r="CF468">
        <f t="shared" si="525"/>
        <v>11380</v>
      </c>
    </row>
    <row r="469" spans="84:84" x14ac:dyDescent="0.25">
      <c r="CF469">
        <f t="shared" si="525"/>
        <v>11450</v>
      </c>
    </row>
    <row r="470" spans="84:84" x14ac:dyDescent="0.25">
      <c r="CF470">
        <f t="shared" si="525"/>
        <v>11593</v>
      </c>
    </row>
    <row r="471" spans="84:84" x14ac:dyDescent="0.25">
      <c r="CF471">
        <f t="shared" si="525"/>
        <v>11662</v>
      </c>
    </row>
    <row r="472" spans="84:84" x14ac:dyDescent="0.25">
      <c r="CF472">
        <f t="shared" si="525"/>
        <v>11797</v>
      </c>
    </row>
    <row r="473" spans="84:84" x14ac:dyDescent="0.25">
      <c r="CF473">
        <f t="shared" si="525"/>
        <v>11862</v>
      </c>
    </row>
    <row r="474" spans="84:84" x14ac:dyDescent="0.25">
      <c r="CF474">
        <f t="shared" si="525"/>
        <v>11998</v>
      </c>
    </row>
    <row r="475" spans="84:84" x14ac:dyDescent="0.25">
      <c r="CF475">
        <f t="shared" si="525"/>
        <v>12074</v>
      </c>
    </row>
    <row r="476" spans="84:84" x14ac:dyDescent="0.25">
      <c r="CF476">
        <f t="shared" si="525"/>
        <v>12219</v>
      </c>
    </row>
    <row r="477" spans="84:84" x14ac:dyDescent="0.25">
      <c r="CF477">
        <f t="shared" si="525"/>
        <v>12289</v>
      </c>
    </row>
    <row r="478" spans="84:84" x14ac:dyDescent="0.25">
      <c r="CF478">
        <f t="shared" si="525"/>
        <v>12429</v>
      </c>
    </row>
    <row r="479" spans="84:84" x14ac:dyDescent="0.25">
      <c r="CF479">
        <f t="shared" si="525"/>
        <v>12506</v>
      </c>
    </row>
    <row r="480" spans="84:84" x14ac:dyDescent="0.25">
      <c r="CF480">
        <f t="shared" si="525"/>
        <v>12652</v>
      </c>
    </row>
    <row r="481" spans="84:84" x14ac:dyDescent="0.25">
      <c r="CF481">
        <f>CC1</f>
        <v>12722</v>
      </c>
    </row>
    <row r="482" spans="84:84" x14ac:dyDescent="0.25">
      <c r="CF482">
        <f t="shared" ref="CF482:CF496" si="526">CC2</f>
        <v>12872</v>
      </c>
    </row>
    <row r="483" spans="84:84" x14ac:dyDescent="0.25">
      <c r="CF483">
        <f t="shared" si="526"/>
        <v>12933</v>
      </c>
    </row>
    <row r="484" spans="84:84" x14ac:dyDescent="0.25">
      <c r="CF484">
        <f t="shared" si="526"/>
        <v>12820</v>
      </c>
    </row>
    <row r="485" spans="84:84" x14ac:dyDescent="0.25">
      <c r="CF485">
        <f t="shared" si="526"/>
        <v>12377</v>
      </c>
    </row>
    <row r="486" spans="84:84" x14ac:dyDescent="0.25">
      <c r="CF486">
        <f t="shared" si="526"/>
        <v>11845</v>
      </c>
    </row>
    <row r="487" spans="84:84" x14ac:dyDescent="0.25">
      <c r="CF487">
        <f t="shared" si="526"/>
        <v>11206</v>
      </c>
    </row>
    <row r="488" spans="84:84" x14ac:dyDescent="0.25">
      <c r="CF488">
        <f t="shared" si="526"/>
        <v>11219</v>
      </c>
    </row>
    <row r="489" spans="84:84" x14ac:dyDescent="0.25">
      <c r="CF489">
        <f t="shared" si="526"/>
        <v>11278</v>
      </c>
    </row>
    <row r="490" spans="84:84" x14ac:dyDescent="0.25">
      <c r="CF490">
        <f t="shared" si="526"/>
        <v>11425</v>
      </c>
    </row>
    <row r="491" spans="84:84" x14ac:dyDescent="0.25">
      <c r="CF491">
        <f t="shared" si="526"/>
        <v>11494</v>
      </c>
    </row>
    <row r="492" spans="84:84" x14ac:dyDescent="0.25">
      <c r="CF492">
        <f t="shared" si="526"/>
        <v>11629</v>
      </c>
    </row>
    <row r="493" spans="84:84" x14ac:dyDescent="0.25">
      <c r="CF493">
        <f t="shared" si="526"/>
        <v>11693</v>
      </c>
    </row>
    <row r="494" spans="84:84" x14ac:dyDescent="0.25">
      <c r="CF494">
        <f t="shared" si="526"/>
        <v>11836</v>
      </c>
    </row>
    <row r="495" spans="84:84" x14ac:dyDescent="0.25">
      <c r="CF495">
        <f t="shared" si="526"/>
        <v>11909</v>
      </c>
    </row>
    <row r="496" spans="84:84" x14ac:dyDescent="0.25">
      <c r="CF496">
        <f t="shared" si="526"/>
        <v>12051</v>
      </c>
    </row>
    <row r="497" spans="84:84" x14ac:dyDescent="0.25">
      <c r="CF497">
        <f>CD1</f>
        <v>12125</v>
      </c>
    </row>
    <row r="498" spans="84:84" x14ac:dyDescent="0.25">
      <c r="CF498">
        <f t="shared" ref="CF498:CF512" si="527">CD2</f>
        <v>12270</v>
      </c>
    </row>
    <row r="499" spans="84:84" x14ac:dyDescent="0.25">
      <c r="CF499">
        <f t="shared" si="527"/>
        <v>12336</v>
      </c>
    </row>
    <row r="500" spans="84:84" x14ac:dyDescent="0.25">
      <c r="CF500">
        <f t="shared" si="527"/>
        <v>12487</v>
      </c>
    </row>
    <row r="501" spans="84:84" x14ac:dyDescent="0.25">
      <c r="CF501">
        <f t="shared" si="527"/>
        <v>12560</v>
      </c>
    </row>
    <row r="502" spans="84:84" x14ac:dyDescent="0.25">
      <c r="CF502">
        <f t="shared" si="527"/>
        <v>12707</v>
      </c>
    </row>
    <row r="503" spans="84:84" x14ac:dyDescent="0.25">
      <c r="CF503">
        <f t="shared" si="527"/>
        <v>12780</v>
      </c>
    </row>
    <row r="504" spans="84:84" x14ac:dyDescent="0.25">
      <c r="CF504">
        <f t="shared" si="527"/>
        <v>12932</v>
      </c>
    </row>
    <row r="505" spans="84:84" x14ac:dyDescent="0.25">
      <c r="CF505">
        <f t="shared" si="527"/>
        <v>13013</v>
      </c>
    </row>
    <row r="506" spans="84:84" x14ac:dyDescent="0.25">
      <c r="CF506">
        <f t="shared" si="527"/>
        <v>13163</v>
      </c>
    </row>
    <row r="507" spans="84:84" x14ac:dyDescent="0.25">
      <c r="CF507">
        <f t="shared" si="527"/>
        <v>13249</v>
      </c>
    </row>
    <row r="508" spans="84:84" x14ac:dyDescent="0.25">
      <c r="CF508">
        <f t="shared" si="527"/>
        <v>13232</v>
      </c>
    </row>
    <row r="509" spans="84:84" x14ac:dyDescent="0.25">
      <c r="CF509">
        <f t="shared" si="527"/>
        <v>12824</v>
      </c>
    </row>
    <row r="510" spans="84:84" x14ac:dyDescent="0.25">
      <c r="CF510">
        <f t="shared" si="527"/>
        <v>12334</v>
      </c>
    </row>
    <row r="511" spans="84:84" x14ac:dyDescent="0.25">
      <c r="CF511">
        <f t="shared" si="527"/>
        <v>11665</v>
      </c>
    </row>
    <row r="512" spans="84:84" x14ac:dyDescent="0.25">
      <c r="CF512">
        <f t="shared" si="527"/>
        <v>11140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AE8-D15A-44AC-8B44-051B6AADB89C}">
  <dimension ref="A1:AE513"/>
  <sheetViews>
    <sheetView tabSelected="1" zoomScaleNormal="100" workbookViewId="0">
      <pane ySplit="4" topLeftCell="A5" activePane="bottomLeft" state="frozen"/>
      <selection activeCell="D1" sqref="D1"/>
      <selection pane="bottomLeft" activeCell="S4" sqref="S4"/>
    </sheetView>
  </sheetViews>
  <sheetFormatPr defaultRowHeight="15" x14ac:dyDescent="0.25"/>
  <cols>
    <col min="4" max="6" width="12" bestFit="1" customWidth="1"/>
    <col min="7" max="7" width="10.28515625" bestFit="1" customWidth="1"/>
    <col min="8" max="8" width="10.28515625" customWidth="1"/>
    <col min="9" max="11" width="12.7109375" bestFit="1" customWidth="1"/>
    <col min="12" max="12" width="15.140625" bestFit="1" customWidth="1"/>
    <col min="13" max="14" width="15.140625" customWidth="1"/>
    <col min="15" max="15" width="11.28515625" customWidth="1"/>
    <col min="19" max="19" width="11.42578125" customWidth="1"/>
    <col min="20" max="20" width="10.5703125" customWidth="1"/>
  </cols>
  <sheetData>
    <row r="1" spans="1:31" x14ac:dyDescent="0.25">
      <c r="C1" t="s">
        <v>33</v>
      </c>
      <c r="D1" t="s">
        <v>91</v>
      </c>
      <c r="E1" t="s">
        <v>35</v>
      </c>
      <c r="F1" t="s">
        <v>34</v>
      </c>
      <c r="G1" t="s">
        <v>36</v>
      </c>
      <c r="H1" t="s">
        <v>41</v>
      </c>
      <c r="I1" t="s">
        <v>37</v>
      </c>
      <c r="J1" t="s">
        <v>38</v>
      </c>
      <c r="K1" t="s">
        <v>39</v>
      </c>
      <c r="L1" t="s">
        <v>88</v>
      </c>
      <c r="M1" t="s">
        <v>88</v>
      </c>
      <c r="N1" t="s">
        <v>40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X1" t="s">
        <v>84</v>
      </c>
      <c r="Y1">
        <v>0.16</v>
      </c>
      <c r="AA1" t="s">
        <v>95</v>
      </c>
      <c r="AB1" t="s">
        <v>96</v>
      </c>
      <c r="AD1" t="s">
        <v>94</v>
      </c>
      <c r="AE1">
        <f>AVERAGE(F45:F485)</f>
        <v>72.163257083480005</v>
      </c>
    </row>
    <row r="2" spans="1:31" x14ac:dyDescent="0.25">
      <c r="A2">
        <v>3.9999999999999998E-6</v>
      </c>
      <c r="B2">
        <f>DAVE_data!CF1</f>
        <v>10650</v>
      </c>
      <c r="K2">
        <f>MIN(K12:K513)</f>
        <v>-17.089968791027744</v>
      </c>
      <c r="L2">
        <f>MIN(L12:L513)</f>
        <v>-782.63991658739496</v>
      </c>
      <c r="Q2">
        <v>-40</v>
      </c>
      <c r="T2">
        <v>70</v>
      </c>
      <c r="U2" t="s">
        <v>47</v>
      </c>
      <c r="X2" t="s">
        <v>85</v>
      </c>
      <c r="Y2">
        <v>-2.8E-3</v>
      </c>
      <c r="AA2">
        <f>(4*Y4*(H485-H45)+350*(H485-H45))/4.18/1000</f>
        <v>4.8139306125422117</v>
      </c>
      <c r="AB2">
        <f>60*AA2/(H485-H45)</f>
        <v>14.93622108328014</v>
      </c>
      <c r="AD2" t="s">
        <v>98</v>
      </c>
      <c r="AE2" s="1">
        <f>Y3*AE1^3</f>
        <v>-168.35514551950882</v>
      </c>
    </row>
    <row r="3" spans="1:31" x14ac:dyDescent="0.25">
      <c r="A3">
        <v>3.9999999999999998E-6</v>
      </c>
      <c r="B3">
        <f>DAVE_data!CF2</f>
        <v>10295</v>
      </c>
      <c r="K3">
        <f>MAX(K12:K513)</f>
        <v>71.287675166505181</v>
      </c>
      <c r="L3">
        <f>MAX(L12:L513)</f>
        <v>408.26266158775968</v>
      </c>
      <c r="O3" s="2">
        <v>-20</v>
      </c>
      <c r="P3">
        <v>0</v>
      </c>
      <c r="Q3">
        <v>40</v>
      </c>
      <c r="T3">
        <f>1/T2</f>
        <v>1.4285714285714285E-2</v>
      </c>
      <c r="U3" t="s">
        <v>48</v>
      </c>
      <c r="X3" t="s">
        <v>87</v>
      </c>
      <c r="Y3">
        <f>Y1*Y2</f>
        <v>-4.4799999999999999E-4</v>
      </c>
    </row>
    <row r="4" spans="1:31" x14ac:dyDescent="0.25">
      <c r="A4">
        <v>3.9999999999999998E-6</v>
      </c>
      <c r="B4">
        <f>DAVE_data!CF3</f>
        <v>9994</v>
      </c>
      <c r="D4">
        <v>0</v>
      </c>
      <c r="F4">
        <v>0</v>
      </c>
      <c r="I4">
        <v>0</v>
      </c>
      <c r="K4">
        <v>0</v>
      </c>
      <c r="N4">
        <v>0</v>
      </c>
      <c r="O4" s="2">
        <v>20</v>
      </c>
      <c r="Q4">
        <f>Q2</f>
        <v>-40</v>
      </c>
      <c r="S4" s="2">
        <f>-1*AVERAGE(S5:S513)</f>
        <v>2.8053200544103938E-3</v>
      </c>
      <c r="T4">
        <f>T3*PI()</f>
        <v>4.4879895051282759E-2</v>
      </c>
      <c r="U4" t="s">
        <v>49</v>
      </c>
      <c r="X4" t="s">
        <v>97</v>
      </c>
      <c r="Y4" s="1">
        <f>SUM(Y45:Y485)/(H485-H45)</f>
        <v>172.63918386712908</v>
      </c>
      <c r="AA4">
        <f>AVERAGE(S5:S513)</f>
        <v>-2.8053200544103938E-3</v>
      </c>
    </row>
    <row r="5" spans="1:31" x14ac:dyDescent="0.25">
      <c r="A5">
        <v>3.9999999999999998E-6</v>
      </c>
      <c r="B5">
        <f>DAVE_data!CF4</f>
        <v>9801</v>
      </c>
      <c r="C5">
        <f>(B5+B4)/2+(B3+B2)/2</f>
        <v>20370</v>
      </c>
      <c r="D5">
        <f>2*PI()/(C5*0.000004)</f>
        <v>77.113221737599247</v>
      </c>
      <c r="E5">
        <f>F4</f>
        <v>0</v>
      </c>
      <c r="F5">
        <f>0.5*(D5+E5)</f>
        <v>38.556610868799623</v>
      </c>
      <c r="G5">
        <f>0.5*(B5+B4)*0.000004</f>
        <v>3.959E-2</v>
      </c>
      <c r="H5">
        <f>G5</f>
        <v>3.959E-2</v>
      </c>
      <c r="I5">
        <f>(F5-E5)/G5</f>
        <v>973.89772338468356</v>
      </c>
      <c r="J5">
        <f>K4</f>
        <v>0</v>
      </c>
      <c r="K5">
        <f>(I5+J5)/2</f>
        <v>486.94886169234178</v>
      </c>
      <c r="L5">
        <f>(K5-J5)/G5</f>
        <v>12299.794435270063</v>
      </c>
      <c r="M5">
        <f>N4</f>
        <v>0</v>
      </c>
      <c r="N5">
        <f>0.5*(L5+M5)</f>
        <v>6149.8972176350317</v>
      </c>
      <c r="O5">
        <f>IF(AND((L5&gt;$O$3), (L5&lt;$O$4)),0,1)</f>
        <v>1</v>
      </c>
      <c r="P5">
        <f>IF(I5&gt;$P$3,1,0)</f>
        <v>1</v>
      </c>
      <c r="Q5">
        <f>IF(OR(O5=1, AND((P5=1),(Q4=$Q$3))),$Q$3,$Q$2)</f>
        <v>40</v>
      </c>
      <c r="R5">
        <f>IF(OR(O5=1, AND((P5=1),(Q4=1))),Q4,Q4)</f>
        <v>-40</v>
      </c>
      <c r="S5" t="str">
        <f>IF(Q5=-40,K5/F5^2, "")</f>
        <v/>
      </c>
      <c r="T5">
        <v>2</v>
      </c>
      <c r="U5" t="s">
        <v>50</v>
      </c>
      <c r="Y5">
        <f>IF(Q5=$Q$3, ($Y$1*K5*F5-$Y$3*F5^3)*G5,0)</f>
        <v>119.94560266727166</v>
      </c>
    </row>
    <row r="6" spans="1:31" x14ac:dyDescent="0.25">
      <c r="A6">
        <v>3.9999999999999998E-6</v>
      </c>
      <c r="B6">
        <f>DAVE_data!CF5</f>
        <v>9619</v>
      </c>
      <c r="C6">
        <f t="shared" ref="C6:C69" si="0">(B6+B5)/2+(B4+B3)/2</f>
        <v>19854.5</v>
      </c>
      <c r="D6">
        <f t="shared" ref="D6:D69" si="1">2*PI()/(C6*0.000004)</f>
        <v>79.115380734588953</v>
      </c>
      <c r="E6">
        <f t="shared" ref="E6:E69" si="2">F5</f>
        <v>38.556610868799623</v>
      </c>
      <c r="F6">
        <f t="shared" ref="F6:F69" si="3">0.5*(D6+E6)</f>
        <v>58.835995801694288</v>
      </c>
      <c r="G6">
        <f t="shared" ref="G6:G69" si="4">0.5*(B6+B5)*0.000004</f>
        <v>3.884E-2</v>
      </c>
      <c r="H6">
        <f>H5+G6</f>
        <v>7.843E-2</v>
      </c>
      <c r="I6">
        <f t="shared" ref="I6:I69" si="5">(F6-E6)/G6</f>
        <v>522.12628560490896</v>
      </c>
      <c r="J6">
        <f t="shared" ref="J6:J69" si="6">K5</f>
        <v>486.94886169234178</v>
      </c>
      <c r="K6">
        <f t="shared" ref="K6:K69" si="7">(I6+J6)/2</f>
        <v>504.53757364862537</v>
      </c>
      <c r="L6">
        <f t="shared" ref="L6:L69" si="8">(K6-J6)/G6</f>
        <v>452.85046231420159</v>
      </c>
      <c r="M6">
        <f t="shared" ref="M6:M69" si="9">N5</f>
        <v>6149.8972176350317</v>
      </c>
      <c r="N6">
        <f t="shared" ref="N6:N69" si="10">0.5*(L6+M6)</f>
        <v>3301.3738399746167</v>
      </c>
      <c r="O6">
        <f t="shared" ref="O6:O69" si="11">IF(AND((L6&gt;$O$3), (L6&lt;$O$4)),0,1)</f>
        <v>1</v>
      </c>
      <c r="P6">
        <f t="shared" ref="P6:P69" si="12">IF(I6&gt;$P$3,1,0)</f>
        <v>1</v>
      </c>
      <c r="Q6">
        <f t="shared" ref="Q6:Q69" si="13">IF(OR(O6=1, AND((P6=1),(Q5=$Q$3))),$Q$3,$Q$2)</f>
        <v>40</v>
      </c>
      <c r="R6">
        <f t="shared" ref="R6:R69" si="14">IF(OR(O6=1, AND((P6=1),(Q5=1))),Q5,Q5)</f>
        <v>40</v>
      </c>
      <c r="S6" t="str">
        <f t="shared" ref="S6:S69" si="15">IF(Q6=-40,K6/F6^2, "")</f>
        <v/>
      </c>
      <c r="T6">
        <v>1024</v>
      </c>
      <c r="U6" t="s">
        <v>51</v>
      </c>
      <c r="Y6">
        <f t="shared" ref="Y6:Y69" si="16">IF(Q6=$Q$3, ($Y$1*K6*F6-$Y$3*F6^3)*G6,0)</f>
        <v>188.018222707917</v>
      </c>
    </row>
    <row r="7" spans="1:31" x14ac:dyDescent="0.25">
      <c r="A7">
        <v>3.9999999999999998E-6</v>
      </c>
      <c r="B7">
        <f>DAVE_data!CF6</f>
        <v>9596</v>
      </c>
      <c r="C7">
        <f t="shared" si="0"/>
        <v>19505</v>
      </c>
      <c r="D7">
        <f t="shared" si="1"/>
        <v>80.533008295047253</v>
      </c>
      <c r="E7">
        <f t="shared" si="2"/>
        <v>58.835995801694288</v>
      </c>
      <c r="F7">
        <f t="shared" si="3"/>
        <v>69.684502048370774</v>
      </c>
      <c r="G7">
        <f t="shared" si="4"/>
        <v>3.8429999999999999E-2</v>
      </c>
      <c r="H7">
        <f t="shared" ref="H7:H70" si="17">H6+G7</f>
        <v>0.11685999999999999</v>
      </c>
      <c r="I7">
        <f t="shared" si="5"/>
        <v>282.29264238034051</v>
      </c>
      <c r="J7">
        <f t="shared" si="6"/>
        <v>504.53757364862537</v>
      </c>
      <c r="K7">
        <f t="shared" si="7"/>
        <v>393.41510801448294</v>
      </c>
      <c r="L7">
        <f t="shared" si="8"/>
        <v>-2891.5551817367273</v>
      </c>
      <c r="M7">
        <f t="shared" si="9"/>
        <v>3301.3738399746167</v>
      </c>
      <c r="N7">
        <f t="shared" si="10"/>
        <v>204.9093291189447</v>
      </c>
      <c r="O7">
        <f t="shared" si="11"/>
        <v>1</v>
      </c>
      <c r="P7">
        <f t="shared" si="12"/>
        <v>1</v>
      </c>
      <c r="Q7">
        <f t="shared" si="13"/>
        <v>40</v>
      </c>
      <c r="R7">
        <f t="shared" si="14"/>
        <v>40</v>
      </c>
      <c r="S7" t="str">
        <f t="shared" si="15"/>
        <v/>
      </c>
      <c r="T7">
        <f>(T6/T5)*(T4)</f>
        <v>22.978506266256773</v>
      </c>
      <c r="Y7">
        <f t="shared" si="16"/>
        <v>174.39477705018871</v>
      </c>
    </row>
    <row r="8" spans="1:31" x14ac:dyDescent="0.25">
      <c r="A8">
        <v>3.9999999999999998E-6</v>
      </c>
      <c r="B8">
        <f>DAVE_data!CF7</f>
        <v>9569</v>
      </c>
      <c r="C8">
        <f t="shared" si="0"/>
        <v>19292.5</v>
      </c>
      <c r="D8">
        <f t="shared" si="1"/>
        <v>81.420050630809726</v>
      </c>
      <c r="E8">
        <f t="shared" si="2"/>
        <v>69.684502048370774</v>
      </c>
      <c r="F8">
        <f t="shared" si="3"/>
        <v>75.55227633959025</v>
      </c>
      <c r="G8">
        <f t="shared" si="4"/>
        <v>3.8329999999999996E-2</v>
      </c>
      <c r="H8">
        <f t="shared" si="17"/>
        <v>0.15518999999999999</v>
      </c>
      <c r="I8">
        <f t="shared" si="5"/>
        <v>153.08568461308315</v>
      </c>
      <c r="J8">
        <f t="shared" si="6"/>
        <v>393.41510801448294</v>
      </c>
      <c r="K8">
        <f t="shared" si="7"/>
        <v>273.25039631378303</v>
      </c>
      <c r="L8">
        <f t="shared" si="8"/>
        <v>-3135.0042186459673</v>
      </c>
      <c r="M8">
        <f t="shared" si="9"/>
        <v>204.9093291189447</v>
      </c>
      <c r="N8">
        <f t="shared" si="10"/>
        <v>-1465.0474447635113</v>
      </c>
      <c r="O8">
        <f t="shared" si="11"/>
        <v>1</v>
      </c>
      <c r="P8">
        <f t="shared" si="12"/>
        <v>1</v>
      </c>
      <c r="Q8">
        <f t="shared" si="13"/>
        <v>40</v>
      </c>
      <c r="R8">
        <f t="shared" si="14"/>
        <v>40</v>
      </c>
      <c r="S8" t="str">
        <f t="shared" si="15"/>
        <v/>
      </c>
      <c r="Y8">
        <f t="shared" si="16"/>
        <v>134.01533858378878</v>
      </c>
    </row>
    <row r="9" spans="1:31" x14ac:dyDescent="0.25">
      <c r="A9">
        <v>3.9999999999999998E-6</v>
      </c>
      <c r="B9">
        <f>DAVE_data!CF8</f>
        <v>9660</v>
      </c>
      <c r="C9">
        <f t="shared" si="0"/>
        <v>19222</v>
      </c>
      <c r="D9">
        <f t="shared" si="1"/>
        <v>81.718672708089514</v>
      </c>
      <c r="E9">
        <f t="shared" si="2"/>
        <v>75.55227633959025</v>
      </c>
      <c r="F9">
        <f t="shared" si="3"/>
        <v>78.635474523839889</v>
      </c>
      <c r="G9">
        <f t="shared" si="4"/>
        <v>3.8457999999999999E-2</v>
      </c>
      <c r="H9">
        <f t="shared" si="17"/>
        <v>0.19364799999999999</v>
      </c>
      <c r="I9">
        <f t="shared" si="5"/>
        <v>80.1705284791107</v>
      </c>
      <c r="J9">
        <f t="shared" si="6"/>
        <v>273.25039631378303</v>
      </c>
      <c r="K9">
        <f t="shared" si="7"/>
        <v>176.71046239644687</v>
      </c>
      <c r="L9">
        <f t="shared" si="8"/>
        <v>-2510.2692266195891</v>
      </c>
      <c r="M9">
        <f t="shared" si="9"/>
        <v>-1465.0474447635113</v>
      </c>
      <c r="N9">
        <f t="shared" si="10"/>
        <v>-1987.6583356915503</v>
      </c>
      <c r="O9">
        <f t="shared" si="11"/>
        <v>1</v>
      </c>
      <c r="P9">
        <f t="shared" si="12"/>
        <v>1</v>
      </c>
      <c r="Q9">
        <f t="shared" si="13"/>
        <v>40</v>
      </c>
      <c r="R9">
        <f t="shared" si="14"/>
        <v>40</v>
      </c>
      <c r="S9" t="str">
        <f t="shared" si="15"/>
        <v/>
      </c>
      <c r="Y9">
        <f t="shared" si="16"/>
        <v>93.881813015501734</v>
      </c>
    </row>
    <row r="10" spans="1:31" x14ac:dyDescent="0.25">
      <c r="A10">
        <v>3.9999999999999998E-6</v>
      </c>
      <c r="B10">
        <f>DAVE_data!CF9</f>
        <v>9730</v>
      </c>
      <c r="C10">
        <f t="shared" si="0"/>
        <v>19277.5</v>
      </c>
      <c r="D10">
        <f t="shared" si="1"/>
        <v>81.483404320834993</v>
      </c>
      <c r="E10">
        <f t="shared" si="2"/>
        <v>78.635474523839889</v>
      </c>
      <c r="F10">
        <f t="shared" si="3"/>
        <v>80.059439422337448</v>
      </c>
      <c r="G10">
        <f t="shared" si="4"/>
        <v>3.8779999999999995E-2</v>
      </c>
      <c r="H10">
        <f t="shared" si="17"/>
        <v>0.23242799999999997</v>
      </c>
      <c r="I10">
        <f t="shared" si="5"/>
        <v>36.719053597152111</v>
      </c>
      <c r="J10">
        <f t="shared" si="6"/>
        <v>176.71046239644687</v>
      </c>
      <c r="K10">
        <f t="shared" si="7"/>
        <v>106.71475799679949</v>
      </c>
      <c r="L10">
        <f t="shared" si="8"/>
        <v>-1804.9433831781173</v>
      </c>
      <c r="M10">
        <f t="shared" si="9"/>
        <v>-1987.6583356915503</v>
      </c>
      <c r="N10">
        <f t="shared" si="10"/>
        <v>-1896.3008594348339</v>
      </c>
      <c r="O10">
        <f t="shared" si="11"/>
        <v>1</v>
      </c>
      <c r="P10">
        <f t="shared" si="12"/>
        <v>1</v>
      </c>
      <c r="Q10">
        <f t="shared" si="13"/>
        <v>40</v>
      </c>
      <c r="R10">
        <f t="shared" si="14"/>
        <v>40</v>
      </c>
      <c r="S10" t="str">
        <f t="shared" si="15"/>
        <v/>
      </c>
      <c r="Y10">
        <f t="shared" si="16"/>
        <v>61.925899100408984</v>
      </c>
    </row>
    <row r="11" spans="1:31" x14ac:dyDescent="0.25">
      <c r="A11">
        <v>3.9999999999999998E-6</v>
      </c>
      <c r="B11">
        <f>DAVE_data!CF10</f>
        <v>9854</v>
      </c>
      <c r="C11">
        <f t="shared" si="0"/>
        <v>19406.5</v>
      </c>
      <c r="D11">
        <f t="shared" si="1"/>
        <v>80.941763161564253</v>
      </c>
      <c r="E11">
        <f t="shared" si="2"/>
        <v>80.059439422337448</v>
      </c>
      <c r="F11">
        <f t="shared" si="3"/>
        <v>80.500601291950858</v>
      </c>
      <c r="G11">
        <f t="shared" si="4"/>
        <v>3.9168000000000001E-2</v>
      </c>
      <c r="H11">
        <f t="shared" si="17"/>
        <v>0.27159599999999995</v>
      </c>
      <c r="I11">
        <f t="shared" si="5"/>
        <v>11.263323876976354</v>
      </c>
      <c r="J11">
        <f t="shared" si="6"/>
        <v>106.71475799679949</v>
      </c>
      <c r="K11">
        <f t="shared" si="7"/>
        <v>58.989040936887925</v>
      </c>
      <c r="L11">
        <f t="shared" si="8"/>
        <v>-1218.4874657861408</v>
      </c>
      <c r="M11">
        <f t="shared" si="9"/>
        <v>-1896.3008594348339</v>
      </c>
      <c r="N11">
        <f t="shared" si="10"/>
        <v>-1557.3941626104875</v>
      </c>
      <c r="O11">
        <f t="shared" si="11"/>
        <v>1</v>
      </c>
      <c r="P11">
        <f t="shared" si="12"/>
        <v>1</v>
      </c>
      <c r="Q11">
        <f t="shared" si="13"/>
        <v>40</v>
      </c>
      <c r="R11">
        <f t="shared" si="14"/>
        <v>40</v>
      </c>
      <c r="S11" t="str">
        <f t="shared" si="15"/>
        <v/>
      </c>
      <c r="Y11">
        <f t="shared" si="16"/>
        <v>38.91315322679722</v>
      </c>
    </row>
    <row r="12" spans="1:31" x14ac:dyDescent="0.25">
      <c r="A12">
        <v>3.9999999999999998E-6</v>
      </c>
      <c r="B12">
        <f>DAVE_data!CF11</f>
        <v>9890</v>
      </c>
      <c r="C12">
        <f t="shared" si="0"/>
        <v>19567</v>
      </c>
      <c r="D12">
        <f t="shared" si="1"/>
        <v>80.277831389323694</v>
      </c>
      <c r="E12">
        <f t="shared" si="2"/>
        <v>80.500601291950858</v>
      </c>
      <c r="F12">
        <f t="shared" si="3"/>
        <v>80.389216340637276</v>
      </c>
      <c r="G12">
        <f t="shared" si="4"/>
        <v>3.9487999999999995E-2</v>
      </c>
      <c r="H12">
        <f t="shared" si="17"/>
        <v>0.31108399999999992</v>
      </c>
      <c r="I12">
        <f t="shared" si="5"/>
        <v>-2.8207291155181791</v>
      </c>
      <c r="J12">
        <f t="shared" si="6"/>
        <v>58.989040936887925</v>
      </c>
      <c r="K12">
        <f t="shared" si="7"/>
        <v>28.084155910684874</v>
      </c>
      <c r="L12">
        <f t="shared" si="8"/>
        <v>-782.63991658739496</v>
      </c>
      <c r="M12">
        <f t="shared" si="9"/>
        <v>-1557.3941626104875</v>
      </c>
      <c r="N12">
        <f t="shared" si="10"/>
        <v>-1170.0170395989412</v>
      </c>
      <c r="O12">
        <f t="shared" si="11"/>
        <v>1</v>
      </c>
      <c r="P12">
        <f t="shared" si="12"/>
        <v>0</v>
      </c>
      <c r="Q12">
        <f t="shared" si="13"/>
        <v>40</v>
      </c>
      <c r="R12">
        <f t="shared" si="14"/>
        <v>40</v>
      </c>
      <c r="S12" t="str">
        <f t="shared" si="15"/>
        <v/>
      </c>
      <c r="Y12">
        <f t="shared" si="16"/>
        <v>23.454542181039105</v>
      </c>
    </row>
    <row r="13" spans="1:31" x14ac:dyDescent="0.25">
      <c r="A13">
        <v>3.9999999999999998E-6</v>
      </c>
      <c r="B13">
        <f>DAVE_data!CF12</f>
        <v>10034</v>
      </c>
      <c r="C13">
        <f t="shared" si="0"/>
        <v>19754</v>
      </c>
      <c r="D13">
        <f t="shared" si="1"/>
        <v>79.517886341748323</v>
      </c>
      <c r="E13">
        <f t="shared" si="2"/>
        <v>80.389216340637276</v>
      </c>
      <c r="F13">
        <f t="shared" si="3"/>
        <v>79.953551341192792</v>
      </c>
      <c r="G13">
        <f t="shared" si="4"/>
        <v>3.9848000000000001E-2</v>
      </c>
      <c r="H13">
        <f t="shared" si="17"/>
        <v>0.35093199999999991</v>
      </c>
      <c r="I13">
        <f t="shared" si="5"/>
        <v>-10.933171036049078</v>
      </c>
      <c r="J13">
        <f t="shared" si="6"/>
        <v>28.084155910684874</v>
      </c>
      <c r="K13">
        <f t="shared" si="7"/>
        <v>8.575492437317898</v>
      </c>
      <c r="L13">
        <f t="shared" si="8"/>
        <v>-489.57697935572617</v>
      </c>
      <c r="M13">
        <f t="shared" si="9"/>
        <v>-1170.0170395989412</v>
      </c>
      <c r="N13">
        <f t="shared" si="10"/>
        <v>-829.79700947733363</v>
      </c>
      <c r="O13">
        <f t="shared" si="11"/>
        <v>1</v>
      </c>
      <c r="P13">
        <f t="shared" si="12"/>
        <v>0</v>
      </c>
      <c r="Q13">
        <f t="shared" si="13"/>
        <v>40</v>
      </c>
      <c r="R13">
        <f t="shared" si="14"/>
        <v>40</v>
      </c>
      <c r="S13" t="str">
        <f t="shared" si="15"/>
        <v/>
      </c>
      <c r="T13">
        <f>SUM(S13:S44)/COUNT(S13:S44)</f>
        <v>-2.817661955961925E-3</v>
      </c>
      <c r="Y13">
        <f t="shared" si="16"/>
        <v>13.49569159565473</v>
      </c>
    </row>
    <row r="14" spans="1:31" x14ac:dyDescent="0.25">
      <c r="A14">
        <v>3.9999999999999998E-6</v>
      </c>
      <c r="B14">
        <f>DAVE_data!CF13</f>
        <v>10075</v>
      </c>
      <c r="C14">
        <f t="shared" si="0"/>
        <v>19926.5</v>
      </c>
      <c r="D14">
        <f t="shared" si="1"/>
        <v>78.829514806659304</v>
      </c>
      <c r="E14">
        <f t="shared" si="2"/>
        <v>79.953551341192792</v>
      </c>
      <c r="F14">
        <f t="shared" si="3"/>
        <v>79.391533073926041</v>
      </c>
      <c r="G14">
        <f t="shared" si="4"/>
        <v>4.0217999999999997E-2</v>
      </c>
      <c r="H14">
        <f t="shared" si="17"/>
        <v>0.39114999999999989</v>
      </c>
      <c r="I14">
        <f t="shared" si="5"/>
        <v>-13.974296764303325</v>
      </c>
      <c r="J14">
        <f t="shared" si="6"/>
        <v>8.575492437317898</v>
      </c>
      <c r="K14">
        <f t="shared" si="7"/>
        <v>-2.6994021634927137</v>
      </c>
      <c r="L14">
        <f t="shared" si="8"/>
        <v>-280.3444875630467</v>
      </c>
      <c r="M14">
        <f t="shared" si="9"/>
        <v>-829.79700947733363</v>
      </c>
      <c r="N14">
        <f t="shared" si="10"/>
        <v>-555.07074852019014</v>
      </c>
      <c r="O14">
        <f t="shared" si="11"/>
        <v>1</v>
      </c>
      <c r="P14">
        <f t="shared" si="12"/>
        <v>0</v>
      </c>
      <c r="Q14">
        <f t="shared" si="13"/>
        <v>40</v>
      </c>
      <c r="R14">
        <f t="shared" si="14"/>
        <v>40</v>
      </c>
      <c r="S14" t="str">
        <f t="shared" si="15"/>
        <v/>
      </c>
      <c r="Y14">
        <f t="shared" si="16"/>
        <v>7.6370913015808535</v>
      </c>
    </row>
    <row r="15" spans="1:31" x14ac:dyDescent="0.25">
      <c r="A15">
        <v>3.9999999999999998E-6</v>
      </c>
      <c r="B15">
        <f>DAVE_data!CF14</f>
        <v>10205</v>
      </c>
      <c r="C15">
        <f t="shared" si="0"/>
        <v>20102</v>
      </c>
      <c r="D15">
        <f t="shared" si="1"/>
        <v>78.141295731514106</v>
      </c>
      <c r="E15">
        <f t="shared" si="2"/>
        <v>79.391533073926041</v>
      </c>
      <c r="F15">
        <f t="shared" si="3"/>
        <v>78.766414402720073</v>
      </c>
      <c r="G15">
        <f t="shared" si="4"/>
        <v>4.0559999999999999E-2</v>
      </c>
      <c r="H15">
        <f t="shared" si="17"/>
        <v>0.43170999999999987</v>
      </c>
      <c r="I15">
        <f t="shared" si="5"/>
        <v>-15.412196035650092</v>
      </c>
      <c r="J15">
        <f t="shared" si="6"/>
        <v>-2.6994021634927137</v>
      </c>
      <c r="K15">
        <f t="shared" si="7"/>
        <v>-9.0557990995714022</v>
      </c>
      <c r="L15">
        <f t="shared" si="8"/>
        <v>-156.71590079089469</v>
      </c>
      <c r="M15">
        <f t="shared" si="9"/>
        <v>-555.07074852019014</v>
      </c>
      <c r="N15">
        <f t="shared" si="10"/>
        <v>-355.89332465554241</v>
      </c>
      <c r="O15">
        <f t="shared" si="11"/>
        <v>1</v>
      </c>
      <c r="P15">
        <f t="shared" si="12"/>
        <v>0</v>
      </c>
      <c r="Q15">
        <f t="shared" si="13"/>
        <v>40</v>
      </c>
      <c r="R15">
        <f t="shared" si="14"/>
        <v>40</v>
      </c>
      <c r="S15" t="str">
        <f t="shared" si="15"/>
        <v/>
      </c>
      <c r="Y15">
        <f t="shared" si="16"/>
        <v>4.2507331831919215</v>
      </c>
    </row>
    <row r="16" spans="1:31" x14ac:dyDescent="0.25">
      <c r="A16">
        <v>3.9999999999999998E-6</v>
      </c>
      <c r="B16">
        <f>DAVE_data!CF15</f>
        <v>10264</v>
      </c>
      <c r="C16">
        <f t="shared" si="0"/>
        <v>20289</v>
      </c>
      <c r="D16">
        <f t="shared" si="1"/>
        <v>77.421081709049076</v>
      </c>
      <c r="E16">
        <f t="shared" si="2"/>
        <v>78.766414402720073</v>
      </c>
      <c r="F16">
        <f t="shared" si="3"/>
        <v>78.093748055884575</v>
      </c>
      <c r="G16">
        <f t="shared" si="4"/>
        <v>4.0937999999999995E-2</v>
      </c>
      <c r="H16">
        <f t="shared" si="17"/>
        <v>0.47264799999999985</v>
      </c>
      <c r="I16">
        <f t="shared" si="5"/>
        <v>-16.431343662013255</v>
      </c>
      <c r="J16">
        <f t="shared" si="6"/>
        <v>-9.0557990995714022</v>
      </c>
      <c r="K16">
        <f t="shared" si="7"/>
        <v>-12.743571380792329</v>
      </c>
      <c r="L16">
        <f t="shared" si="8"/>
        <v>-90.081886785405416</v>
      </c>
      <c r="M16">
        <f t="shared" si="9"/>
        <v>-355.89332465554241</v>
      </c>
      <c r="N16">
        <f t="shared" si="10"/>
        <v>-222.98760572047391</v>
      </c>
      <c r="O16">
        <f t="shared" si="11"/>
        <v>1</v>
      </c>
      <c r="P16">
        <f t="shared" si="12"/>
        <v>0</v>
      </c>
      <c r="Q16">
        <f t="shared" si="13"/>
        <v>40</v>
      </c>
      <c r="R16">
        <f t="shared" si="14"/>
        <v>40</v>
      </c>
      <c r="S16" t="str">
        <f t="shared" si="15"/>
        <v/>
      </c>
      <c r="Y16">
        <f t="shared" si="16"/>
        <v>2.2162140565199469</v>
      </c>
    </row>
    <row r="17" spans="1:25" x14ac:dyDescent="0.25">
      <c r="A17">
        <v>3.9999999999999998E-6</v>
      </c>
      <c r="B17">
        <f>DAVE_data!CF16</f>
        <v>10385</v>
      </c>
      <c r="C17">
        <f t="shared" si="0"/>
        <v>20464.5</v>
      </c>
      <c r="D17">
        <f t="shared" si="1"/>
        <v>76.757131950201398</v>
      </c>
      <c r="E17">
        <f t="shared" si="2"/>
        <v>78.093748055884575</v>
      </c>
      <c r="F17">
        <f t="shared" si="3"/>
        <v>77.425440003042979</v>
      </c>
      <c r="G17">
        <f t="shared" si="4"/>
        <v>4.1298000000000001E-2</v>
      </c>
      <c r="H17">
        <f t="shared" si="17"/>
        <v>0.51394599999999979</v>
      </c>
      <c r="I17">
        <f t="shared" si="5"/>
        <v>-16.182576706900957</v>
      </c>
      <c r="J17">
        <f t="shared" si="6"/>
        <v>-12.743571380792329</v>
      </c>
      <c r="K17">
        <f t="shared" si="7"/>
        <v>-14.463074043846643</v>
      </c>
      <c r="L17">
        <f t="shared" si="8"/>
        <v>-41.636463340944211</v>
      </c>
      <c r="M17">
        <f t="shared" si="9"/>
        <v>-222.98760572047391</v>
      </c>
      <c r="N17">
        <f t="shared" si="10"/>
        <v>-132.31203453070907</v>
      </c>
      <c r="O17">
        <f t="shared" si="11"/>
        <v>1</v>
      </c>
      <c r="P17">
        <f t="shared" si="12"/>
        <v>0</v>
      </c>
      <c r="Q17">
        <f t="shared" si="13"/>
        <v>40</v>
      </c>
      <c r="R17">
        <f t="shared" si="14"/>
        <v>40</v>
      </c>
      <c r="S17" t="str">
        <f t="shared" si="15"/>
        <v/>
      </c>
      <c r="Y17">
        <f t="shared" si="16"/>
        <v>1.1879832765306892</v>
      </c>
    </row>
    <row r="18" spans="1:25" x14ac:dyDescent="0.25">
      <c r="A18">
        <v>3.9999999999999998E-6</v>
      </c>
      <c r="B18">
        <f>DAVE_data!CF17</f>
        <v>10448</v>
      </c>
      <c r="C18">
        <f t="shared" si="0"/>
        <v>20651</v>
      </c>
      <c r="D18">
        <f t="shared" si="1"/>
        <v>76.063935247440639</v>
      </c>
      <c r="E18">
        <f t="shared" si="2"/>
        <v>77.425440003042979</v>
      </c>
      <c r="F18">
        <f t="shared" si="3"/>
        <v>76.744687625241809</v>
      </c>
      <c r="G18">
        <f t="shared" si="4"/>
        <v>4.1665999999999995E-2</v>
      </c>
      <c r="H18">
        <f t="shared" si="17"/>
        <v>0.55561199999999977</v>
      </c>
      <c r="I18">
        <f t="shared" si="5"/>
        <v>-16.338318480323764</v>
      </c>
      <c r="J18">
        <f t="shared" si="6"/>
        <v>-14.463074043846643</v>
      </c>
      <c r="K18">
        <f t="shared" si="7"/>
        <v>-15.400696262085203</v>
      </c>
      <c r="L18">
        <f t="shared" si="8"/>
        <v>-22.503293290418107</v>
      </c>
      <c r="M18">
        <f t="shared" si="9"/>
        <v>-132.31203453070907</v>
      </c>
      <c r="N18">
        <f t="shared" si="10"/>
        <v>-77.407663910563585</v>
      </c>
      <c r="O18">
        <f t="shared" si="11"/>
        <v>1</v>
      </c>
      <c r="P18">
        <f t="shared" si="12"/>
        <v>0</v>
      </c>
      <c r="Q18">
        <f t="shared" si="13"/>
        <v>40</v>
      </c>
      <c r="R18">
        <f t="shared" si="14"/>
        <v>40</v>
      </c>
      <c r="S18" t="str">
        <f t="shared" si="15"/>
        <v/>
      </c>
      <c r="Y18">
        <f t="shared" si="16"/>
        <v>0.55797384190504307</v>
      </c>
    </row>
    <row r="19" spans="1:25" x14ac:dyDescent="0.25">
      <c r="A19">
        <v>3.9999999999999998E-6</v>
      </c>
      <c r="B19">
        <f>DAVE_data!CF18</f>
        <v>10567</v>
      </c>
      <c r="C19">
        <f t="shared" si="0"/>
        <v>20832</v>
      </c>
      <c r="D19">
        <f t="shared" si="1"/>
        <v>75.403049481321844</v>
      </c>
      <c r="E19">
        <f t="shared" si="2"/>
        <v>76.744687625241809</v>
      </c>
      <c r="F19">
        <f t="shared" si="3"/>
        <v>76.073868553281827</v>
      </c>
      <c r="G19">
        <f t="shared" si="4"/>
        <v>4.2029999999999998E-2</v>
      </c>
      <c r="H19">
        <f t="shared" si="17"/>
        <v>0.59764199999999978</v>
      </c>
      <c r="I19">
        <f t="shared" si="5"/>
        <v>-15.960482321198732</v>
      </c>
      <c r="J19">
        <f t="shared" si="6"/>
        <v>-15.400696262085203</v>
      </c>
      <c r="K19">
        <f t="shared" si="7"/>
        <v>-15.680589291641969</v>
      </c>
      <c r="L19">
        <f t="shared" si="8"/>
        <v>-6.6593630634490948</v>
      </c>
      <c r="M19">
        <f t="shared" si="9"/>
        <v>-77.407663910563585</v>
      </c>
      <c r="N19">
        <f t="shared" si="10"/>
        <v>-42.033513487006338</v>
      </c>
      <c r="O19">
        <f t="shared" si="11"/>
        <v>0</v>
      </c>
      <c r="P19">
        <f t="shared" si="12"/>
        <v>0</v>
      </c>
      <c r="Q19">
        <f t="shared" si="13"/>
        <v>-40</v>
      </c>
      <c r="R19">
        <f t="shared" si="14"/>
        <v>40</v>
      </c>
      <c r="S19">
        <f t="shared" si="15"/>
        <v>-2.7095138557786894E-3</v>
      </c>
      <c r="Y19">
        <f t="shared" si="16"/>
        <v>0</v>
      </c>
    </row>
    <row r="20" spans="1:25" x14ac:dyDescent="0.25">
      <c r="A20">
        <v>3.9999999999999998E-6</v>
      </c>
      <c r="B20">
        <f>DAVE_data!CF19</f>
        <v>10633</v>
      </c>
      <c r="C20">
        <f t="shared" si="0"/>
        <v>21016.5</v>
      </c>
      <c r="D20">
        <f t="shared" si="1"/>
        <v>74.74109993552193</v>
      </c>
      <c r="E20">
        <f t="shared" si="2"/>
        <v>76.073868553281827</v>
      </c>
      <c r="F20">
        <f t="shared" si="3"/>
        <v>75.407484244401871</v>
      </c>
      <c r="G20">
        <f t="shared" si="4"/>
        <v>4.24E-2</v>
      </c>
      <c r="H20">
        <f t="shared" si="17"/>
        <v>0.64004199999999978</v>
      </c>
      <c r="I20">
        <f t="shared" si="5"/>
        <v>-15.71661105848951</v>
      </c>
      <c r="J20">
        <f t="shared" si="6"/>
        <v>-15.680589291641969</v>
      </c>
      <c r="K20">
        <f t="shared" si="7"/>
        <v>-15.698600175065739</v>
      </c>
      <c r="L20">
        <f t="shared" si="8"/>
        <v>-0.42478498640966972</v>
      </c>
      <c r="M20">
        <f t="shared" si="9"/>
        <v>-42.033513487006338</v>
      </c>
      <c r="N20">
        <f t="shared" si="10"/>
        <v>-21.229149236708004</v>
      </c>
      <c r="O20">
        <f t="shared" si="11"/>
        <v>0</v>
      </c>
      <c r="P20">
        <f t="shared" si="12"/>
        <v>0</v>
      </c>
      <c r="Q20">
        <f t="shared" si="13"/>
        <v>-40</v>
      </c>
      <c r="R20">
        <f t="shared" si="14"/>
        <v>-40</v>
      </c>
      <c r="S20">
        <f t="shared" si="15"/>
        <v>-2.760781426748328E-3</v>
      </c>
      <c r="Y20">
        <f t="shared" si="16"/>
        <v>0</v>
      </c>
    </row>
    <row r="21" spans="1:25" x14ac:dyDescent="0.25">
      <c r="A21">
        <v>3.9999999999999998E-6</v>
      </c>
      <c r="B21">
        <f>DAVE_data!CF20</f>
        <v>10771</v>
      </c>
      <c r="C21">
        <f t="shared" si="0"/>
        <v>21209.5</v>
      </c>
      <c r="D21">
        <f t="shared" si="1"/>
        <v>74.060978655550414</v>
      </c>
      <c r="E21">
        <f t="shared" si="2"/>
        <v>75.407484244401871</v>
      </c>
      <c r="F21">
        <f t="shared" si="3"/>
        <v>74.734231449976136</v>
      </c>
      <c r="G21">
        <f t="shared" si="4"/>
        <v>4.2807999999999999E-2</v>
      </c>
      <c r="H21">
        <f t="shared" si="17"/>
        <v>0.68284999999999973</v>
      </c>
      <c r="I21">
        <f t="shared" si="5"/>
        <v>-15.727265801386087</v>
      </c>
      <c r="J21">
        <f t="shared" si="6"/>
        <v>-15.698600175065739</v>
      </c>
      <c r="K21">
        <f t="shared" si="7"/>
        <v>-15.712932988225912</v>
      </c>
      <c r="L21">
        <f t="shared" si="8"/>
        <v>-0.33481622968074731</v>
      </c>
      <c r="M21">
        <f t="shared" si="9"/>
        <v>-21.229149236708004</v>
      </c>
      <c r="N21">
        <f t="shared" si="10"/>
        <v>-10.781982733194376</v>
      </c>
      <c r="O21">
        <f t="shared" si="11"/>
        <v>0</v>
      </c>
      <c r="P21">
        <f t="shared" si="12"/>
        <v>0</v>
      </c>
      <c r="Q21">
        <f t="shared" si="13"/>
        <v>-40</v>
      </c>
      <c r="R21">
        <f t="shared" si="14"/>
        <v>-40</v>
      </c>
      <c r="S21">
        <f t="shared" si="15"/>
        <v>-2.8133133882084125E-3</v>
      </c>
      <c r="Y21">
        <f t="shared" si="16"/>
        <v>0</v>
      </c>
    </row>
    <row r="22" spans="1:25" x14ac:dyDescent="0.25">
      <c r="A22">
        <v>3.9999999999999998E-6</v>
      </c>
      <c r="B22">
        <f>DAVE_data!CF21</f>
        <v>10812</v>
      </c>
      <c r="C22">
        <f t="shared" si="0"/>
        <v>21391.5</v>
      </c>
      <c r="D22">
        <f t="shared" si="1"/>
        <v>73.430863978444563</v>
      </c>
      <c r="E22">
        <f t="shared" si="2"/>
        <v>74.734231449976136</v>
      </c>
      <c r="F22">
        <f t="shared" si="3"/>
        <v>74.082547714210349</v>
      </c>
      <c r="G22">
        <f t="shared" si="4"/>
        <v>4.3165999999999996E-2</v>
      </c>
      <c r="H22">
        <f t="shared" si="17"/>
        <v>0.72601599999999977</v>
      </c>
      <c r="I22">
        <f t="shared" si="5"/>
        <v>-15.097153680345327</v>
      </c>
      <c r="J22">
        <f t="shared" si="6"/>
        <v>-15.712932988225912</v>
      </c>
      <c r="K22">
        <f t="shared" si="7"/>
        <v>-15.405043334285619</v>
      </c>
      <c r="L22">
        <f t="shared" si="8"/>
        <v>7.1326890131189673</v>
      </c>
      <c r="M22">
        <f t="shared" si="9"/>
        <v>-10.781982733194376</v>
      </c>
      <c r="N22">
        <f t="shared" si="10"/>
        <v>-1.8246468600377042</v>
      </c>
      <c r="O22">
        <f t="shared" si="11"/>
        <v>0</v>
      </c>
      <c r="P22">
        <f t="shared" si="12"/>
        <v>0</v>
      </c>
      <c r="Q22">
        <f t="shared" si="13"/>
        <v>-40</v>
      </c>
      <c r="R22">
        <f t="shared" si="14"/>
        <v>-40</v>
      </c>
      <c r="S22">
        <f t="shared" si="15"/>
        <v>-2.8069269189498532E-3</v>
      </c>
      <c r="Y22">
        <f t="shared" si="16"/>
        <v>0</v>
      </c>
    </row>
    <row r="23" spans="1:25" x14ac:dyDescent="0.25">
      <c r="A23">
        <v>3.9999999999999998E-6</v>
      </c>
      <c r="B23">
        <f>DAVE_data!CF22</f>
        <v>10964</v>
      </c>
      <c r="C23">
        <f t="shared" si="0"/>
        <v>21590</v>
      </c>
      <c r="D23">
        <f t="shared" si="1"/>
        <v>72.755735377253203</v>
      </c>
      <c r="E23">
        <f t="shared" si="2"/>
        <v>74.082547714210349</v>
      </c>
      <c r="F23">
        <f t="shared" si="3"/>
        <v>73.419141545731776</v>
      </c>
      <c r="G23">
        <f t="shared" si="4"/>
        <v>4.3552E-2</v>
      </c>
      <c r="H23">
        <f t="shared" si="17"/>
        <v>0.76956799999999981</v>
      </c>
      <c r="I23">
        <f t="shared" si="5"/>
        <v>-15.232507542215592</v>
      </c>
      <c r="J23">
        <f t="shared" si="6"/>
        <v>-15.405043334285619</v>
      </c>
      <c r="K23">
        <f t="shared" si="7"/>
        <v>-15.318775438250604</v>
      </c>
      <c r="L23">
        <f t="shared" si="8"/>
        <v>1.9808021683278494</v>
      </c>
      <c r="M23">
        <f t="shared" si="9"/>
        <v>-1.8246468600377042</v>
      </c>
      <c r="N23">
        <f t="shared" si="10"/>
        <v>7.8077654145072617E-2</v>
      </c>
      <c r="O23">
        <f t="shared" si="11"/>
        <v>0</v>
      </c>
      <c r="P23">
        <f t="shared" si="12"/>
        <v>0</v>
      </c>
      <c r="Q23">
        <f t="shared" si="13"/>
        <v>-40</v>
      </c>
      <c r="R23">
        <f t="shared" si="14"/>
        <v>-40</v>
      </c>
      <c r="S23">
        <f t="shared" si="15"/>
        <v>-2.8418781005599674E-3</v>
      </c>
      <c r="Y23">
        <f t="shared" si="16"/>
        <v>0</v>
      </c>
    </row>
    <row r="24" spans="1:25" x14ac:dyDescent="0.25">
      <c r="A24">
        <v>3.9999999999999998E-6</v>
      </c>
      <c r="B24">
        <f>DAVE_data!CF23</f>
        <v>11018</v>
      </c>
      <c r="C24">
        <f t="shared" si="0"/>
        <v>21782.5</v>
      </c>
      <c r="D24">
        <f t="shared" si="1"/>
        <v>72.112766064267035</v>
      </c>
      <c r="E24">
        <f t="shared" si="2"/>
        <v>73.419141545731776</v>
      </c>
      <c r="F24">
        <f t="shared" si="3"/>
        <v>72.765953804999413</v>
      </c>
      <c r="G24">
        <f t="shared" si="4"/>
        <v>4.3963999999999996E-2</v>
      </c>
      <c r="H24">
        <f t="shared" si="17"/>
        <v>0.81353199999999981</v>
      </c>
      <c r="I24">
        <f t="shared" si="5"/>
        <v>-14.857331924582919</v>
      </c>
      <c r="J24">
        <f t="shared" si="6"/>
        <v>-15.318775438250604</v>
      </c>
      <c r="K24">
        <f t="shared" si="7"/>
        <v>-15.088053681416762</v>
      </c>
      <c r="L24">
        <f t="shared" si="8"/>
        <v>5.2479700853844662</v>
      </c>
      <c r="M24">
        <f t="shared" si="9"/>
        <v>7.8077654145072617E-2</v>
      </c>
      <c r="N24">
        <f t="shared" si="10"/>
        <v>2.6630238697647695</v>
      </c>
      <c r="O24">
        <f t="shared" si="11"/>
        <v>0</v>
      </c>
      <c r="P24">
        <f t="shared" si="12"/>
        <v>0</v>
      </c>
      <c r="Q24">
        <f t="shared" si="13"/>
        <v>-40</v>
      </c>
      <c r="R24">
        <f t="shared" si="14"/>
        <v>-40</v>
      </c>
      <c r="S24">
        <f t="shared" si="15"/>
        <v>-2.8495531888801237E-3</v>
      </c>
      <c r="Y24">
        <f t="shared" si="16"/>
        <v>0</v>
      </c>
    </row>
    <row r="25" spans="1:25" x14ac:dyDescent="0.25">
      <c r="A25">
        <v>3.9999999999999998E-6</v>
      </c>
      <c r="B25">
        <f>DAVE_data!CF24</f>
        <v>11145</v>
      </c>
      <c r="C25">
        <f t="shared" si="0"/>
        <v>21969.5</v>
      </c>
      <c r="D25">
        <f t="shared" si="1"/>
        <v>71.498956589585404</v>
      </c>
      <c r="E25">
        <f t="shared" si="2"/>
        <v>72.765953804999413</v>
      </c>
      <c r="F25">
        <f t="shared" si="3"/>
        <v>72.132455197292416</v>
      </c>
      <c r="G25">
        <f t="shared" si="4"/>
        <v>4.4325999999999997E-2</v>
      </c>
      <c r="H25">
        <f t="shared" si="17"/>
        <v>0.85785799999999979</v>
      </c>
      <c r="I25">
        <f t="shared" si="5"/>
        <v>-14.291806337296329</v>
      </c>
      <c r="J25">
        <f t="shared" si="6"/>
        <v>-15.088053681416762</v>
      </c>
      <c r="K25">
        <f t="shared" si="7"/>
        <v>-14.689930009356544</v>
      </c>
      <c r="L25">
        <f t="shared" si="8"/>
        <v>8.9817189022293302</v>
      </c>
      <c r="M25">
        <f t="shared" si="9"/>
        <v>2.6630238697647695</v>
      </c>
      <c r="N25">
        <f t="shared" si="10"/>
        <v>5.8223713859970498</v>
      </c>
      <c r="O25">
        <f t="shared" si="11"/>
        <v>0</v>
      </c>
      <c r="P25">
        <f t="shared" si="12"/>
        <v>0</v>
      </c>
      <c r="Q25">
        <f t="shared" si="13"/>
        <v>-40</v>
      </c>
      <c r="R25">
        <f t="shared" si="14"/>
        <v>-40</v>
      </c>
      <c r="S25">
        <f t="shared" si="15"/>
        <v>-2.8233082503041889E-3</v>
      </c>
      <c r="Y25">
        <f t="shared" si="16"/>
        <v>0</v>
      </c>
    </row>
    <row r="26" spans="1:25" x14ac:dyDescent="0.25">
      <c r="A26">
        <v>3.9999999999999998E-6</v>
      </c>
      <c r="B26">
        <f>DAVE_data!CF25</f>
        <v>11222</v>
      </c>
      <c r="C26">
        <f t="shared" si="0"/>
        <v>22174.5</v>
      </c>
      <c r="D26">
        <f t="shared" si="1"/>
        <v>70.837959223202176</v>
      </c>
      <c r="E26">
        <f t="shared" si="2"/>
        <v>72.132455197292416</v>
      </c>
      <c r="F26">
        <f t="shared" si="3"/>
        <v>71.485207210247296</v>
      </c>
      <c r="G26">
        <f t="shared" si="4"/>
        <v>4.4733999999999996E-2</v>
      </c>
      <c r="H26">
        <f t="shared" si="17"/>
        <v>0.90259199999999984</v>
      </c>
      <c r="I26">
        <f t="shared" si="5"/>
        <v>-14.468815376338346</v>
      </c>
      <c r="J26">
        <f t="shared" si="6"/>
        <v>-14.689930009356544</v>
      </c>
      <c r="K26">
        <f t="shared" si="7"/>
        <v>-14.579372692847446</v>
      </c>
      <c r="L26">
        <f t="shared" si="8"/>
        <v>2.4714382015714684</v>
      </c>
      <c r="M26">
        <f t="shared" si="9"/>
        <v>5.8223713859970498</v>
      </c>
      <c r="N26">
        <f t="shared" si="10"/>
        <v>4.1469047937842589</v>
      </c>
      <c r="O26">
        <f t="shared" si="11"/>
        <v>0</v>
      </c>
      <c r="P26">
        <f t="shared" si="12"/>
        <v>0</v>
      </c>
      <c r="Q26">
        <f t="shared" si="13"/>
        <v>-40</v>
      </c>
      <c r="R26">
        <f t="shared" si="14"/>
        <v>-40</v>
      </c>
      <c r="S26">
        <f t="shared" si="15"/>
        <v>-2.8530309123164519E-3</v>
      </c>
      <c r="Y26">
        <f t="shared" si="16"/>
        <v>0</v>
      </c>
    </row>
    <row r="27" spans="1:25" x14ac:dyDescent="0.25">
      <c r="A27">
        <v>3.9999999999999998E-6</v>
      </c>
      <c r="B27">
        <f>DAVE_data!CF26</f>
        <v>11352</v>
      </c>
      <c r="C27">
        <f t="shared" si="0"/>
        <v>22368.5</v>
      </c>
      <c r="D27">
        <f t="shared" si="1"/>
        <v>70.223587938167356</v>
      </c>
      <c r="E27">
        <f t="shared" si="2"/>
        <v>71.485207210247296</v>
      </c>
      <c r="F27">
        <f t="shared" si="3"/>
        <v>70.854397574207326</v>
      </c>
      <c r="G27">
        <f t="shared" si="4"/>
        <v>4.5148000000000001E-2</v>
      </c>
      <c r="H27">
        <f t="shared" si="17"/>
        <v>0.9477399999999998</v>
      </c>
      <c r="I27">
        <f t="shared" si="5"/>
        <v>-13.972039426773504</v>
      </c>
      <c r="J27">
        <f t="shared" si="6"/>
        <v>-14.579372692847446</v>
      </c>
      <c r="K27">
        <f t="shared" si="7"/>
        <v>-14.275706059810474</v>
      </c>
      <c r="L27">
        <f t="shared" si="8"/>
        <v>6.7260262478287398</v>
      </c>
      <c r="M27">
        <f t="shared" si="9"/>
        <v>4.1469047937842589</v>
      </c>
      <c r="N27">
        <f t="shared" si="10"/>
        <v>5.4364655208064994</v>
      </c>
      <c r="O27">
        <f t="shared" si="11"/>
        <v>0</v>
      </c>
      <c r="P27">
        <f t="shared" si="12"/>
        <v>0</v>
      </c>
      <c r="Q27">
        <f t="shared" si="13"/>
        <v>-40</v>
      </c>
      <c r="R27">
        <f t="shared" si="14"/>
        <v>-40</v>
      </c>
      <c r="S27">
        <f t="shared" si="15"/>
        <v>-2.8435703513513197E-3</v>
      </c>
      <c r="Y27">
        <f t="shared" si="16"/>
        <v>0</v>
      </c>
    </row>
    <row r="28" spans="1:25" x14ac:dyDescent="0.25">
      <c r="A28">
        <v>3.9999999999999998E-6</v>
      </c>
      <c r="B28">
        <f>DAVE_data!CF27</f>
        <v>11404</v>
      </c>
      <c r="C28">
        <f t="shared" si="0"/>
        <v>22561.5</v>
      </c>
      <c r="D28">
        <f t="shared" si="1"/>
        <v>69.622867575068</v>
      </c>
      <c r="E28">
        <f t="shared" si="2"/>
        <v>70.854397574207326</v>
      </c>
      <c r="F28">
        <f t="shared" si="3"/>
        <v>70.238632574637663</v>
      </c>
      <c r="G28">
        <f t="shared" si="4"/>
        <v>4.5511999999999997E-2</v>
      </c>
      <c r="H28">
        <f t="shared" si="17"/>
        <v>0.9932519999999998</v>
      </c>
      <c r="I28">
        <f t="shared" si="5"/>
        <v>-13.529728413817521</v>
      </c>
      <c r="J28">
        <f t="shared" si="6"/>
        <v>-14.275706059810474</v>
      </c>
      <c r="K28">
        <f t="shared" si="7"/>
        <v>-13.902717236813999</v>
      </c>
      <c r="L28">
        <f t="shared" si="8"/>
        <v>8.1953951264825928</v>
      </c>
      <c r="M28">
        <f t="shared" si="9"/>
        <v>5.4364655208064994</v>
      </c>
      <c r="N28">
        <f t="shared" si="10"/>
        <v>6.8159303236445457</v>
      </c>
      <c r="O28">
        <f t="shared" si="11"/>
        <v>0</v>
      </c>
      <c r="P28">
        <f t="shared" si="12"/>
        <v>0</v>
      </c>
      <c r="Q28">
        <f t="shared" si="13"/>
        <v>-40</v>
      </c>
      <c r="R28">
        <f t="shared" si="14"/>
        <v>-40</v>
      </c>
      <c r="S28">
        <f t="shared" si="15"/>
        <v>-2.8180428585205856E-3</v>
      </c>
      <c r="Y28">
        <f t="shared" si="16"/>
        <v>0</v>
      </c>
    </row>
    <row r="29" spans="1:25" x14ac:dyDescent="0.25">
      <c r="A29">
        <v>3.9999999999999998E-6</v>
      </c>
      <c r="B29">
        <f>DAVE_data!CF28</f>
        <v>11547</v>
      </c>
      <c r="C29">
        <f t="shared" si="0"/>
        <v>22762.5</v>
      </c>
      <c r="D29">
        <f t="shared" si="1"/>
        <v>69.008075861390296</v>
      </c>
      <c r="E29">
        <f t="shared" si="2"/>
        <v>70.238632574637663</v>
      </c>
      <c r="F29">
        <f t="shared" si="3"/>
        <v>69.623354218013986</v>
      </c>
      <c r="G29">
        <f t="shared" si="4"/>
        <v>4.5901999999999998E-2</v>
      </c>
      <c r="H29">
        <f t="shared" si="17"/>
        <v>1.0391539999999999</v>
      </c>
      <c r="I29">
        <f t="shared" si="5"/>
        <v>-13.404173165083796</v>
      </c>
      <c r="J29">
        <f t="shared" si="6"/>
        <v>-13.902717236813999</v>
      </c>
      <c r="K29">
        <f t="shared" si="7"/>
        <v>-13.653445200948898</v>
      </c>
      <c r="L29">
        <f t="shared" si="8"/>
        <v>5.4305266843514577</v>
      </c>
      <c r="M29">
        <f t="shared" si="9"/>
        <v>6.8159303236445457</v>
      </c>
      <c r="N29">
        <f t="shared" si="10"/>
        <v>6.1232285039980017</v>
      </c>
      <c r="O29">
        <f t="shared" si="11"/>
        <v>0</v>
      </c>
      <c r="P29">
        <f t="shared" si="12"/>
        <v>0</v>
      </c>
      <c r="Q29">
        <f t="shared" si="13"/>
        <v>-40</v>
      </c>
      <c r="R29">
        <f t="shared" si="14"/>
        <v>-40</v>
      </c>
      <c r="S29">
        <f t="shared" si="15"/>
        <v>-2.8166466442039778E-3</v>
      </c>
      <c r="Y29">
        <f t="shared" si="16"/>
        <v>0</v>
      </c>
    </row>
    <row r="30" spans="1:25" x14ac:dyDescent="0.25">
      <c r="A30">
        <v>3.9999999999999998E-6</v>
      </c>
      <c r="B30">
        <f>DAVE_data!CF29</f>
        <v>11627</v>
      </c>
      <c r="C30">
        <f t="shared" si="0"/>
        <v>22965</v>
      </c>
      <c r="D30">
        <f t="shared" si="1"/>
        <v>68.399578784885549</v>
      </c>
      <c r="E30">
        <f t="shared" si="2"/>
        <v>69.623354218013986</v>
      </c>
      <c r="F30">
        <f t="shared" si="3"/>
        <v>69.011466501449775</v>
      </c>
      <c r="G30">
        <f t="shared" si="4"/>
        <v>4.6348E-2</v>
      </c>
      <c r="H30">
        <f t="shared" si="17"/>
        <v>1.085502</v>
      </c>
      <c r="I30">
        <f t="shared" si="5"/>
        <v>-13.202030649957104</v>
      </c>
      <c r="J30">
        <f t="shared" si="6"/>
        <v>-13.653445200948898</v>
      </c>
      <c r="K30">
        <f t="shared" si="7"/>
        <v>-13.427737925453002</v>
      </c>
      <c r="L30">
        <f t="shared" si="8"/>
        <v>4.869838515057741</v>
      </c>
      <c r="M30">
        <f t="shared" si="9"/>
        <v>6.1232285039980017</v>
      </c>
      <c r="N30">
        <f t="shared" si="10"/>
        <v>5.4965335095278718</v>
      </c>
      <c r="O30">
        <f t="shared" si="11"/>
        <v>0</v>
      </c>
      <c r="P30">
        <f t="shared" si="12"/>
        <v>0</v>
      </c>
      <c r="Q30">
        <f t="shared" si="13"/>
        <v>-40</v>
      </c>
      <c r="R30">
        <f t="shared" si="14"/>
        <v>-40</v>
      </c>
      <c r="S30">
        <f t="shared" si="15"/>
        <v>-2.8194236847295267E-3</v>
      </c>
      <c r="Y30">
        <f t="shared" si="16"/>
        <v>0</v>
      </c>
    </row>
    <row r="31" spans="1:25" x14ac:dyDescent="0.25">
      <c r="A31">
        <v>3.9999999999999998E-6</v>
      </c>
      <c r="B31">
        <f>DAVE_data!CF30</f>
        <v>11760</v>
      </c>
      <c r="C31">
        <f t="shared" si="0"/>
        <v>23169</v>
      </c>
      <c r="D31">
        <f t="shared" si="1"/>
        <v>67.797329483141127</v>
      </c>
      <c r="E31">
        <f t="shared" si="2"/>
        <v>69.011466501449775</v>
      </c>
      <c r="F31">
        <f t="shared" si="3"/>
        <v>68.404397992295458</v>
      </c>
      <c r="G31">
        <f t="shared" si="4"/>
        <v>4.6773999999999996E-2</v>
      </c>
      <c r="H31">
        <f t="shared" si="17"/>
        <v>1.1322760000000001</v>
      </c>
      <c r="I31">
        <f t="shared" si="5"/>
        <v>-12.978759762994761</v>
      </c>
      <c r="J31">
        <f t="shared" si="6"/>
        <v>-13.427737925453002</v>
      </c>
      <c r="K31">
        <f t="shared" si="7"/>
        <v>-13.203248844223882</v>
      </c>
      <c r="L31">
        <f t="shared" si="8"/>
        <v>4.7994415963808867</v>
      </c>
      <c r="M31">
        <f t="shared" si="9"/>
        <v>5.4965335095278718</v>
      </c>
      <c r="N31">
        <f t="shared" si="10"/>
        <v>5.1479875529543797</v>
      </c>
      <c r="O31">
        <f t="shared" si="11"/>
        <v>0</v>
      </c>
      <c r="P31">
        <f t="shared" si="12"/>
        <v>0</v>
      </c>
      <c r="Q31">
        <f t="shared" si="13"/>
        <v>-40</v>
      </c>
      <c r="R31">
        <f t="shared" si="14"/>
        <v>-40</v>
      </c>
      <c r="S31">
        <f t="shared" si="15"/>
        <v>-2.821712475519534E-3</v>
      </c>
      <c r="Y31">
        <f t="shared" si="16"/>
        <v>0</v>
      </c>
    </row>
    <row r="32" spans="1:25" x14ac:dyDescent="0.25">
      <c r="A32">
        <v>3.9999999999999998E-6</v>
      </c>
      <c r="B32">
        <f>DAVE_data!CF31</f>
        <v>11818</v>
      </c>
      <c r="C32">
        <f t="shared" si="0"/>
        <v>23376</v>
      </c>
      <c r="D32">
        <f t="shared" si="1"/>
        <v>67.196968120931587</v>
      </c>
      <c r="E32">
        <f t="shared" si="2"/>
        <v>68.404397992295458</v>
      </c>
      <c r="F32">
        <f t="shared" si="3"/>
        <v>67.800683056613522</v>
      </c>
      <c r="G32">
        <f t="shared" si="4"/>
        <v>4.7155999999999997E-2</v>
      </c>
      <c r="H32">
        <f t="shared" si="17"/>
        <v>1.179432</v>
      </c>
      <c r="I32">
        <f t="shared" si="5"/>
        <v>-12.802505209982519</v>
      </c>
      <c r="J32">
        <f t="shared" si="6"/>
        <v>-13.203248844223882</v>
      </c>
      <c r="K32">
        <f t="shared" si="7"/>
        <v>-13.002877027103199</v>
      </c>
      <c r="L32">
        <f t="shared" si="8"/>
        <v>4.2491266672466441</v>
      </c>
      <c r="M32">
        <f t="shared" si="9"/>
        <v>5.1479875529543797</v>
      </c>
      <c r="N32">
        <f t="shared" si="10"/>
        <v>4.6985571101005119</v>
      </c>
      <c r="O32">
        <f t="shared" si="11"/>
        <v>0</v>
      </c>
      <c r="P32">
        <f t="shared" si="12"/>
        <v>0</v>
      </c>
      <c r="Q32">
        <f t="shared" si="13"/>
        <v>-40</v>
      </c>
      <c r="R32">
        <f t="shared" si="14"/>
        <v>-40</v>
      </c>
      <c r="S32">
        <f t="shared" si="15"/>
        <v>-2.8285985664017882E-3</v>
      </c>
      <c r="Y32">
        <f t="shared" si="16"/>
        <v>0</v>
      </c>
    </row>
    <row r="33" spans="1:25" x14ac:dyDescent="0.25">
      <c r="A33">
        <v>3.9999999999999998E-6</v>
      </c>
      <c r="B33">
        <f>DAVE_data!CF32</f>
        <v>11960</v>
      </c>
      <c r="C33">
        <f t="shared" si="0"/>
        <v>23582.5</v>
      </c>
      <c r="D33">
        <f t="shared" si="1"/>
        <v>66.608558329053182</v>
      </c>
      <c r="E33">
        <f t="shared" si="2"/>
        <v>67.800683056613522</v>
      </c>
      <c r="F33">
        <f t="shared" si="3"/>
        <v>67.204620692833345</v>
      </c>
      <c r="G33">
        <f t="shared" si="4"/>
        <v>4.7556000000000001E-2</v>
      </c>
      <c r="H33">
        <f t="shared" si="17"/>
        <v>1.226988</v>
      </c>
      <c r="I33">
        <f t="shared" si="5"/>
        <v>-12.533904528980095</v>
      </c>
      <c r="J33">
        <f t="shared" si="6"/>
        <v>-13.002877027103199</v>
      </c>
      <c r="K33">
        <f t="shared" si="7"/>
        <v>-12.768390778041647</v>
      </c>
      <c r="L33">
        <f t="shared" si="8"/>
        <v>4.9307395294295615</v>
      </c>
      <c r="M33">
        <f t="shared" si="9"/>
        <v>4.6985571101005119</v>
      </c>
      <c r="N33">
        <f t="shared" si="10"/>
        <v>4.8146483197650367</v>
      </c>
      <c r="O33">
        <f t="shared" si="11"/>
        <v>0</v>
      </c>
      <c r="P33">
        <f t="shared" si="12"/>
        <v>0</v>
      </c>
      <c r="Q33">
        <f t="shared" si="13"/>
        <v>-40</v>
      </c>
      <c r="R33">
        <f t="shared" si="14"/>
        <v>-40</v>
      </c>
      <c r="S33">
        <f t="shared" si="15"/>
        <v>-2.82707869236165E-3</v>
      </c>
      <c r="Y33">
        <f t="shared" si="16"/>
        <v>0</v>
      </c>
    </row>
    <row r="34" spans="1:25" x14ac:dyDescent="0.25">
      <c r="A34">
        <v>3.9999999999999998E-6</v>
      </c>
      <c r="B34">
        <f>DAVE_data!CF33</f>
        <v>12034</v>
      </c>
      <c r="C34">
        <f t="shared" si="0"/>
        <v>23786</v>
      </c>
      <c r="D34">
        <f t="shared" si="1"/>
        <v>66.038691953035254</v>
      </c>
      <c r="E34">
        <f t="shared" si="2"/>
        <v>67.204620692833345</v>
      </c>
      <c r="F34">
        <f t="shared" si="3"/>
        <v>66.6216563229343</v>
      </c>
      <c r="G34">
        <f t="shared" si="4"/>
        <v>4.7987999999999996E-2</v>
      </c>
      <c r="H34">
        <f t="shared" si="17"/>
        <v>1.2749759999999999</v>
      </c>
      <c r="I34">
        <f t="shared" si="5"/>
        <v>-12.148128071581338</v>
      </c>
      <c r="J34">
        <f t="shared" si="6"/>
        <v>-12.768390778041647</v>
      </c>
      <c r="K34">
        <f t="shared" si="7"/>
        <v>-12.458259424811493</v>
      </c>
      <c r="L34">
        <f t="shared" si="8"/>
        <v>6.4626855303441415</v>
      </c>
      <c r="M34">
        <f t="shared" si="9"/>
        <v>4.8146483197650367</v>
      </c>
      <c r="N34">
        <f t="shared" si="10"/>
        <v>5.6386669250545891</v>
      </c>
      <c r="O34">
        <f t="shared" si="11"/>
        <v>0</v>
      </c>
      <c r="P34">
        <f t="shared" si="12"/>
        <v>0</v>
      </c>
      <c r="Q34">
        <f t="shared" si="13"/>
        <v>-40</v>
      </c>
      <c r="R34">
        <f t="shared" si="14"/>
        <v>-40</v>
      </c>
      <c r="S34">
        <f t="shared" si="15"/>
        <v>-2.8068972734349765E-3</v>
      </c>
      <c r="Y34">
        <f t="shared" si="16"/>
        <v>0</v>
      </c>
    </row>
    <row r="35" spans="1:25" x14ac:dyDescent="0.25">
      <c r="A35">
        <v>3.9999999999999998E-6</v>
      </c>
      <c r="B35">
        <f>DAVE_data!CF34</f>
        <v>12180</v>
      </c>
      <c r="C35">
        <f t="shared" si="0"/>
        <v>23996</v>
      </c>
      <c r="D35">
        <f t="shared" si="1"/>
        <v>65.460757075966683</v>
      </c>
      <c r="E35">
        <f t="shared" si="2"/>
        <v>66.6216563229343</v>
      </c>
      <c r="F35">
        <f t="shared" si="3"/>
        <v>66.041206699450498</v>
      </c>
      <c r="G35">
        <f t="shared" si="4"/>
        <v>4.8427999999999999E-2</v>
      </c>
      <c r="H35">
        <f t="shared" si="17"/>
        <v>1.3234039999999998</v>
      </c>
      <c r="I35">
        <f t="shared" si="5"/>
        <v>-11.985826866354202</v>
      </c>
      <c r="J35">
        <f t="shared" si="6"/>
        <v>-12.458259424811493</v>
      </c>
      <c r="K35">
        <f t="shared" si="7"/>
        <v>-12.222043145582848</v>
      </c>
      <c r="L35">
        <f t="shared" si="8"/>
        <v>4.8776798387016687</v>
      </c>
      <c r="M35">
        <f t="shared" si="9"/>
        <v>5.6386669250545891</v>
      </c>
      <c r="N35">
        <f t="shared" si="10"/>
        <v>5.2581733818781284</v>
      </c>
      <c r="O35">
        <f t="shared" si="11"/>
        <v>0</v>
      </c>
      <c r="P35">
        <f t="shared" si="12"/>
        <v>0</v>
      </c>
      <c r="Q35">
        <f t="shared" si="13"/>
        <v>-40</v>
      </c>
      <c r="R35">
        <f t="shared" si="14"/>
        <v>-40</v>
      </c>
      <c r="S35">
        <f t="shared" si="15"/>
        <v>-2.8022947450461197E-3</v>
      </c>
      <c r="Y35">
        <f t="shared" si="16"/>
        <v>0</v>
      </c>
    </row>
    <row r="36" spans="1:25" x14ac:dyDescent="0.25">
      <c r="A36">
        <v>3.9999999999999998E-6</v>
      </c>
      <c r="B36">
        <f>DAVE_data!CF35</f>
        <v>12251</v>
      </c>
      <c r="C36">
        <f t="shared" si="0"/>
        <v>24212.5</v>
      </c>
      <c r="D36">
        <f t="shared" si="1"/>
        <v>64.875429088070078</v>
      </c>
      <c r="E36">
        <f t="shared" si="2"/>
        <v>66.041206699450498</v>
      </c>
      <c r="F36">
        <f t="shared" si="3"/>
        <v>65.458317893760295</v>
      </c>
      <c r="G36">
        <f t="shared" si="4"/>
        <v>4.8861999999999996E-2</v>
      </c>
      <c r="H36">
        <f t="shared" si="17"/>
        <v>1.3722659999999998</v>
      </c>
      <c r="I36">
        <f t="shared" si="5"/>
        <v>-11.929286678609207</v>
      </c>
      <c r="J36">
        <f t="shared" si="6"/>
        <v>-12.222043145582848</v>
      </c>
      <c r="K36">
        <f t="shared" si="7"/>
        <v>-12.075664912096027</v>
      </c>
      <c r="L36">
        <f t="shared" si="8"/>
        <v>2.9957478917527189</v>
      </c>
      <c r="M36">
        <f t="shared" si="9"/>
        <v>5.2581733818781284</v>
      </c>
      <c r="N36">
        <f t="shared" si="10"/>
        <v>4.1269606368154239</v>
      </c>
      <c r="O36">
        <f t="shared" si="11"/>
        <v>0</v>
      </c>
      <c r="P36">
        <f t="shared" si="12"/>
        <v>0</v>
      </c>
      <c r="Q36">
        <f t="shared" si="13"/>
        <v>-40</v>
      </c>
      <c r="R36">
        <f t="shared" si="14"/>
        <v>-40</v>
      </c>
      <c r="S36">
        <f t="shared" si="15"/>
        <v>-2.8182620428823229E-3</v>
      </c>
      <c r="Y36">
        <f t="shared" si="16"/>
        <v>0</v>
      </c>
    </row>
    <row r="37" spans="1:25" x14ac:dyDescent="0.25">
      <c r="A37">
        <v>3.9999999999999998E-6</v>
      </c>
      <c r="B37">
        <f>DAVE_data!CF36</f>
        <v>12403</v>
      </c>
      <c r="C37">
        <f t="shared" si="0"/>
        <v>24434</v>
      </c>
      <c r="D37">
        <f t="shared" si="1"/>
        <v>64.287317950188125</v>
      </c>
      <c r="E37">
        <f t="shared" si="2"/>
        <v>65.458317893760295</v>
      </c>
      <c r="F37">
        <f t="shared" si="3"/>
        <v>64.872817921974217</v>
      </c>
      <c r="G37">
        <f t="shared" si="4"/>
        <v>4.9307999999999998E-2</v>
      </c>
      <c r="H37">
        <f t="shared" si="17"/>
        <v>1.4215739999999997</v>
      </c>
      <c r="I37">
        <f t="shared" si="5"/>
        <v>-11.874340305550374</v>
      </c>
      <c r="J37">
        <f t="shared" si="6"/>
        <v>-12.075664912096027</v>
      </c>
      <c r="K37">
        <f t="shared" si="7"/>
        <v>-11.9750026088232</v>
      </c>
      <c r="L37">
        <f t="shared" si="8"/>
        <v>2.0415004314274987</v>
      </c>
      <c r="M37">
        <f t="shared" si="9"/>
        <v>4.1269606368154239</v>
      </c>
      <c r="N37">
        <f t="shared" si="10"/>
        <v>3.0842305341214615</v>
      </c>
      <c r="O37">
        <f t="shared" si="11"/>
        <v>0</v>
      </c>
      <c r="P37">
        <f t="shared" si="12"/>
        <v>0</v>
      </c>
      <c r="Q37">
        <f t="shared" si="13"/>
        <v>-40</v>
      </c>
      <c r="R37">
        <f t="shared" si="14"/>
        <v>-40</v>
      </c>
      <c r="S37">
        <f t="shared" si="15"/>
        <v>-2.8454443125768944E-3</v>
      </c>
      <c r="Y37">
        <f t="shared" si="16"/>
        <v>0</v>
      </c>
    </row>
    <row r="38" spans="1:25" x14ac:dyDescent="0.25">
      <c r="A38">
        <v>3.9999999999999998E-6</v>
      </c>
      <c r="B38">
        <f>DAVE_data!CF37</f>
        <v>12470</v>
      </c>
      <c r="C38">
        <f t="shared" si="0"/>
        <v>24652</v>
      </c>
      <c r="D38">
        <f t="shared" si="1"/>
        <v>63.718819032731481</v>
      </c>
      <c r="E38">
        <f t="shared" si="2"/>
        <v>64.872817921974217</v>
      </c>
      <c r="F38">
        <f t="shared" si="3"/>
        <v>64.295818477352853</v>
      </c>
      <c r="G38">
        <f t="shared" si="4"/>
        <v>4.9745999999999999E-2</v>
      </c>
      <c r="H38">
        <f t="shared" si="17"/>
        <v>1.4713199999999997</v>
      </c>
      <c r="I38">
        <f t="shared" si="5"/>
        <v>-11.598911362146996</v>
      </c>
      <c r="J38">
        <f t="shared" si="6"/>
        <v>-11.9750026088232</v>
      </c>
      <c r="K38">
        <f t="shared" si="7"/>
        <v>-11.786956985485098</v>
      </c>
      <c r="L38">
        <f t="shared" si="8"/>
        <v>3.7801154532646208</v>
      </c>
      <c r="M38">
        <f t="shared" si="9"/>
        <v>3.0842305341214615</v>
      </c>
      <c r="N38">
        <f t="shared" si="10"/>
        <v>3.4321729936930412</v>
      </c>
      <c r="O38">
        <f t="shared" si="11"/>
        <v>0</v>
      </c>
      <c r="P38">
        <f t="shared" si="12"/>
        <v>0</v>
      </c>
      <c r="Q38">
        <f t="shared" si="13"/>
        <v>-40</v>
      </c>
      <c r="R38">
        <f t="shared" si="14"/>
        <v>-40</v>
      </c>
      <c r="S38">
        <f t="shared" si="15"/>
        <v>-2.8512561841971301E-3</v>
      </c>
      <c r="Y38">
        <f t="shared" si="16"/>
        <v>0</v>
      </c>
    </row>
    <row r="39" spans="1:25" x14ac:dyDescent="0.25">
      <c r="A39">
        <v>3.9999999999999998E-6</v>
      </c>
      <c r="B39">
        <f>DAVE_data!CF38</f>
        <v>12626</v>
      </c>
      <c r="C39">
        <f t="shared" si="0"/>
        <v>24875</v>
      </c>
      <c r="D39">
        <f t="shared" si="1"/>
        <v>63.14759102693052</v>
      </c>
      <c r="E39">
        <f t="shared" si="2"/>
        <v>64.295818477352853</v>
      </c>
      <c r="F39">
        <f t="shared" si="3"/>
        <v>63.72170475214169</v>
      </c>
      <c r="G39">
        <f t="shared" si="4"/>
        <v>5.0192000000000001E-2</v>
      </c>
      <c r="H39">
        <f t="shared" si="17"/>
        <v>1.5215119999999998</v>
      </c>
      <c r="I39">
        <f t="shared" si="5"/>
        <v>-11.438351235479017</v>
      </c>
      <c r="J39">
        <f t="shared" si="6"/>
        <v>-11.786956985485098</v>
      </c>
      <c r="K39">
        <f t="shared" si="7"/>
        <v>-11.612654110482058</v>
      </c>
      <c r="L39">
        <f t="shared" si="8"/>
        <v>3.4727222466337215</v>
      </c>
      <c r="M39">
        <f t="shared" si="9"/>
        <v>3.4321729936930412</v>
      </c>
      <c r="N39">
        <f t="shared" si="10"/>
        <v>3.4524476201633814</v>
      </c>
      <c r="O39">
        <f t="shared" si="11"/>
        <v>0</v>
      </c>
      <c r="P39">
        <f t="shared" si="12"/>
        <v>0</v>
      </c>
      <c r="Q39">
        <f t="shared" si="13"/>
        <v>-40</v>
      </c>
      <c r="R39">
        <f t="shared" si="14"/>
        <v>-40</v>
      </c>
      <c r="S39">
        <f t="shared" si="15"/>
        <v>-2.8599386602924191E-3</v>
      </c>
      <c r="Y39">
        <f t="shared" si="16"/>
        <v>0</v>
      </c>
    </row>
    <row r="40" spans="1:25" x14ac:dyDescent="0.25">
      <c r="A40">
        <v>3.9999999999999998E-6</v>
      </c>
      <c r="B40">
        <f>DAVE_data!CF39</f>
        <v>12697</v>
      </c>
      <c r="C40">
        <f t="shared" si="0"/>
        <v>25098</v>
      </c>
      <c r="D40">
        <f t="shared" si="1"/>
        <v>62.586513937162188</v>
      </c>
      <c r="E40">
        <f t="shared" si="2"/>
        <v>63.72170475214169</v>
      </c>
      <c r="F40">
        <f t="shared" si="3"/>
        <v>63.154109344651943</v>
      </c>
      <c r="G40">
        <f t="shared" si="4"/>
        <v>5.0645999999999997E-2</v>
      </c>
      <c r="H40">
        <f t="shared" si="17"/>
        <v>1.5721579999999997</v>
      </c>
      <c r="I40">
        <f t="shared" si="5"/>
        <v>-11.207112259403459</v>
      </c>
      <c r="J40">
        <f t="shared" si="6"/>
        <v>-11.612654110482058</v>
      </c>
      <c r="K40">
        <f t="shared" si="7"/>
        <v>-11.409883184942759</v>
      </c>
      <c r="L40">
        <f t="shared" si="8"/>
        <v>4.0036908253228205</v>
      </c>
      <c r="M40">
        <f t="shared" si="9"/>
        <v>3.4524476201633814</v>
      </c>
      <c r="N40">
        <f t="shared" si="10"/>
        <v>3.7280692227431009</v>
      </c>
      <c r="O40">
        <f t="shared" si="11"/>
        <v>0</v>
      </c>
      <c r="P40">
        <f t="shared" si="12"/>
        <v>0</v>
      </c>
      <c r="Q40">
        <f t="shared" si="13"/>
        <v>-40</v>
      </c>
      <c r="R40">
        <f t="shared" si="14"/>
        <v>-40</v>
      </c>
      <c r="S40">
        <f t="shared" si="15"/>
        <v>-2.8607372346743164E-3</v>
      </c>
      <c r="Y40">
        <f t="shared" si="16"/>
        <v>0</v>
      </c>
    </row>
    <row r="41" spans="1:25" x14ac:dyDescent="0.25">
      <c r="A41">
        <v>3.9999999999999998E-6</v>
      </c>
      <c r="B41">
        <f>DAVE_data!CF40</f>
        <v>12845</v>
      </c>
      <c r="C41">
        <f t="shared" si="0"/>
        <v>25319</v>
      </c>
      <c r="D41">
        <f t="shared" si="1"/>
        <v>62.040219866301854</v>
      </c>
      <c r="E41">
        <f t="shared" si="2"/>
        <v>63.154109344651943</v>
      </c>
      <c r="F41">
        <f t="shared" si="3"/>
        <v>62.597164605476898</v>
      </c>
      <c r="G41">
        <f t="shared" si="4"/>
        <v>5.1083999999999997E-2</v>
      </c>
      <c r="H41">
        <f t="shared" si="17"/>
        <v>1.6232419999999996</v>
      </c>
      <c r="I41">
        <f t="shared" si="5"/>
        <v>-10.902527976960387</v>
      </c>
      <c r="J41">
        <f t="shared" si="6"/>
        <v>-11.409883184942759</v>
      </c>
      <c r="K41">
        <f t="shared" si="7"/>
        <v>-11.156205580951573</v>
      </c>
      <c r="L41">
        <f t="shared" si="8"/>
        <v>4.9658915509980757</v>
      </c>
      <c r="M41">
        <f t="shared" si="9"/>
        <v>3.7280692227431009</v>
      </c>
      <c r="N41">
        <f t="shared" si="10"/>
        <v>4.3469803868705883</v>
      </c>
      <c r="O41">
        <f t="shared" si="11"/>
        <v>0</v>
      </c>
      <c r="P41">
        <f t="shared" si="12"/>
        <v>0</v>
      </c>
      <c r="Q41">
        <f t="shared" si="13"/>
        <v>-40</v>
      </c>
      <c r="R41">
        <f t="shared" si="14"/>
        <v>-40</v>
      </c>
      <c r="S41">
        <f t="shared" si="15"/>
        <v>-2.8471292614113712E-3</v>
      </c>
      <c r="Y41">
        <f t="shared" si="16"/>
        <v>0</v>
      </c>
    </row>
    <row r="42" spans="1:25" x14ac:dyDescent="0.25">
      <c r="A42">
        <v>3.9999999999999998E-6</v>
      </c>
      <c r="B42">
        <f>DAVE_data!CF41</f>
        <v>12927</v>
      </c>
      <c r="C42">
        <f t="shared" si="0"/>
        <v>25547.5</v>
      </c>
      <c r="D42">
        <f t="shared" si="1"/>
        <v>61.485324465990672</v>
      </c>
      <c r="E42">
        <f t="shared" si="2"/>
        <v>62.597164605476898</v>
      </c>
      <c r="F42">
        <f t="shared" si="3"/>
        <v>62.041244535733782</v>
      </c>
      <c r="G42">
        <f t="shared" si="4"/>
        <v>5.1544E-2</v>
      </c>
      <c r="H42">
        <f t="shared" si="17"/>
        <v>1.6747859999999997</v>
      </c>
      <c r="I42">
        <f t="shared" si="5"/>
        <v>-10.785349793246869</v>
      </c>
      <c r="J42">
        <f t="shared" si="6"/>
        <v>-11.156205580951573</v>
      </c>
      <c r="K42">
        <f t="shared" si="7"/>
        <v>-10.970777687099222</v>
      </c>
      <c r="L42">
        <f t="shared" si="8"/>
        <v>3.597468063253745</v>
      </c>
      <c r="M42">
        <f t="shared" si="9"/>
        <v>4.3469803868705883</v>
      </c>
      <c r="N42">
        <f t="shared" si="10"/>
        <v>3.9722242250621669</v>
      </c>
      <c r="O42">
        <f t="shared" si="11"/>
        <v>0</v>
      </c>
      <c r="P42">
        <f t="shared" si="12"/>
        <v>0</v>
      </c>
      <c r="Q42">
        <f t="shared" si="13"/>
        <v>-40</v>
      </c>
      <c r="R42">
        <f t="shared" si="14"/>
        <v>-40</v>
      </c>
      <c r="S42">
        <f t="shared" si="15"/>
        <v>-2.8502070657256376E-3</v>
      </c>
      <c r="Y42">
        <f t="shared" si="16"/>
        <v>0</v>
      </c>
    </row>
    <row r="43" spans="1:25" x14ac:dyDescent="0.25">
      <c r="A43">
        <v>3.9999999999999998E-6</v>
      </c>
      <c r="B43">
        <f>DAVE_data!CF42</f>
        <v>13079</v>
      </c>
      <c r="C43">
        <f t="shared" si="0"/>
        <v>25774</v>
      </c>
      <c r="D43">
        <f t="shared" si="1"/>
        <v>60.944995995766924</v>
      </c>
      <c r="E43">
        <f t="shared" si="2"/>
        <v>62.041244535733782</v>
      </c>
      <c r="F43">
        <f t="shared" si="3"/>
        <v>61.493120265750349</v>
      </c>
      <c r="G43">
        <f t="shared" si="4"/>
        <v>5.2011999999999996E-2</v>
      </c>
      <c r="H43">
        <f t="shared" si="17"/>
        <v>1.7267979999999996</v>
      </c>
      <c r="I43">
        <f t="shared" si="5"/>
        <v>-10.538419402896112</v>
      </c>
      <c r="J43">
        <f t="shared" si="6"/>
        <v>-10.970777687099222</v>
      </c>
      <c r="K43">
        <f t="shared" si="7"/>
        <v>-10.754598544997666</v>
      </c>
      <c r="L43">
        <f t="shared" si="8"/>
        <v>4.1563320407128312</v>
      </c>
      <c r="M43">
        <f t="shared" si="9"/>
        <v>3.9722242250621669</v>
      </c>
      <c r="N43">
        <f t="shared" si="10"/>
        <v>4.0642781328874991</v>
      </c>
      <c r="O43">
        <f t="shared" si="11"/>
        <v>0</v>
      </c>
      <c r="P43">
        <f t="shared" si="12"/>
        <v>0</v>
      </c>
      <c r="Q43">
        <f t="shared" si="13"/>
        <v>-40</v>
      </c>
      <c r="R43">
        <f t="shared" si="14"/>
        <v>-40</v>
      </c>
      <c r="S43">
        <f t="shared" si="15"/>
        <v>-2.8440756396297439E-3</v>
      </c>
      <c r="Y43">
        <f t="shared" si="16"/>
        <v>0</v>
      </c>
    </row>
    <row r="44" spans="1:25" x14ac:dyDescent="0.25">
      <c r="A44">
        <v>3.9999999999999998E-6</v>
      </c>
      <c r="B44">
        <f>DAVE_data!CF43</f>
        <v>13022</v>
      </c>
      <c r="C44">
        <f t="shared" si="0"/>
        <v>25936.5</v>
      </c>
      <c r="D44">
        <f t="shared" si="1"/>
        <v>60.563157202972519</v>
      </c>
      <c r="E44">
        <f t="shared" si="2"/>
        <v>61.493120265750349</v>
      </c>
      <c r="F44">
        <f t="shared" si="3"/>
        <v>61.028138734361434</v>
      </c>
      <c r="G44">
        <f t="shared" si="4"/>
        <v>5.2201999999999998E-2</v>
      </c>
      <c r="H44">
        <f t="shared" si="17"/>
        <v>1.7789999999999997</v>
      </c>
      <c r="I44">
        <f t="shared" si="5"/>
        <v>-8.9073508943893902</v>
      </c>
      <c r="J44">
        <f t="shared" si="6"/>
        <v>-10.754598544997666</v>
      </c>
      <c r="K44">
        <f t="shared" si="7"/>
        <v>-9.8309747196935291</v>
      </c>
      <c r="L44">
        <f t="shared" si="8"/>
        <v>17.693265110611417</v>
      </c>
      <c r="M44">
        <f t="shared" si="9"/>
        <v>4.0642781328874991</v>
      </c>
      <c r="N44">
        <f t="shared" si="10"/>
        <v>10.878771621749458</v>
      </c>
      <c r="O44">
        <f t="shared" si="11"/>
        <v>0</v>
      </c>
      <c r="P44">
        <f t="shared" si="12"/>
        <v>0</v>
      </c>
      <c r="Q44">
        <f t="shared" si="13"/>
        <v>-40</v>
      </c>
      <c r="R44">
        <f t="shared" si="14"/>
        <v>-40</v>
      </c>
      <c r="S44">
        <f t="shared" si="15"/>
        <v>-2.6395891203047162E-3</v>
      </c>
      <c r="Y44">
        <f t="shared" si="16"/>
        <v>0</v>
      </c>
    </row>
    <row r="45" spans="1:25" x14ac:dyDescent="0.25">
      <c r="A45">
        <v>3.9999999999999998E-6</v>
      </c>
      <c r="B45">
        <f>DAVE_data!CF44</f>
        <v>12689</v>
      </c>
      <c r="C45">
        <f t="shared" si="0"/>
        <v>25858.5</v>
      </c>
      <c r="D45">
        <f t="shared" si="1"/>
        <v>60.745840895446243</v>
      </c>
      <c r="E45">
        <f t="shared" si="2"/>
        <v>61.028138734361434</v>
      </c>
      <c r="F45">
        <f t="shared" si="3"/>
        <v>60.886989814903842</v>
      </c>
      <c r="G45">
        <f t="shared" si="4"/>
        <v>5.1421999999999995E-2</v>
      </c>
      <c r="H45">
        <f t="shared" si="17"/>
        <v>1.8304219999999998</v>
      </c>
      <c r="I45">
        <f t="shared" si="5"/>
        <v>-2.7449130616777278</v>
      </c>
      <c r="J45">
        <f t="shared" si="6"/>
        <v>-9.8309747196935291</v>
      </c>
      <c r="K45">
        <f t="shared" si="7"/>
        <v>-6.2879438906856286</v>
      </c>
      <c r="L45">
        <f t="shared" si="8"/>
        <v>68.901070145227735</v>
      </c>
      <c r="M45">
        <f t="shared" si="9"/>
        <v>10.878771621749458</v>
      </c>
      <c r="N45">
        <f t="shared" si="10"/>
        <v>39.8899208834886</v>
      </c>
      <c r="O45">
        <f t="shared" si="11"/>
        <v>1</v>
      </c>
      <c r="P45">
        <f t="shared" si="12"/>
        <v>0</v>
      </c>
      <c r="Q45">
        <f t="shared" si="13"/>
        <v>40</v>
      </c>
      <c r="R45">
        <f t="shared" si="14"/>
        <v>-40</v>
      </c>
      <c r="S45" t="str">
        <f t="shared" si="15"/>
        <v/>
      </c>
      <c r="Y45">
        <f t="shared" si="16"/>
        <v>2.0500270747672982</v>
      </c>
    </row>
    <row r="46" spans="1:25" x14ac:dyDescent="0.25">
      <c r="A46">
        <v>3.9999999999999998E-6</v>
      </c>
      <c r="B46">
        <f>DAVE_data!CF45</f>
        <v>12182</v>
      </c>
      <c r="C46">
        <f t="shared" si="0"/>
        <v>25486</v>
      </c>
      <c r="D46">
        <f t="shared" si="1"/>
        <v>61.6336940592834</v>
      </c>
      <c r="E46">
        <f t="shared" si="2"/>
        <v>60.886989814903842</v>
      </c>
      <c r="F46">
        <f t="shared" si="3"/>
        <v>61.260341937093621</v>
      </c>
      <c r="G46">
        <f t="shared" si="4"/>
        <v>4.9741999999999995E-2</v>
      </c>
      <c r="H46">
        <f t="shared" si="17"/>
        <v>1.8801639999999997</v>
      </c>
      <c r="I46">
        <f t="shared" si="5"/>
        <v>7.5057722284946102</v>
      </c>
      <c r="J46">
        <f t="shared" si="6"/>
        <v>-6.2879438906856286</v>
      </c>
      <c r="K46">
        <f t="shared" si="7"/>
        <v>0.60891416890449079</v>
      </c>
      <c r="L46">
        <f t="shared" si="8"/>
        <v>138.65260865244903</v>
      </c>
      <c r="M46">
        <f t="shared" si="9"/>
        <v>39.8899208834886</v>
      </c>
      <c r="N46">
        <f t="shared" si="10"/>
        <v>89.271264767968816</v>
      </c>
      <c r="O46">
        <f t="shared" si="11"/>
        <v>1</v>
      </c>
      <c r="P46">
        <f t="shared" si="12"/>
        <v>1</v>
      </c>
      <c r="Q46">
        <f t="shared" si="13"/>
        <v>40</v>
      </c>
      <c r="R46">
        <f t="shared" si="14"/>
        <v>40</v>
      </c>
      <c r="S46" t="str">
        <f t="shared" si="15"/>
        <v/>
      </c>
      <c r="Y46">
        <f t="shared" si="16"/>
        <v>5.4200572098927493</v>
      </c>
    </row>
    <row r="47" spans="1:25" x14ac:dyDescent="0.25">
      <c r="A47">
        <v>3.9999999999999998E-6</v>
      </c>
      <c r="B47">
        <f>DAVE_data!CF46</f>
        <v>11626</v>
      </c>
      <c r="C47">
        <f t="shared" si="0"/>
        <v>24759.5</v>
      </c>
      <c r="D47">
        <f t="shared" si="1"/>
        <v>63.442166715599932</v>
      </c>
      <c r="E47">
        <f t="shared" si="2"/>
        <v>61.260341937093621</v>
      </c>
      <c r="F47">
        <f t="shared" si="3"/>
        <v>62.351254326346776</v>
      </c>
      <c r="G47">
        <f t="shared" si="4"/>
        <v>4.7615999999999999E-2</v>
      </c>
      <c r="H47">
        <f t="shared" si="17"/>
        <v>1.9277799999999998</v>
      </c>
      <c r="I47">
        <f t="shared" si="5"/>
        <v>22.910626454409346</v>
      </c>
      <c r="J47">
        <f t="shared" si="6"/>
        <v>0.60891416890449079</v>
      </c>
      <c r="K47">
        <f t="shared" si="7"/>
        <v>11.759770311656919</v>
      </c>
      <c r="L47">
        <f t="shared" si="8"/>
        <v>234.18296670767029</v>
      </c>
      <c r="M47">
        <f t="shared" si="9"/>
        <v>89.271264767968816</v>
      </c>
      <c r="N47">
        <f t="shared" si="10"/>
        <v>161.72711573781956</v>
      </c>
      <c r="O47">
        <f t="shared" si="11"/>
        <v>1</v>
      </c>
      <c r="P47">
        <f t="shared" si="12"/>
        <v>1</v>
      </c>
      <c r="Q47">
        <f t="shared" si="13"/>
        <v>40</v>
      </c>
      <c r="R47">
        <f t="shared" si="14"/>
        <v>40</v>
      </c>
      <c r="S47" t="str">
        <f t="shared" si="15"/>
        <v/>
      </c>
      <c r="Y47">
        <f t="shared" si="16"/>
        <v>10.75711011924643</v>
      </c>
    </row>
    <row r="48" spans="1:25" x14ac:dyDescent="0.25">
      <c r="A48">
        <v>3.9999999999999998E-6</v>
      </c>
      <c r="B48">
        <f>DAVE_data!CF47</f>
        <v>11047</v>
      </c>
      <c r="C48">
        <f t="shared" si="0"/>
        <v>23772</v>
      </c>
      <c r="D48">
        <f t="shared" si="1"/>
        <v>66.077583997766141</v>
      </c>
      <c r="E48">
        <f t="shared" si="2"/>
        <v>62.351254326346776</v>
      </c>
      <c r="F48">
        <f t="shared" si="3"/>
        <v>64.214419162056458</v>
      </c>
      <c r="G48">
        <f t="shared" si="4"/>
        <v>4.5345999999999997E-2</v>
      </c>
      <c r="H48">
        <f t="shared" si="17"/>
        <v>1.9731259999999997</v>
      </c>
      <c r="I48">
        <f t="shared" si="5"/>
        <v>41.087743918089409</v>
      </c>
      <c r="J48">
        <f t="shared" si="6"/>
        <v>11.759770311656919</v>
      </c>
      <c r="K48">
        <f t="shared" si="7"/>
        <v>26.423757114873162</v>
      </c>
      <c r="L48">
        <f t="shared" si="8"/>
        <v>323.37994096979321</v>
      </c>
      <c r="M48">
        <f t="shared" si="9"/>
        <v>161.72711573781956</v>
      </c>
      <c r="N48">
        <f t="shared" si="10"/>
        <v>242.55352835380637</v>
      </c>
      <c r="O48">
        <f t="shared" si="11"/>
        <v>1</v>
      </c>
      <c r="P48">
        <f t="shared" si="12"/>
        <v>1</v>
      </c>
      <c r="Q48">
        <f t="shared" si="13"/>
        <v>40</v>
      </c>
      <c r="R48">
        <f t="shared" si="14"/>
        <v>40</v>
      </c>
      <c r="S48" t="str">
        <f t="shared" si="15"/>
        <v/>
      </c>
      <c r="Y48">
        <f t="shared" si="16"/>
        <v>17.689957449583982</v>
      </c>
    </row>
    <row r="49" spans="1:25" x14ac:dyDescent="0.25">
      <c r="A49">
        <v>3.9999999999999998E-6</v>
      </c>
      <c r="B49">
        <f>DAVE_data!CF48</f>
        <v>10640</v>
      </c>
      <c r="C49">
        <f t="shared" si="0"/>
        <v>22747.5</v>
      </c>
      <c r="D49">
        <f t="shared" si="1"/>
        <v>69.053580692159429</v>
      </c>
      <c r="E49">
        <f t="shared" si="2"/>
        <v>64.214419162056458</v>
      </c>
      <c r="F49">
        <f t="shared" si="3"/>
        <v>66.633999927107936</v>
      </c>
      <c r="G49">
        <f t="shared" si="4"/>
        <v>4.3373999999999996E-2</v>
      </c>
      <c r="H49">
        <f t="shared" si="17"/>
        <v>2.0164999999999997</v>
      </c>
      <c r="I49">
        <f t="shared" si="5"/>
        <v>55.784127934972062</v>
      </c>
      <c r="J49">
        <f t="shared" si="6"/>
        <v>26.423757114873162</v>
      </c>
      <c r="K49">
        <f t="shared" si="7"/>
        <v>41.103942524922616</v>
      </c>
      <c r="L49">
        <f t="shared" si="8"/>
        <v>338.45588163529891</v>
      </c>
      <c r="M49">
        <f t="shared" si="9"/>
        <v>242.55352835380637</v>
      </c>
      <c r="N49">
        <f t="shared" si="10"/>
        <v>290.50470499455264</v>
      </c>
      <c r="O49">
        <f t="shared" si="11"/>
        <v>1</v>
      </c>
      <c r="P49">
        <f t="shared" si="12"/>
        <v>1</v>
      </c>
      <c r="Q49">
        <f t="shared" si="13"/>
        <v>40</v>
      </c>
      <c r="R49">
        <f t="shared" si="14"/>
        <v>40</v>
      </c>
      <c r="S49" t="str">
        <f t="shared" si="15"/>
        <v/>
      </c>
      <c r="Y49">
        <f t="shared" si="16"/>
        <v>24.756704785100666</v>
      </c>
    </row>
    <row r="50" spans="1:25" x14ac:dyDescent="0.25">
      <c r="A50">
        <v>3.9999999999999998E-6</v>
      </c>
      <c r="B50">
        <f>DAVE_data!CF49</f>
        <v>10234</v>
      </c>
      <c r="C50">
        <f t="shared" si="0"/>
        <v>21773.5</v>
      </c>
      <c r="D50">
        <f t="shared" si="1"/>
        <v>72.142573623666237</v>
      </c>
      <c r="E50">
        <f t="shared" si="2"/>
        <v>66.633999927107936</v>
      </c>
      <c r="F50">
        <f t="shared" si="3"/>
        <v>69.388286775387087</v>
      </c>
      <c r="G50">
        <f t="shared" si="4"/>
        <v>4.1748E-2</v>
      </c>
      <c r="H50">
        <f t="shared" si="17"/>
        <v>2.0582479999999999</v>
      </c>
      <c r="I50">
        <f t="shared" si="5"/>
        <v>65.974102909819649</v>
      </c>
      <c r="J50">
        <f t="shared" si="6"/>
        <v>41.103942524922616</v>
      </c>
      <c r="K50">
        <f t="shared" si="7"/>
        <v>53.539022717371132</v>
      </c>
      <c r="L50">
        <f t="shared" si="8"/>
        <v>297.86050092096667</v>
      </c>
      <c r="M50">
        <f t="shared" si="9"/>
        <v>290.50470499455264</v>
      </c>
      <c r="N50">
        <f t="shared" si="10"/>
        <v>294.18260295775963</v>
      </c>
      <c r="O50">
        <f t="shared" si="11"/>
        <v>1</v>
      </c>
      <c r="P50">
        <f t="shared" si="12"/>
        <v>1</v>
      </c>
      <c r="Q50">
        <f t="shared" si="13"/>
        <v>40</v>
      </c>
      <c r="R50">
        <f t="shared" si="14"/>
        <v>40</v>
      </c>
      <c r="S50" t="str">
        <f t="shared" si="15"/>
        <v/>
      </c>
      <c r="Y50">
        <f t="shared" si="16"/>
        <v>31.06333303105616</v>
      </c>
    </row>
    <row r="51" spans="1:25" x14ac:dyDescent="0.25">
      <c r="A51">
        <v>3.9999999999999998E-6</v>
      </c>
      <c r="B51">
        <f>DAVE_data!CF50</f>
        <v>10005</v>
      </c>
      <c r="C51">
        <f t="shared" si="0"/>
        <v>20963</v>
      </c>
      <c r="D51">
        <f t="shared" si="1"/>
        <v>74.931847865043011</v>
      </c>
      <c r="E51">
        <f t="shared" si="2"/>
        <v>69.388286775387087</v>
      </c>
      <c r="F51">
        <f t="shared" si="3"/>
        <v>72.160067320215049</v>
      </c>
      <c r="G51">
        <f t="shared" si="4"/>
        <v>4.0478E-2</v>
      </c>
      <c r="H51">
        <f t="shared" si="17"/>
        <v>2.0987259999999996</v>
      </c>
      <c r="I51">
        <f t="shared" si="5"/>
        <v>68.476222758732206</v>
      </c>
      <c r="J51">
        <f t="shared" si="6"/>
        <v>53.539022717371132</v>
      </c>
      <c r="K51">
        <f t="shared" si="7"/>
        <v>61.007622738051666</v>
      </c>
      <c r="L51">
        <f t="shared" si="8"/>
        <v>184.51010476507074</v>
      </c>
      <c r="M51">
        <f t="shared" si="9"/>
        <v>294.18260295775963</v>
      </c>
      <c r="N51">
        <f t="shared" si="10"/>
        <v>239.3463538614152</v>
      </c>
      <c r="O51">
        <f t="shared" si="11"/>
        <v>1</v>
      </c>
      <c r="P51">
        <f t="shared" si="12"/>
        <v>1</v>
      </c>
      <c r="Q51">
        <f t="shared" si="13"/>
        <v>40</v>
      </c>
      <c r="R51">
        <f t="shared" si="14"/>
        <v>40</v>
      </c>
      <c r="S51" t="str">
        <f t="shared" si="15"/>
        <v/>
      </c>
      <c r="Y51">
        <f t="shared" si="16"/>
        <v>35.325275587762164</v>
      </c>
    </row>
    <row r="52" spans="1:25" x14ac:dyDescent="0.25">
      <c r="A52">
        <v>3.9999999999999998E-6</v>
      </c>
      <c r="B52">
        <f>DAVE_data!CF51</f>
        <v>9788</v>
      </c>
      <c r="C52">
        <f t="shared" si="0"/>
        <v>20333.5</v>
      </c>
      <c r="D52">
        <f t="shared" si="1"/>
        <v>77.251645156755927</v>
      </c>
      <c r="E52">
        <f t="shared" si="2"/>
        <v>72.160067320215049</v>
      </c>
      <c r="F52">
        <f t="shared" si="3"/>
        <v>74.705856238485495</v>
      </c>
      <c r="G52">
        <f t="shared" si="4"/>
        <v>3.9585999999999996E-2</v>
      </c>
      <c r="H52">
        <f t="shared" si="17"/>
        <v>2.1383119999999995</v>
      </c>
      <c r="I52">
        <f t="shared" si="5"/>
        <v>64.310334923216459</v>
      </c>
      <c r="J52">
        <f t="shared" si="6"/>
        <v>61.007622738051666</v>
      </c>
      <c r="K52">
        <f t="shared" si="7"/>
        <v>62.658978830634062</v>
      </c>
      <c r="L52">
        <f t="shared" si="8"/>
        <v>41.715659389238539</v>
      </c>
      <c r="M52">
        <f t="shared" si="9"/>
        <v>239.3463538614152</v>
      </c>
      <c r="N52">
        <f t="shared" si="10"/>
        <v>140.53100662532688</v>
      </c>
      <c r="O52">
        <f t="shared" si="11"/>
        <v>1</v>
      </c>
      <c r="P52">
        <f t="shared" si="12"/>
        <v>1</v>
      </c>
      <c r="Q52">
        <f t="shared" si="13"/>
        <v>40</v>
      </c>
      <c r="R52">
        <f t="shared" si="14"/>
        <v>40</v>
      </c>
      <c r="S52" t="str">
        <f t="shared" si="15"/>
        <v/>
      </c>
      <c r="Y52">
        <f t="shared" si="16"/>
        <v>37.04235443751233</v>
      </c>
    </row>
    <row r="53" spans="1:25" x14ac:dyDescent="0.25">
      <c r="A53">
        <v>3.9999999999999998E-6</v>
      </c>
      <c r="B53">
        <f>DAVE_data!CF52</f>
        <v>9677</v>
      </c>
      <c r="C53">
        <f t="shared" si="0"/>
        <v>19852</v>
      </c>
      <c r="D53">
        <f t="shared" si="1"/>
        <v>79.125343884490064</v>
      </c>
      <c r="E53">
        <f t="shared" si="2"/>
        <v>74.705856238485495</v>
      </c>
      <c r="F53">
        <f t="shared" si="3"/>
        <v>76.91560006148778</v>
      </c>
      <c r="G53">
        <f t="shared" si="4"/>
        <v>3.8929999999999999E-2</v>
      </c>
      <c r="H53">
        <f t="shared" si="17"/>
        <v>2.1772419999999997</v>
      </c>
      <c r="I53">
        <f t="shared" si="5"/>
        <v>56.761978499930251</v>
      </c>
      <c r="J53">
        <f t="shared" si="6"/>
        <v>62.658978830634062</v>
      </c>
      <c r="K53">
        <f t="shared" si="7"/>
        <v>59.710478665282153</v>
      </c>
      <c r="L53">
        <f t="shared" si="8"/>
        <v>-75.738509256406601</v>
      </c>
      <c r="M53">
        <f t="shared" si="9"/>
        <v>140.53100662532688</v>
      </c>
      <c r="N53">
        <f t="shared" si="10"/>
        <v>32.39624868446014</v>
      </c>
      <c r="O53">
        <f t="shared" si="11"/>
        <v>1</v>
      </c>
      <c r="P53">
        <f t="shared" si="12"/>
        <v>1</v>
      </c>
      <c r="Q53">
        <f t="shared" si="13"/>
        <v>40</v>
      </c>
      <c r="R53">
        <f t="shared" si="14"/>
        <v>40</v>
      </c>
      <c r="S53" t="str">
        <f t="shared" si="15"/>
        <v/>
      </c>
      <c r="Y53">
        <f t="shared" si="16"/>
        <v>36.542880178190757</v>
      </c>
    </row>
    <row r="54" spans="1:25" x14ac:dyDescent="0.25">
      <c r="A54">
        <v>3.9999999999999998E-6</v>
      </c>
      <c r="B54">
        <f>DAVE_data!CF53</f>
        <v>9588</v>
      </c>
      <c r="C54">
        <f t="shared" si="0"/>
        <v>19529</v>
      </c>
      <c r="D54">
        <f t="shared" si="1"/>
        <v>80.434037933068609</v>
      </c>
      <c r="E54">
        <f t="shared" si="2"/>
        <v>76.91560006148778</v>
      </c>
      <c r="F54">
        <f t="shared" si="3"/>
        <v>78.674818997278194</v>
      </c>
      <c r="G54">
        <f t="shared" si="4"/>
        <v>3.8529999999999995E-2</v>
      </c>
      <c r="H54">
        <f t="shared" si="17"/>
        <v>2.2157719999999999</v>
      </c>
      <c r="I54">
        <f t="shared" si="5"/>
        <v>45.658420342341422</v>
      </c>
      <c r="J54">
        <f t="shared" si="6"/>
        <v>59.710478665282153</v>
      </c>
      <c r="K54">
        <f t="shared" si="7"/>
        <v>52.684449503811791</v>
      </c>
      <c r="L54">
        <f t="shared" si="8"/>
        <v>-182.35217133325622</v>
      </c>
      <c r="M54">
        <f t="shared" si="9"/>
        <v>32.39624868446014</v>
      </c>
      <c r="N54">
        <f t="shared" si="10"/>
        <v>-74.977961324398038</v>
      </c>
      <c r="O54">
        <f t="shared" si="11"/>
        <v>1</v>
      </c>
      <c r="P54">
        <f t="shared" si="12"/>
        <v>1</v>
      </c>
      <c r="Q54">
        <f t="shared" si="13"/>
        <v>40</v>
      </c>
      <c r="R54">
        <f t="shared" si="14"/>
        <v>40</v>
      </c>
      <c r="S54" t="str">
        <f t="shared" si="15"/>
        <v/>
      </c>
      <c r="Y54">
        <f t="shared" si="16"/>
        <v>33.958624389874487</v>
      </c>
    </row>
    <row r="55" spans="1:25" x14ac:dyDescent="0.25">
      <c r="A55">
        <v>3.9999999999999998E-6</v>
      </c>
      <c r="B55">
        <f>DAVE_data!CF54</f>
        <v>9644</v>
      </c>
      <c r="C55">
        <f t="shared" si="0"/>
        <v>19348.5</v>
      </c>
      <c r="D55">
        <f t="shared" si="1"/>
        <v>81.184398108116739</v>
      </c>
      <c r="E55">
        <f t="shared" si="2"/>
        <v>78.674818997278194</v>
      </c>
      <c r="F55">
        <f t="shared" si="3"/>
        <v>79.929608552697459</v>
      </c>
      <c r="G55">
        <f t="shared" si="4"/>
        <v>3.8463999999999998E-2</v>
      </c>
      <c r="H55">
        <f t="shared" si="17"/>
        <v>2.2542359999999997</v>
      </c>
      <c r="I55">
        <f t="shared" si="5"/>
        <v>32.622440604702192</v>
      </c>
      <c r="J55">
        <f t="shared" si="6"/>
        <v>52.684449503811791</v>
      </c>
      <c r="K55">
        <f t="shared" si="7"/>
        <v>42.653445054256991</v>
      </c>
      <c r="L55">
        <f t="shared" si="8"/>
        <v>-260.78942516521425</v>
      </c>
      <c r="M55">
        <f t="shared" si="9"/>
        <v>-74.977961324398038</v>
      </c>
      <c r="N55">
        <f t="shared" si="10"/>
        <v>-167.88369324480615</v>
      </c>
      <c r="O55">
        <f t="shared" si="11"/>
        <v>1</v>
      </c>
      <c r="P55">
        <f t="shared" si="12"/>
        <v>1</v>
      </c>
      <c r="Q55">
        <f t="shared" si="13"/>
        <v>40</v>
      </c>
      <c r="R55">
        <f t="shared" si="14"/>
        <v>40</v>
      </c>
      <c r="S55" t="str">
        <f t="shared" si="15"/>
        <v/>
      </c>
      <c r="Y55">
        <f t="shared" si="16"/>
        <v>29.780935095763517</v>
      </c>
    </row>
    <row r="56" spans="1:25" x14ac:dyDescent="0.25">
      <c r="A56">
        <v>3.9999999999999998E-6</v>
      </c>
      <c r="B56">
        <f>DAVE_data!CF55</f>
        <v>9675</v>
      </c>
      <c r="C56">
        <f t="shared" si="0"/>
        <v>19292</v>
      </c>
      <c r="D56">
        <f t="shared" si="1"/>
        <v>81.422160833241577</v>
      </c>
      <c r="E56">
        <f t="shared" si="2"/>
        <v>79.929608552697459</v>
      </c>
      <c r="F56">
        <f t="shared" si="3"/>
        <v>80.675884692969518</v>
      </c>
      <c r="G56">
        <f t="shared" si="4"/>
        <v>3.8637999999999999E-2</v>
      </c>
      <c r="H56">
        <f t="shared" si="17"/>
        <v>2.2928739999999999</v>
      </c>
      <c r="I56">
        <f t="shared" si="5"/>
        <v>19.314564425489383</v>
      </c>
      <c r="J56">
        <f t="shared" si="6"/>
        <v>42.653445054256991</v>
      </c>
      <c r="K56">
        <f t="shared" si="7"/>
        <v>30.984004739873185</v>
      </c>
      <c r="L56">
        <f t="shared" si="8"/>
        <v>-302.0197814168385</v>
      </c>
      <c r="M56">
        <f t="shared" si="9"/>
        <v>-167.88369324480615</v>
      </c>
      <c r="N56">
        <f t="shared" si="10"/>
        <v>-234.95173733082231</v>
      </c>
      <c r="O56">
        <f t="shared" si="11"/>
        <v>1</v>
      </c>
      <c r="P56">
        <f t="shared" si="12"/>
        <v>1</v>
      </c>
      <c r="Q56">
        <f t="shared" si="13"/>
        <v>40</v>
      </c>
      <c r="R56">
        <f t="shared" si="14"/>
        <v>40</v>
      </c>
      <c r="S56" t="str">
        <f t="shared" si="15"/>
        <v/>
      </c>
      <c r="Y56">
        <f t="shared" si="16"/>
        <v>24.542272790412262</v>
      </c>
    </row>
    <row r="57" spans="1:25" x14ac:dyDescent="0.25">
      <c r="A57">
        <v>3.9999999999999998E-6</v>
      </c>
      <c r="B57">
        <f>DAVE_data!CF56</f>
        <v>9796</v>
      </c>
      <c r="C57">
        <f t="shared" si="0"/>
        <v>19351.5</v>
      </c>
      <c r="D57">
        <f t="shared" si="1"/>
        <v>81.171812355367621</v>
      </c>
      <c r="E57">
        <f t="shared" si="2"/>
        <v>80.675884692969518</v>
      </c>
      <c r="F57">
        <f t="shared" si="3"/>
        <v>80.923848524168562</v>
      </c>
      <c r="G57">
        <f t="shared" si="4"/>
        <v>3.8941999999999997E-2</v>
      </c>
      <c r="H57">
        <f t="shared" si="17"/>
        <v>2.3318159999999999</v>
      </c>
      <c r="I57">
        <f t="shared" si="5"/>
        <v>6.3675165938843463</v>
      </c>
      <c r="J57">
        <f t="shared" si="6"/>
        <v>30.984004739873185</v>
      </c>
      <c r="K57">
        <f t="shared" si="7"/>
        <v>18.675760666878766</v>
      </c>
      <c r="L57">
        <f t="shared" si="8"/>
        <v>-316.06604881604488</v>
      </c>
      <c r="M57">
        <f t="shared" si="9"/>
        <v>-234.95173733082231</v>
      </c>
      <c r="N57">
        <f t="shared" si="10"/>
        <v>-275.50889307343357</v>
      </c>
      <c r="O57">
        <f t="shared" si="11"/>
        <v>1</v>
      </c>
      <c r="P57">
        <f t="shared" si="12"/>
        <v>1</v>
      </c>
      <c r="Q57">
        <f t="shared" si="13"/>
        <v>40</v>
      </c>
      <c r="R57">
        <f t="shared" si="14"/>
        <v>40</v>
      </c>
      <c r="S57" t="str">
        <f t="shared" si="15"/>
        <v/>
      </c>
      <c r="Y57">
        <f t="shared" si="16"/>
        <v>18.661980143892382</v>
      </c>
    </row>
    <row r="58" spans="1:25" x14ac:dyDescent="0.25">
      <c r="A58">
        <v>3.9999999999999998E-6</v>
      </c>
      <c r="B58">
        <f>DAVE_data!CF57</f>
        <v>9856</v>
      </c>
      <c r="C58">
        <f t="shared" si="0"/>
        <v>19485.5</v>
      </c>
      <c r="D58">
        <f t="shared" si="1"/>
        <v>80.613601231423189</v>
      </c>
      <c r="E58">
        <f t="shared" si="2"/>
        <v>80.923848524168562</v>
      </c>
      <c r="F58">
        <f t="shared" si="3"/>
        <v>80.768724877795876</v>
      </c>
      <c r="G58">
        <f t="shared" si="4"/>
        <v>3.9303999999999999E-2</v>
      </c>
      <c r="H58">
        <f t="shared" si="17"/>
        <v>2.3711199999999999</v>
      </c>
      <c r="I58">
        <f t="shared" si="5"/>
        <v>-3.9467648680207259</v>
      </c>
      <c r="J58">
        <f t="shared" si="6"/>
        <v>18.675760666878766</v>
      </c>
      <c r="K58">
        <f t="shared" si="7"/>
        <v>7.3644978994290202</v>
      </c>
      <c r="L58">
        <f t="shared" si="8"/>
        <v>-287.78909951785431</v>
      </c>
      <c r="M58">
        <f t="shared" si="9"/>
        <v>-275.50889307343357</v>
      </c>
      <c r="N58">
        <f t="shared" si="10"/>
        <v>-281.64899629564394</v>
      </c>
      <c r="O58">
        <f t="shared" si="11"/>
        <v>1</v>
      </c>
      <c r="P58">
        <f t="shared" si="12"/>
        <v>0</v>
      </c>
      <c r="Q58">
        <f t="shared" si="13"/>
        <v>40</v>
      </c>
      <c r="R58">
        <f t="shared" si="14"/>
        <v>40</v>
      </c>
      <c r="S58" t="str">
        <f t="shared" si="15"/>
        <v/>
      </c>
      <c r="Y58">
        <f t="shared" si="16"/>
        <v>13.018403799077808</v>
      </c>
    </row>
    <row r="59" spans="1:25" x14ac:dyDescent="0.25">
      <c r="A59">
        <v>3.9999999999999998E-6</v>
      </c>
      <c r="B59">
        <f>DAVE_data!CF58</f>
        <v>9966</v>
      </c>
      <c r="C59">
        <f t="shared" si="0"/>
        <v>19646.5</v>
      </c>
      <c r="D59">
        <f t="shared" si="1"/>
        <v>79.952985355910542</v>
      </c>
      <c r="E59">
        <f t="shared" si="2"/>
        <v>80.768724877795876</v>
      </c>
      <c r="F59">
        <f t="shared" si="3"/>
        <v>80.360855116853202</v>
      </c>
      <c r="G59">
        <f t="shared" si="4"/>
        <v>3.9643999999999999E-2</v>
      </c>
      <c r="H59">
        <f t="shared" si="17"/>
        <v>2.4107639999999999</v>
      </c>
      <c r="I59">
        <f t="shared" si="5"/>
        <v>-10.288309982410302</v>
      </c>
      <c r="J59">
        <f t="shared" si="6"/>
        <v>7.3644978994290202</v>
      </c>
      <c r="K59">
        <f t="shared" si="7"/>
        <v>-1.4619060414906411</v>
      </c>
      <c r="L59">
        <f t="shared" si="8"/>
        <v>-222.64160884168251</v>
      </c>
      <c r="M59">
        <f t="shared" si="9"/>
        <v>-281.64899629564394</v>
      </c>
      <c r="N59">
        <f t="shared" si="10"/>
        <v>-252.14530256866323</v>
      </c>
      <c r="O59">
        <f t="shared" si="11"/>
        <v>1</v>
      </c>
      <c r="P59">
        <f t="shared" si="12"/>
        <v>0</v>
      </c>
      <c r="Q59">
        <f t="shared" si="13"/>
        <v>40</v>
      </c>
      <c r="R59">
        <f t="shared" si="14"/>
        <v>40</v>
      </c>
      <c r="S59" t="str">
        <f t="shared" si="15"/>
        <v/>
      </c>
      <c r="Y59">
        <f t="shared" si="16"/>
        <v>8.4718098208694297</v>
      </c>
    </row>
    <row r="60" spans="1:25" x14ac:dyDescent="0.25">
      <c r="A60">
        <v>3.9999999999999998E-6</v>
      </c>
      <c r="B60">
        <f>DAVE_data!CF59</f>
        <v>10038</v>
      </c>
      <c r="C60">
        <f t="shared" si="0"/>
        <v>19828</v>
      </c>
      <c r="D60">
        <f t="shared" si="1"/>
        <v>79.221117954150529</v>
      </c>
      <c r="E60">
        <f t="shared" si="2"/>
        <v>80.360855116853202</v>
      </c>
      <c r="F60">
        <f t="shared" si="3"/>
        <v>79.790986535501872</v>
      </c>
      <c r="G60">
        <f t="shared" si="4"/>
        <v>4.0007999999999995E-2</v>
      </c>
      <c r="H60">
        <f t="shared" si="17"/>
        <v>2.4507719999999997</v>
      </c>
      <c r="I60">
        <f t="shared" si="5"/>
        <v>-14.24386576063111</v>
      </c>
      <c r="J60">
        <f t="shared" si="6"/>
        <v>-1.4619060414906411</v>
      </c>
      <c r="K60">
        <f t="shared" si="7"/>
        <v>-7.8528859010608754</v>
      </c>
      <c r="L60">
        <f t="shared" si="8"/>
        <v>-159.74254797965995</v>
      </c>
      <c r="M60">
        <f t="shared" si="9"/>
        <v>-252.14530256866323</v>
      </c>
      <c r="N60">
        <f t="shared" si="10"/>
        <v>-205.94392527416159</v>
      </c>
      <c r="O60">
        <f t="shared" si="11"/>
        <v>1</v>
      </c>
      <c r="P60">
        <f t="shared" si="12"/>
        <v>0</v>
      </c>
      <c r="Q60">
        <f t="shared" si="13"/>
        <v>40</v>
      </c>
      <c r="R60">
        <f t="shared" si="14"/>
        <v>40</v>
      </c>
      <c r="S60" t="str">
        <f t="shared" si="15"/>
        <v/>
      </c>
      <c r="Y60">
        <f t="shared" si="16"/>
        <v>5.0941594588821975</v>
      </c>
    </row>
    <row r="61" spans="1:25" x14ac:dyDescent="0.25">
      <c r="A61">
        <v>3.9999999999999998E-6</v>
      </c>
      <c r="B61">
        <f>DAVE_data!CF60</f>
        <v>10149</v>
      </c>
      <c r="C61">
        <f t="shared" si="0"/>
        <v>20004.5</v>
      </c>
      <c r="D61">
        <f t="shared" si="1"/>
        <v>78.522148856252173</v>
      </c>
      <c r="E61">
        <f t="shared" si="2"/>
        <v>79.790986535501872</v>
      </c>
      <c r="F61">
        <f t="shared" si="3"/>
        <v>79.156567695877015</v>
      </c>
      <c r="G61">
        <f t="shared" si="4"/>
        <v>4.0374E-2</v>
      </c>
      <c r="H61">
        <f t="shared" si="17"/>
        <v>2.4911459999999996</v>
      </c>
      <c r="I61">
        <f t="shared" si="5"/>
        <v>-15.713549304623196</v>
      </c>
      <c r="J61">
        <f t="shared" si="6"/>
        <v>-7.8528859010608754</v>
      </c>
      <c r="K61">
        <f t="shared" si="7"/>
        <v>-11.783217602842036</v>
      </c>
      <c r="L61">
        <f t="shared" si="8"/>
        <v>-97.348087922454084</v>
      </c>
      <c r="M61">
        <f t="shared" si="9"/>
        <v>-205.94392527416159</v>
      </c>
      <c r="N61">
        <f t="shared" si="10"/>
        <v>-151.64600659830785</v>
      </c>
      <c r="O61">
        <f t="shared" si="11"/>
        <v>1</v>
      </c>
      <c r="P61">
        <f t="shared" si="12"/>
        <v>0</v>
      </c>
      <c r="Q61">
        <f t="shared" si="13"/>
        <v>40</v>
      </c>
      <c r="R61">
        <f t="shared" si="14"/>
        <v>40</v>
      </c>
      <c r="S61" t="str">
        <f t="shared" si="15"/>
        <v/>
      </c>
      <c r="Y61">
        <f t="shared" si="16"/>
        <v>2.9457799552933412</v>
      </c>
    </row>
    <row r="62" spans="1:25" x14ac:dyDescent="0.25">
      <c r="A62">
        <v>3.9999999999999998E-6</v>
      </c>
      <c r="B62">
        <f>DAVE_data!CF61</f>
        <v>10210</v>
      </c>
      <c r="C62">
        <f t="shared" si="0"/>
        <v>20181.5</v>
      </c>
      <c r="D62">
        <f t="shared" si="1"/>
        <v>77.833477531149654</v>
      </c>
      <c r="E62">
        <f t="shared" si="2"/>
        <v>79.156567695877015</v>
      </c>
      <c r="F62">
        <f t="shared" si="3"/>
        <v>78.495022613513328</v>
      </c>
      <c r="G62">
        <f t="shared" si="4"/>
        <v>4.0717999999999997E-2</v>
      </c>
      <c r="H62">
        <f t="shared" si="17"/>
        <v>2.5318639999999997</v>
      </c>
      <c r="I62">
        <f t="shared" si="5"/>
        <v>-16.246993525312828</v>
      </c>
      <c r="J62">
        <f t="shared" si="6"/>
        <v>-11.783217602842036</v>
      </c>
      <c r="K62">
        <f t="shared" si="7"/>
        <v>-14.015105564077432</v>
      </c>
      <c r="L62">
        <f t="shared" si="8"/>
        <v>-54.813300290667414</v>
      </c>
      <c r="M62">
        <f t="shared" si="9"/>
        <v>-151.64600659830785</v>
      </c>
      <c r="N62">
        <f t="shared" si="10"/>
        <v>-103.22965344448764</v>
      </c>
      <c r="O62">
        <f t="shared" si="11"/>
        <v>1</v>
      </c>
      <c r="P62">
        <f t="shared" si="12"/>
        <v>0</v>
      </c>
      <c r="Q62">
        <f t="shared" si="13"/>
        <v>40</v>
      </c>
      <c r="R62">
        <f t="shared" si="14"/>
        <v>40</v>
      </c>
      <c r="S62" t="str">
        <f t="shared" si="15"/>
        <v/>
      </c>
      <c r="Y62">
        <f t="shared" si="16"/>
        <v>1.6553586550057795</v>
      </c>
    </row>
    <row r="63" spans="1:25" x14ac:dyDescent="0.25">
      <c r="A63">
        <v>3.9999999999999998E-6</v>
      </c>
      <c r="B63">
        <f>DAVE_data!CF62</f>
        <v>10337</v>
      </c>
      <c r="C63">
        <f t="shared" si="0"/>
        <v>20367</v>
      </c>
      <c r="D63">
        <f t="shared" si="1"/>
        <v>77.124580291397677</v>
      </c>
      <c r="E63">
        <f t="shared" si="2"/>
        <v>78.495022613513328</v>
      </c>
      <c r="F63">
        <f t="shared" si="3"/>
        <v>77.809801452455503</v>
      </c>
      <c r="G63">
        <f t="shared" si="4"/>
        <v>4.1093999999999999E-2</v>
      </c>
      <c r="H63">
        <f t="shared" si="17"/>
        <v>2.5729579999999999</v>
      </c>
      <c r="I63">
        <f t="shared" si="5"/>
        <v>-16.674481945243226</v>
      </c>
      <c r="J63">
        <f t="shared" si="6"/>
        <v>-14.015105564077432</v>
      </c>
      <c r="K63">
        <f t="shared" si="7"/>
        <v>-15.34479375466033</v>
      </c>
      <c r="L63">
        <f t="shared" si="8"/>
        <v>-32.357234403633086</v>
      </c>
      <c r="M63">
        <f t="shared" si="9"/>
        <v>-103.22965344448764</v>
      </c>
      <c r="N63">
        <f t="shared" si="10"/>
        <v>-67.793443924060369</v>
      </c>
      <c r="O63">
        <f t="shared" si="11"/>
        <v>1</v>
      </c>
      <c r="P63">
        <f t="shared" si="12"/>
        <v>0</v>
      </c>
      <c r="Q63">
        <f t="shared" si="13"/>
        <v>40</v>
      </c>
      <c r="R63">
        <f t="shared" si="14"/>
        <v>40</v>
      </c>
      <c r="S63" t="str">
        <f t="shared" si="15"/>
        <v/>
      </c>
      <c r="Y63">
        <f t="shared" si="16"/>
        <v>0.82236468987995615</v>
      </c>
    </row>
    <row r="64" spans="1:25" x14ac:dyDescent="0.25">
      <c r="A64">
        <v>3.9999999999999998E-6</v>
      </c>
      <c r="B64">
        <f>DAVE_data!CF63</f>
        <v>10387</v>
      </c>
      <c r="C64">
        <f t="shared" si="0"/>
        <v>20541.5</v>
      </c>
      <c r="D64">
        <f t="shared" si="1"/>
        <v>76.469407141391642</v>
      </c>
      <c r="E64">
        <f t="shared" si="2"/>
        <v>77.809801452455503</v>
      </c>
      <c r="F64">
        <f t="shared" si="3"/>
        <v>77.139604296923579</v>
      </c>
      <c r="G64">
        <f t="shared" si="4"/>
        <v>4.1447999999999999E-2</v>
      </c>
      <c r="H64">
        <f t="shared" si="17"/>
        <v>2.6144059999999998</v>
      </c>
      <c r="I64">
        <f t="shared" si="5"/>
        <v>-16.169589739720212</v>
      </c>
      <c r="J64">
        <f t="shared" si="6"/>
        <v>-15.34479375466033</v>
      </c>
      <c r="K64">
        <f t="shared" si="7"/>
        <v>-15.757191747190271</v>
      </c>
      <c r="L64">
        <f t="shared" si="8"/>
        <v>-9.9497682042545179</v>
      </c>
      <c r="M64">
        <f t="shared" si="9"/>
        <v>-67.793443924060369</v>
      </c>
      <c r="N64">
        <f t="shared" si="10"/>
        <v>-38.871606064157447</v>
      </c>
      <c r="O64">
        <f t="shared" si="11"/>
        <v>0</v>
      </c>
      <c r="P64">
        <f t="shared" si="12"/>
        <v>0</v>
      </c>
      <c r="Q64">
        <f t="shared" si="13"/>
        <v>-40</v>
      </c>
      <c r="R64">
        <f t="shared" si="14"/>
        <v>40</v>
      </c>
      <c r="S64">
        <f t="shared" si="15"/>
        <v>-2.6480367403130998E-3</v>
      </c>
      <c r="Y64">
        <f t="shared" si="16"/>
        <v>0</v>
      </c>
    </row>
    <row r="65" spans="1:25" x14ac:dyDescent="0.25">
      <c r="A65">
        <v>3.9999999999999998E-6</v>
      </c>
      <c r="B65">
        <f>DAVE_data!CF64</f>
        <v>10525</v>
      </c>
      <c r="C65">
        <f t="shared" si="0"/>
        <v>20729.5</v>
      </c>
      <c r="D65">
        <f t="shared" si="1"/>
        <v>75.775890725531085</v>
      </c>
      <c r="E65">
        <f t="shared" si="2"/>
        <v>77.139604296923579</v>
      </c>
      <c r="F65">
        <f t="shared" si="3"/>
        <v>76.457747511227325</v>
      </c>
      <c r="G65">
        <f t="shared" si="4"/>
        <v>4.1824E-2</v>
      </c>
      <c r="H65">
        <f t="shared" si="17"/>
        <v>2.6562299999999999</v>
      </c>
      <c r="I65">
        <f t="shared" si="5"/>
        <v>-16.30300271844526</v>
      </c>
      <c r="J65">
        <f t="shared" si="6"/>
        <v>-15.757191747190271</v>
      </c>
      <c r="K65">
        <f t="shared" si="7"/>
        <v>-16.030097232817766</v>
      </c>
      <c r="L65">
        <f t="shared" si="8"/>
        <v>-6.5250929042534258</v>
      </c>
      <c r="M65">
        <f t="shared" si="9"/>
        <v>-38.871606064157447</v>
      </c>
      <c r="N65">
        <f t="shared" si="10"/>
        <v>-22.698349484205437</v>
      </c>
      <c r="O65">
        <f t="shared" si="11"/>
        <v>0</v>
      </c>
      <c r="P65">
        <f t="shared" si="12"/>
        <v>0</v>
      </c>
      <c r="Q65">
        <f t="shared" si="13"/>
        <v>-40</v>
      </c>
      <c r="R65">
        <f t="shared" si="14"/>
        <v>-40</v>
      </c>
      <c r="S65">
        <f t="shared" si="15"/>
        <v>-2.7421623143606662E-3</v>
      </c>
      <c r="Y65">
        <f t="shared" si="16"/>
        <v>0</v>
      </c>
    </row>
    <row r="66" spans="1:25" x14ac:dyDescent="0.25">
      <c r="A66">
        <v>3.9999999999999998E-6</v>
      </c>
      <c r="B66">
        <f>DAVE_data!CF65</f>
        <v>10577</v>
      </c>
      <c r="C66">
        <f t="shared" si="0"/>
        <v>20913</v>
      </c>
      <c r="D66">
        <f t="shared" si="1"/>
        <v>75.110999225118192</v>
      </c>
      <c r="E66">
        <f t="shared" si="2"/>
        <v>76.457747511227325</v>
      </c>
      <c r="F66">
        <f t="shared" si="3"/>
        <v>75.784373368172766</v>
      </c>
      <c r="G66">
        <f t="shared" si="4"/>
        <v>4.2203999999999998E-2</v>
      </c>
      <c r="H66">
        <f t="shared" si="17"/>
        <v>2.6984339999999998</v>
      </c>
      <c r="I66">
        <f t="shared" si="5"/>
        <v>-15.955220904524673</v>
      </c>
      <c r="J66">
        <f t="shared" si="6"/>
        <v>-16.030097232817766</v>
      </c>
      <c r="K66">
        <f t="shared" si="7"/>
        <v>-15.99265906867122</v>
      </c>
      <c r="L66">
        <f t="shared" si="8"/>
        <v>0.88707620478027871</v>
      </c>
      <c r="M66">
        <f t="shared" si="9"/>
        <v>-22.698349484205437</v>
      </c>
      <c r="N66">
        <f t="shared" si="10"/>
        <v>-10.905636639712579</v>
      </c>
      <c r="O66">
        <f t="shared" si="11"/>
        <v>0</v>
      </c>
      <c r="P66">
        <f t="shared" si="12"/>
        <v>0</v>
      </c>
      <c r="Q66">
        <f t="shared" si="13"/>
        <v>-40</v>
      </c>
      <c r="R66">
        <f t="shared" si="14"/>
        <v>-40</v>
      </c>
      <c r="S66">
        <f t="shared" si="15"/>
        <v>-2.7845905898251791E-3</v>
      </c>
      <c r="Y66">
        <f t="shared" si="16"/>
        <v>0</v>
      </c>
    </row>
    <row r="67" spans="1:25" x14ac:dyDescent="0.25">
      <c r="A67">
        <v>3.9999999999999998E-6</v>
      </c>
      <c r="B67">
        <f>DAVE_data!CF66</f>
        <v>10706</v>
      </c>
      <c r="C67">
        <f t="shared" si="0"/>
        <v>21097.5</v>
      </c>
      <c r="D67">
        <f t="shared" si="1"/>
        <v>74.454145125957893</v>
      </c>
      <c r="E67">
        <f t="shared" si="2"/>
        <v>75.784373368172766</v>
      </c>
      <c r="F67">
        <f t="shared" si="3"/>
        <v>75.11925924706533</v>
      </c>
      <c r="G67">
        <f t="shared" si="4"/>
        <v>4.2566E-2</v>
      </c>
      <c r="H67">
        <f t="shared" si="17"/>
        <v>2.7409999999999997</v>
      </c>
      <c r="I67">
        <f t="shared" si="5"/>
        <v>-15.625478576973078</v>
      </c>
      <c r="J67">
        <f t="shared" si="6"/>
        <v>-15.99265906867122</v>
      </c>
      <c r="K67">
        <f t="shared" si="7"/>
        <v>-15.809068822822148</v>
      </c>
      <c r="L67">
        <f t="shared" si="8"/>
        <v>4.3130725426178511</v>
      </c>
      <c r="M67">
        <f t="shared" si="9"/>
        <v>-10.905636639712579</v>
      </c>
      <c r="N67">
        <f t="shared" si="10"/>
        <v>-3.2962820485473641</v>
      </c>
      <c r="O67">
        <f t="shared" si="11"/>
        <v>0</v>
      </c>
      <c r="P67">
        <f t="shared" si="12"/>
        <v>0</v>
      </c>
      <c r="Q67">
        <f t="shared" si="13"/>
        <v>-40</v>
      </c>
      <c r="R67">
        <f t="shared" si="14"/>
        <v>-40</v>
      </c>
      <c r="S67">
        <f t="shared" si="15"/>
        <v>-2.8015843113252661E-3</v>
      </c>
      <c r="Y67">
        <f t="shared" si="16"/>
        <v>0</v>
      </c>
    </row>
    <row r="68" spans="1:25" x14ac:dyDescent="0.25">
      <c r="A68">
        <v>3.9999999999999998E-6</v>
      </c>
      <c r="B68">
        <f>DAVE_data!CF67</f>
        <v>10776</v>
      </c>
      <c r="C68">
        <f t="shared" si="0"/>
        <v>21292</v>
      </c>
      <c r="D68">
        <f t="shared" si="1"/>
        <v>73.774014972520035</v>
      </c>
      <c r="E68">
        <f t="shared" si="2"/>
        <v>75.11925924706533</v>
      </c>
      <c r="F68">
        <f t="shared" si="3"/>
        <v>74.446637109792675</v>
      </c>
      <c r="G68">
        <f t="shared" si="4"/>
        <v>4.2963999999999995E-2</v>
      </c>
      <c r="H68">
        <f t="shared" si="17"/>
        <v>2.7839639999999997</v>
      </c>
      <c r="I68">
        <f t="shared" si="5"/>
        <v>-15.655482200741417</v>
      </c>
      <c r="J68">
        <f t="shared" si="6"/>
        <v>-15.809068822822148</v>
      </c>
      <c r="K68">
        <f t="shared" si="7"/>
        <v>-15.732275511781783</v>
      </c>
      <c r="L68">
        <f t="shared" si="8"/>
        <v>1.7873873717615996</v>
      </c>
      <c r="M68">
        <f t="shared" si="9"/>
        <v>-3.2962820485473641</v>
      </c>
      <c r="N68">
        <f t="shared" si="10"/>
        <v>-0.75444733839288225</v>
      </c>
      <c r="O68">
        <f t="shared" si="11"/>
        <v>0</v>
      </c>
      <c r="P68">
        <f t="shared" si="12"/>
        <v>0</v>
      </c>
      <c r="Q68">
        <f t="shared" si="13"/>
        <v>-40</v>
      </c>
      <c r="R68">
        <f t="shared" si="14"/>
        <v>-40</v>
      </c>
      <c r="S68">
        <f t="shared" si="15"/>
        <v>-2.8385815397477566E-3</v>
      </c>
      <c r="Y68">
        <f t="shared" si="16"/>
        <v>0</v>
      </c>
    </row>
    <row r="69" spans="1:25" x14ac:dyDescent="0.25">
      <c r="A69">
        <v>3.9999999999999998E-6</v>
      </c>
      <c r="B69">
        <f>DAVE_data!CF68</f>
        <v>10892</v>
      </c>
      <c r="C69">
        <f t="shared" si="0"/>
        <v>21475.5</v>
      </c>
      <c r="D69">
        <f t="shared" si="1"/>
        <v>73.143644003394414</v>
      </c>
      <c r="E69">
        <f t="shared" si="2"/>
        <v>74.446637109792675</v>
      </c>
      <c r="F69">
        <f t="shared" si="3"/>
        <v>73.795140556593537</v>
      </c>
      <c r="G69">
        <f t="shared" si="4"/>
        <v>4.3336E-2</v>
      </c>
      <c r="H69">
        <f t="shared" si="17"/>
        <v>2.8272999999999997</v>
      </c>
      <c r="I69">
        <f t="shared" si="5"/>
        <v>-15.033610697783319</v>
      </c>
      <c r="J69">
        <f t="shared" si="6"/>
        <v>-15.732275511781783</v>
      </c>
      <c r="K69">
        <f t="shared" si="7"/>
        <v>-15.382943104782552</v>
      </c>
      <c r="L69">
        <f t="shared" si="8"/>
        <v>8.0610210217655336</v>
      </c>
      <c r="M69">
        <f t="shared" si="9"/>
        <v>-0.75444733839288225</v>
      </c>
      <c r="N69">
        <f t="shared" si="10"/>
        <v>3.6532868416863256</v>
      </c>
      <c r="O69">
        <f t="shared" si="11"/>
        <v>0</v>
      </c>
      <c r="P69">
        <f t="shared" si="12"/>
        <v>0</v>
      </c>
      <c r="Q69">
        <f t="shared" si="13"/>
        <v>-40</v>
      </c>
      <c r="R69">
        <f t="shared" si="14"/>
        <v>-40</v>
      </c>
      <c r="S69">
        <f t="shared" si="15"/>
        <v>-2.8247752878980295E-3</v>
      </c>
      <c r="Y69">
        <f t="shared" si="16"/>
        <v>0</v>
      </c>
    </row>
    <row r="70" spans="1:25" x14ac:dyDescent="0.25">
      <c r="A70">
        <v>3.9999999999999998E-6</v>
      </c>
      <c r="B70">
        <f>DAVE_data!CF69</f>
        <v>10975</v>
      </c>
      <c r="C70">
        <f t="shared" ref="C70:C133" si="18">(B70+B69)/2+(B68+B67)/2</f>
        <v>21674.5</v>
      </c>
      <c r="D70">
        <f t="shared" ref="D70:D133" si="19">2*PI()/(C70*0.000004)</f>
        <v>72.472090557793564</v>
      </c>
      <c r="E70">
        <f t="shared" ref="E70:E133" si="20">F69</f>
        <v>73.795140556593537</v>
      </c>
      <c r="F70">
        <f t="shared" ref="F70:F133" si="21">0.5*(D70+E70)</f>
        <v>73.133615557193551</v>
      </c>
      <c r="G70">
        <f t="shared" ref="G70:G133" si="22">0.5*(B70+B69)*0.000004</f>
        <v>4.3733999999999995E-2</v>
      </c>
      <c r="H70">
        <f t="shared" si="17"/>
        <v>2.8710339999999999</v>
      </c>
      <c r="I70">
        <f t="shared" ref="I70:I133" si="23">(F70-E70)/G70</f>
        <v>-15.126103246901422</v>
      </c>
      <c r="J70">
        <f t="shared" ref="J70:J133" si="24">K69</f>
        <v>-15.382943104782552</v>
      </c>
      <c r="K70">
        <f t="shared" ref="K70:K133" si="25">(I70+J70)/2</f>
        <v>-15.254523175841987</v>
      </c>
      <c r="L70">
        <f t="shared" ref="L70:L133" si="26">(K70-J70)/G70</f>
        <v>2.9363865400046771</v>
      </c>
      <c r="M70">
        <f t="shared" ref="M70:M133" si="27">N69</f>
        <v>3.6532868416863256</v>
      </c>
      <c r="N70">
        <f t="shared" ref="N70:N133" si="28">0.5*(L70+M70)</f>
        <v>3.2948366908455013</v>
      </c>
      <c r="O70">
        <f t="shared" ref="O70:O133" si="29">IF(AND((L70&gt;$O$3), (L70&lt;$O$4)),0,1)</f>
        <v>0</v>
      </c>
      <c r="P70">
        <f t="shared" ref="P70:P133" si="30">IF(I70&gt;$P$3,1,0)</f>
        <v>0</v>
      </c>
      <c r="Q70">
        <f t="shared" ref="Q70:Q133" si="31">IF(OR(O70=1, AND((P70=1),(Q69=$Q$3))),$Q$3,$Q$2)</f>
        <v>-40</v>
      </c>
      <c r="R70">
        <f t="shared" ref="R70:R133" si="32">IF(OR(O70=1, AND((P70=1),(Q69=1))),Q69,Q69)</f>
        <v>-40</v>
      </c>
      <c r="S70">
        <f t="shared" ref="S70:S133" si="33">IF(Q70=-40,K70/F70^2, "")</f>
        <v>-2.8520986832050932E-3</v>
      </c>
      <c r="Y70">
        <f t="shared" ref="Y70:Y133" si="34">IF(Q70=$Q$3, ($Y$1*K70*F70-$Y$3*F70^3)*G70,0)</f>
        <v>0</v>
      </c>
    </row>
    <row r="71" spans="1:25" x14ac:dyDescent="0.25">
      <c r="A71">
        <v>3.9999999999999998E-6</v>
      </c>
      <c r="B71">
        <f>DAVE_data!CF70</f>
        <v>11101</v>
      </c>
      <c r="C71">
        <f t="shared" si="18"/>
        <v>21872</v>
      </c>
      <c r="D71">
        <f t="shared" si="19"/>
        <v>71.817681364068065</v>
      </c>
      <c r="E71">
        <f t="shared" si="20"/>
        <v>73.133615557193551</v>
      </c>
      <c r="F71">
        <f t="shared" si="21"/>
        <v>72.475648460630808</v>
      </c>
      <c r="G71">
        <f t="shared" si="22"/>
        <v>4.4151999999999997E-2</v>
      </c>
      <c r="H71">
        <f t="shared" ref="H71:H134" si="35">H70+G71</f>
        <v>2.9151859999999998</v>
      </c>
      <c r="I71">
        <f t="shared" si="23"/>
        <v>-14.902316917982038</v>
      </c>
      <c r="J71">
        <f t="shared" si="24"/>
        <v>-15.254523175841987</v>
      </c>
      <c r="K71">
        <f t="shared" si="25"/>
        <v>-15.078420046912012</v>
      </c>
      <c r="L71">
        <f t="shared" si="26"/>
        <v>3.9885651596751108</v>
      </c>
      <c r="M71">
        <f t="shared" si="27"/>
        <v>3.2948366908455013</v>
      </c>
      <c r="N71">
        <f t="shared" si="28"/>
        <v>3.6417009252603059</v>
      </c>
      <c r="O71">
        <f t="shared" si="29"/>
        <v>0</v>
      </c>
      <c r="P71">
        <f t="shared" si="30"/>
        <v>0</v>
      </c>
      <c r="Q71">
        <f t="shared" si="31"/>
        <v>-40</v>
      </c>
      <c r="R71">
        <f t="shared" si="32"/>
        <v>-40</v>
      </c>
      <c r="S71">
        <f t="shared" si="33"/>
        <v>-2.8705929762757616E-3</v>
      </c>
      <c r="Y71">
        <f t="shared" si="34"/>
        <v>0</v>
      </c>
    </row>
    <row r="72" spans="1:25" x14ac:dyDescent="0.25">
      <c r="A72">
        <v>3.9999999999999998E-6</v>
      </c>
      <c r="B72">
        <f>DAVE_data!CF71</f>
        <v>11157</v>
      </c>
      <c r="C72">
        <f t="shared" si="18"/>
        <v>22062.5</v>
      </c>
      <c r="D72">
        <f t="shared" si="19"/>
        <v>71.197567220165283</v>
      </c>
      <c r="E72">
        <f t="shared" si="20"/>
        <v>72.475648460630808</v>
      </c>
      <c r="F72">
        <f t="shared" si="21"/>
        <v>71.836607840398045</v>
      </c>
      <c r="G72">
        <f t="shared" si="22"/>
        <v>4.4516E-2</v>
      </c>
      <c r="H72">
        <f t="shared" si="35"/>
        <v>2.9597020000000001</v>
      </c>
      <c r="I72">
        <f t="shared" si="23"/>
        <v>-14.35530191914733</v>
      </c>
      <c r="J72">
        <f t="shared" si="24"/>
        <v>-15.078420046912012</v>
      </c>
      <c r="K72">
        <f t="shared" si="25"/>
        <v>-14.716860983029671</v>
      </c>
      <c r="L72">
        <f t="shared" si="26"/>
        <v>8.1220025133062475</v>
      </c>
      <c r="M72">
        <f t="shared" si="27"/>
        <v>3.6417009252603059</v>
      </c>
      <c r="N72">
        <f t="shared" si="28"/>
        <v>5.8818517192832767</v>
      </c>
      <c r="O72">
        <f t="shared" si="29"/>
        <v>0</v>
      </c>
      <c r="P72">
        <f t="shared" si="30"/>
        <v>0</v>
      </c>
      <c r="Q72">
        <f t="shared" si="31"/>
        <v>-40</v>
      </c>
      <c r="R72">
        <f t="shared" si="32"/>
        <v>-40</v>
      </c>
      <c r="S72">
        <f t="shared" si="33"/>
        <v>-2.8518294820525144E-3</v>
      </c>
      <c r="Y72">
        <f t="shared" si="34"/>
        <v>0</v>
      </c>
    </row>
    <row r="73" spans="1:25" x14ac:dyDescent="0.25">
      <c r="A73">
        <v>3.9999999999999998E-6</v>
      </c>
      <c r="B73">
        <f>DAVE_data!CF72</f>
        <v>11306</v>
      </c>
      <c r="C73">
        <f t="shared" si="18"/>
        <v>22269.5</v>
      </c>
      <c r="D73">
        <f t="shared" si="19"/>
        <v>70.535769855402989</v>
      </c>
      <c r="E73">
        <f t="shared" si="20"/>
        <v>71.836607840398045</v>
      </c>
      <c r="F73">
        <f t="shared" si="21"/>
        <v>71.186188847900524</v>
      </c>
      <c r="G73">
        <f t="shared" si="22"/>
        <v>4.4926000000000001E-2</v>
      </c>
      <c r="H73">
        <f t="shared" si="35"/>
        <v>3.0046279999999999</v>
      </c>
      <c r="I73">
        <f t="shared" si="23"/>
        <v>-14.477562936774268</v>
      </c>
      <c r="J73">
        <f t="shared" si="24"/>
        <v>-14.716860983029671</v>
      </c>
      <c r="K73">
        <f t="shared" si="25"/>
        <v>-14.597211959901969</v>
      </c>
      <c r="L73">
        <f t="shared" si="26"/>
        <v>2.6632467419245298</v>
      </c>
      <c r="M73">
        <f t="shared" si="27"/>
        <v>5.8818517192832767</v>
      </c>
      <c r="N73">
        <f t="shared" si="28"/>
        <v>4.2725492306039037</v>
      </c>
      <c r="O73">
        <f t="shared" si="29"/>
        <v>0</v>
      </c>
      <c r="P73">
        <f t="shared" si="30"/>
        <v>0</v>
      </c>
      <c r="Q73">
        <f t="shared" si="31"/>
        <v>-40</v>
      </c>
      <c r="R73">
        <f t="shared" si="32"/>
        <v>-40</v>
      </c>
      <c r="S73">
        <f t="shared" si="33"/>
        <v>-2.8805699743210574E-3</v>
      </c>
      <c r="Y73">
        <f t="shared" si="34"/>
        <v>0</v>
      </c>
    </row>
    <row r="74" spans="1:25" x14ac:dyDescent="0.25">
      <c r="A74">
        <v>3.9999999999999998E-6</v>
      </c>
      <c r="B74">
        <f>DAVE_data!CF73</f>
        <v>11374</v>
      </c>
      <c r="C74">
        <f t="shared" si="18"/>
        <v>22469</v>
      </c>
      <c r="D74">
        <f t="shared" si="19"/>
        <v>69.90948982130476</v>
      </c>
      <c r="E74">
        <f t="shared" si="20"/>
        <v>71.186188847900524</v>
      </c>
      <c r="F74">
        <f t="shared" si="21"/>
        <v>70.547839334602642</v>
      </c>
      <c r="G74">
        <f t="shared" si="22"/>
        <v>4.5359999999999998E-2</v>
      </c>
      <c r="H74">
        <f t="shared" si="35"/>
        <v>3.0499879999999999</v>
      </c>
      <c r="I74">
        <f t="shared" si="23"/>
        <v>-14.072961051540615</v>
      </c>
      <c r="J74">
        <f t="shared" si="24"/>
        <v>-14.597211959901969</v>
      </c>
      <c r="K74">
        <f t="shared" si="25"/>
        <v>-14.335086505721293</v>
      </c>
      <c r="L74">
        <f t="shared" si="26"/>
        <v>5.778779854071348</v>
      </c>
      <c r="M74">
        <f t="shared" si="27"/>
        <v>4.2725492306039037</v>
      </c>
      <c r="N74">
        <f t="shared" si="28"/>
        <v>5.0256645423376263</v>
      </c>
      <c r="O74">
        <f t="shared" si="29"/>
        <v>0</v>
      </c>
      <c r="P74">
        <f t="shared" si="30"/>
        <v>0</v>
      </c>
      <c r="Q74">
        <f t="shared" si="31"/>
        <v>-40</v>
      </c>
      <c r="R74">
        <f t="shared" si="32"/>
        <v>-40</v>
      </c>
      <c r="S74">
        <f t="shared" si="33"/>
        <v>-2.8802678959585918E-3</v>
      </c>
      <c r="Y74">
        <f t="shared" si="34"/>
        <v>0</v>
      </c>
    </row>
    <row r="75" spans="1:25" x14ac:dyDescent="0.25">
      <c r="A75">
        <v>3.9999999999999998E-6</v>
      </c>
      <c r="B75">
        <f>DAVE_data!CF74</f>
        <v>11493</v>
      </c>
      <c r="C75">
        <f t="shared" si="18"/>
        <v>22665</v>
      </c>
      <c r="D75">
        <f t="shared" si="19"/>
        <v>69.304933897855577</v>
      </c>
      <c r="E75">
        <f t="shared" si="20"/>
        <v>70.547839334602642</v>
      </c>
      <c r="F75">
        <f t="shared" si="21"/>
        <v>69.926386616229109</v>
      </c>
      <c r="G75">
        <f t="shared" si="22"/>
        <v>4.5733999999999997E-2</v>
      </c>
      <c r="H75">
        <f t="shared" si="35"/>
        <v>3.0957219999999999</v>
      </c>
      <c r="I75">
        <f t="shared" si="23"/>
        <v>-13.588418209068371</v>
      </c>
      <c r="J75">
        <f t="shared" si="24"/>
        <v>-14.335086505721293</v>
      </c>
      <c r="K75">
        <f t="shared" si="25"/>
        <v>-13.961752357394833</v>
      </c>
      <c r="L75">
        <f t="shared" si="26"/>
        <v>8.1631641301102089</v>
      </c>
      <c r="M75">
        <f t="shared" si="27"/>
        <v>5.0256645423376263</v>
      </c>
      <c r="N75">
        <f t="shared" si="28"/>
        <v>6.5944143362239176</v>
      </c>
      <c r="O75">
        <f t="shared" si="29"/>
        <v>0</v>
      </c>
      <c r="P75">
        <f t="shared" si="30"/>
        <v>0</v>
      </c>
      <c r="Q75">
        <f t="shared" si="31"/>
        <v>-40</v>
      </c>
      <c r="R75">
        <f t="shared" si="32"/>
        <v>-40</v>
      </c>
      <c r="S75">
        <f t="shared" si="33"/>
        <v>-2.8553395210333043E-3</v>
      </c>
      <c r="Y75">
        <f t="shared" si="34"/>
        <v>0</v>
      </c>
    </row>
    <row r="76" spans="1:25" x14ac:dyDescent="0.25">
      <c r="A76">
        <v>3.9999999999999998E-6</v>
      </c>
      <c r="B76">
        <f>DAVE_data!CF75</f>
        <v>11569</v>
      </c>
      <c r="C76">
        <f t="shared" si="18"/>
        <v>22871</v>
      </c>
      <c r="D76">
        <f t="shared" si="19"/>
        <v>68.680701621918445</v>
      </c>
      <c r="E76">
        <f t="shared" si="20"/>
        <v>69.926386616229109</v>
      </c>
      <c r="F76">
        <f t="shared" si="21"/>
        <v>69.303544119073777</v>
      </c>
      <c r="G76">
        <f t="shared" si="22"/>
        <v>4.6123999999999998E-2</v>
      </c>
      <c r="H76">
        <f t="shared" si="35"/>
        <v>3.1418459999999997</v>
      </c>
      <c r="I76">
        <f t="shared" si="23"/>
        <v>-13.503653134058894</v>
      </c>
      <c r="J76">
        <f t="shared" si="24"/>
        <v>-13.961752357394833</v>
      </c>
      <c r="K76">
        <f t="shared" si="25"/>
        <v>-13.732702745726863</v>
      </c>
      <c r="L76">
        <f t="shared" si="26"/>
        <v>4.9659529023495246</v>
      </c>
      <c r="M76">
        <f t="shared" si="27"/>
        <v>6.5944143362239176</v>
      </c>
      <c r="N76">
        <f t="shared" si="28"/>
        <v>5.7801836192867206</v>
      </c>
      <c r="O76">
        <f t="shared" si="29"/>
        <v>0</v>
      </c>
      <c r="P76">
        <f t="shared" si="30"/>
        <v>0</v>
      </c>
      <c r="Q76">
        <f t="shared" si="31"/>
        <v>-40</v>
      </c>
      <c r="R76">
        <f t="shared" si="32"/>
        <v>-40</v>
      </c>
      <c r="S76">
        <f t="shared" si="33"/>
        <v>-2.8592039184331028E-3</v>
      </c>
      <c r="Y76">
        <f t="shared" si="34"/>
        <v>0</v>
      </c>
    </row>
    <row r="77" spans="1:25" x14ac:dyDescent="0.25">
      <c r="A77">
        <v>3.9999999999999998E-6</v>
      </c>
      <c r="B77">
        <f>DAVE_data!CF76</f>
        <v>11718</v>
      </c>
      <c r="C77">
        <f t="shared" si="18"/>
        <v>23077</v>
      </c>
      <c r="D77">
        <f t="shared" si="19"/>
        <v>68.067613935732396</v>
      </c>
      <c r="E77">
        <f t="shared" si="20"/>
        <v>69.303544119073777</v>
      </c>
      <c r="F77">
        <f t="shared" si="21"/>
        <v>68.685579027403094</v>
      </c>
      <c r="G77">
        <f t="shared" si="22"/>
        <v>4.6573999999999997E-2</v>
      </c>
      <c r="H77">
        <f t="shared" si="35"/>
        <v>3.1884199999999998</v>
      </c>
      <c r="I77">
        <f t="shared" si="23"/>
        <v>-13.26845647079236</v>
      </c>
      <c r="J77">
        <f t="shared" si="24"/>
        <v>-13.732702745726863</v>
      </c>
      <c r="K77">
        <f t="shared" si="25"/>
        <v>-13.500579608259612</v>
      </c>
      <c r="L77">
        <f t="shared" si="26"/>
        <v>4.9839639598757133</v>
      </c>
      <c r="M77">
        <f t="shared" si="27"/>
        <v>5.7801836192867206</v>
      </c>
      <c r="N77">
        <f t="shared" si="28"/>
        <v>5.3820737895812165</v>
      </c>
      <c r="O77">
        <f t="shared" si="29"/>
        <v>0</v>
      </c>
      <c r="P77">
        <f t="shared" si="30"/>
        <v>0</v>
      </c>
      <c r="Q77">
        <f t="shared" si="31"/>
        <v>-40</v>
      </c>
      <c r="R77">
        <f t="shared" si="32"/>
        <v>-40</v>
      </c>
      <c r="S77">
        <f t="shared" si="33"/>
        <v>-2.8616814383739552E-3</v>
      </c>
      <c r="Y77">
        <f t="shared" si="34"/>
        <v>0</v>
      </c>
    </row>
    <row r="78" spans="1:25" x14ac:dyDescent="0.25">
      <c r="A78">
        <v>3.9999999999999998E-6</v>
      </c>
      <c r="B78">
        <f>DAVE_data!CF77</f>
        <v>11789</v>
      </c>
      <c r="C78">
        <f t="shared" si="18"/>
        <v>23284.5</v>
      </c>
      <c r="D78">
        <f t="shared" si="19"/>
        <v>67.461028873065629</v>
      </c>
      <c r="E78">
        <f t="shared" si="20"/>
        <v>68.685579027403094</v>
      </c>
      <c r="F78">
        <f t="shared" si="21"/>
        <v>68.073303950234362</v>
      </c>
      <c r="G78">
        <f t="shared" si="22"/>
        <v>4.7014E-2</v>
      </c>
      <c r="H78">
        <f t="shared" si="35"/>
        <v>3.2354339999999997</v>
      </c>
      <c r="I78">
        <f t="shared" si="23"/>
        <v>-13.023250035494367</v>
      </c>
      <c r="J78">
        <f t="shared" si="24"/>
        <v>-13.500579608259612</v>
      </c>
      <c r="K78">
        <f t="shared" si="25"/>
        <v>-13.261914821876989</v>
      </c>
      <c r="L78">
        <f t="shared" si="26"/>
        <v>5.0764620407245289</v>
      </c>
      <c r="M78">
        <f t="shared" si="27"/>
        <v>5.3820737895812165</v>
      </c>
      <c r="N78">
        <f t="shared" si="28"/>
        <v>5.2292679151528727</v>
      </c>
      <c r="O78">
        <f t="shared" si="29"/>
        <v>0</v>
      </c>
      <c r="P78">
        <f t="shared" si="30"/>
        <v>0</v>
      </c>
      <c r="Q78">
        <f t="shared" si="31"/>
        <v>-40</v>
      </c>
      <c r="R78">
        <f t="shared" si="32"/>
        <v>-40</v>
      </c>
      <c r="S78">
        <f t="shared" si="33"/>
        <v>-2.861887612647507E-3</v>
      </c>
      <c r="Y78">
        <f t="shared" si="34"/>
        <v>0</v>
      </c>
    </row>
    <row r="79" spans="1:25" x14ac:dyDescent="0.25">
      <c r="A79">
        <v>3.9999999999999998E-6</v>
      </c>
      <c r="B79">
        <f>DAVE_data!CF78</f>
        <v>11922</v>
      </c>
      <c r="C79">
        <f t="shared" si="18"/>
        <v>23499</v>
      </c>
      <c r="D79">
        <f t="shared" si="19"/>
        <v>66.845241363245094</v>
      </c>
      <c r="E79">
        <f t="shared" si="20"/>
        <v>68.073303950234362</v>
      </c>
      <c r="F79">
        <f t="shared" si="21"/>
        <v>67.459272656739728</v>
      </c>
      <c r="G79">
        <f t="shared" si="22"/>
        <v>4.7421999999999999E-2</v>
      </c>
      <c r="H79">
        <f t="shared" si="35"/>
        <v>3.2828559999999998</v>
      </c>
      <c r="I79">
        <f t="shared" si="23"/>
        <v>-12.94823696796073</v>
      </c>
      <c r="J79">
        <f t="shared" si="24"/>
        <v>-13.261914821876989</v>
      </c>
      <c r="K79">
        <f t="shared" si="25"/>
        <v>-13.105075894918858</v>
      </c>
      <c r="L79">
        <f t="shared" si="26"/>
        <v>3.3073030862918116</v>
      </c>
      <c r="M79">
        <f t="shared" si="27"/>
        <v>5.2292679151528727</v>
      </c>
      <c r="N79">
        <f t="shared" si="28"/>
        <v>4.2682855007223424</v>
      </c>
      <c r="O79">
        <f t="shared" si="29"/>
        <v>0</v>
      </c>
      <c r="P79">
        <f t="shared" si="30"/>
        <v>0</v>
      </c>
      <c r="Q79">
        <f t="shared" si="31"/>
        <v>-40</v>
      </c>
      <c r="R79">
        <f t="shared" si="32"/>
        <v>-40</v>
      </c>
      <c r="S79">
        <f t="shared" si="33"/>
        <v>-2.879759580224928E-3</v>
      </c>
      <c r="Y79">
        <f t="shared" si="34"/>
        <v>0</v>
      </c>
    </row>
    <row r="80" spans="1:25" x14ac:dyDescent="0.25">
      <c r="A80">
        <v>3.9999999999999998E-6</v>
      </c>
      <c r="B80">
        <f>DAVE_data!CF79</f>
        <v>11996</v>
      </c>
      <c r="C80">
        <f t="shared" si="18"/>
        <v>23712.5</v>
      </c>
      <c r="D80">
        <f t="shared" si="19"/>
        <v>66.243387529568651</v>
      </c>
      <c r="E80">
        <f t="shared" si="20"/>
        <v>67.459272656739728</v>
      </c>
      <c r="F80">
        <f t="shared" si="21"/>
        <v>66.851330093154189</v>
      </c>
      <c r="G80">
        <f t="shared" si="22"/>
        <v>4.7835999999999997E-2</v>
      </c>
      <c r="H80">
        <f t="shared" si="35"/>
        <v>3.330692</v>
      </c>
      <c r="I80">
        <f t="shared" si="23"/>
        <v>-12.708892122784905</v>
      </c>
      <c r="J80">
        <f t="shared" si="24"/>
        <v>-13.105075894918858</v>
      </c>
      <c r="K80">
        <f t="shared" si="25"/>
        <v>-12.906984008851882</v>
      </c>
      <c r="L80">
        <f t="shared" si="26"/>
        <v>4.1410629247214663</v>
      </c>
      <c r="M80">
        <f t="shared" si="27"/>
        <v>4.2682855007223424</v>
      </c>
      <c r="N80">
        <f t="shared" si="28"/>
        <v>4.2046742127219048</v>
      </c>
      <c r="O80">
        <f t="shared" si="29"/>
        <v>0</v>
      </c>
      <c r="P80">
        <f t="shared" si="30"/>
        <v>0</v>
      </c>
      <c r="Q80">
        <f t="shared" si="31"/>
        <v>-40</v>
      </c>
      <c r="R80">
        <f t="shared" si="32"/>
        <v>-40</v>
      </c>
      <c r="S80">
        <f t="shared" si="33"/>
        <v>-2.8880497282917578E-3</v>
      </c>
      <c r="Y80">
        <f t="shared" si="34"/>
        <v>0</v>
      </c>
    </row>
    <row r="81" spans="1:25" x14ac:dyDescent="0.25">
      <c r="A81">
        <v>3.9999999999999998E-6</v>
      </c>
      <c r="B81">
        <f>DAVE_data!CF80</f>
        <v>12134</v>
      </c>
      <c r="C81">
        <f t="shared" si="18"/>
        <v>23920.5</v>
      </c>
      <c r="D81">
        <f t="shared" si="19"/>
        <v>65.667370113287632</v>
      </c>
      <c r="E81">
        <f t="shared" si="20"/>
        <v>66.851330093154189</v>
      </c>
      <c r="F81">
        <f t="shared" si="21"/>
        <v>66.25935010322091</v>
      </c>
      <c r="G81">
        <f t="shared" si="22"/>
        <v>4.8259999999999997E-2</v>
      </c>
      <c r="H81">
        <f t="shared" si="35"/>
        <v>3.378952</v>
      </c>
      <c r="I81">
        <f t="shared" si="23"/>
        <v>-12.266473061195168</v>
      </c>
      <c r="J81">
        <f t="shared" si="24"/>
        <v>-12.906984008851882</v>
      </c>
      <c r="K81">
        <f t="shared" si="25"/>
        <v>-12.586728535023525</v>
      </c>
      <c r="L81">
        <f t="shared" si="26"/>
        <v>6.6360438008362497</v>
      </c>
      <c r="M81">
        <f t="shared" si="27"/>
        <v>4.2046742127219048</v>
      </c>
      <c r="N81">
        <f t="shared" si="28"/>
        <v>5.4203590067790772</v>
      </c>
      <c r="O81">
        <f t="shared" si="29"/>
        <v>0</v>
      </c>
      <c r="P81">
        <f t="shared" si="30"/>
        <v>0</v>
      </c>
      <c r="Q81">
        <f t="shared" si="31"/>
        <v>-40</v>
      </c>
      <c r="R81">
        <f t="shared" si="32"/>
        <v>-40</v>
      </c>
      <c r="S81">
        <f t="shared" si="33"/>
        <v>-2.8669394581533718E-3</v>
      </c>
      <c r="Y81">
        <f t="shared" si="34"/>
        <v>0</v>
      </c>
    </row>
    <row r="82" spans="1:25" x14ac:dyDescent="0.25">
      <c r="A82">
        <v>3.9999999999999998E-6</v>
      </c>
      <c r="B82">
        <f>DAVE_data!CF81</f>
        <v>12209</v>
      </c>
      <c r="C82">
        <f t="shared" si="18"/>
        <v>24130.5</v>
      </c>
      <c r="D82">
        <f t="shared" si="19"/>
        <v>65.095888058469427</v>
      </c>
      <c r="E82">
        <f t="shared" si="20"/>
        <v>66.25935010322091</v>
      </c>
      <c r="F82">
        <f t="shared" si="21"/>
        <v>65.677619080845176</v>
      </c>
      <c r="G82">
        <f t="shared" si="22"/>
        <v>4.8686E-2</v>
      </c>
      <c r="H82">
        <f t="shared" si="35"/>
        <v>3.427638</v>
      </c>
      <c r="I82">
        <f t="shared" si="23"/>
        <v>-11.948630455895628</v>
      </c>
      <c r="J82">
        <f t="shared" si="24"/>
        <v>-12.586728535023525</v>
      </c>
      <c r="K82">
        <f t="shared" si="25"/>
        <v>-12.267679495459577</v>
      </c>
      <c r="L82">
        <f t="shared" si="26"/>
        <v>6.5531988572474278</v>
      </c>
      <c r="M82">
        <f t="shared" si="27"/>
        <v>5.4203590067790772</v>
      </c>
      <c r="N82">
        <f t="shared" si="28"/>
        <v>5.9867789320132525</v>
      </c>
      <c r="O82">
        <f t="shared" si="29"/>
        <v>0</v>
      </c>
      <c r="P82">
        <f t="shared" si="30"/>
        <v>0</v>
      </c>
      <c r="Q82">
        <f t="shared" si="31"/>
        <v>-40</v>
      </c>
      <c r="R82">
        <f t="shared" si="32"/>
        <v>-40</v>
      </c>
      <c r="S82">
        <f t="shared" si="33"/>
        <v>-2.8439870863157489E-3</v>
      </c>
      <c r="Y82">
        <f t="shared" si="34"/>
        <v>0</v>
      </c>
    </row>
    <row r="83" spans="1:25" x14ac:dyDescent="0.25">
      <c r="A83">
        <v>3.9999999999999998E-6</v>
      </c>
      <c r="B83">
        <f>DAVE_data!CF82</f>
        <v>12358</v>
      </c>
      <c r="C83">
        <f t="shared" si="18"/>
        <v>24348.5</v>
      </c>
      <c r="D83">
        <f t="shared" si="19"/>
        <v>64.513063506782615</v>
      </c>
      <c r="E83">
        <f t="shared" si="20"/>
        <v>65.677619080845176</v>
      </c>
      <c r="F83">
        <f t="shared" si="21"/>
        <v>65.095341293813902</v>
      </c>
      <c r="G83">
        <f t="shared" si="22"/>
        <v>4.9133999999999997E-2</v>
      </c>
      <c r="H83">
        <f t="shared" si="35"/>
        <v>3.476772</v>
      </c>
      <c r="I83">
        <f t="shared" si="23"/>
        <v>-11.85081180101912</v>
      </c>
      <c r="J83">
        <f t="shared" si="24"/>
        <v>-12.267679495459577</v>
      </c>
      <c r="K83">
        <f t="shared" si="25"/>
        <v>-12.059245648239347</v>
      </c>
      <c r="L83">
        <f t="shared" si="26"/>
        <v>4.2421509997197342</v>
      </c>
      <c r="M83">
        <f t="shared" si="27"/>
        <v>5.9867789320132525</v>
      </c>
      <c r="N83">
        <f t="shared" si="28"/>
        <v>5.1144649658664934</v>
      </c>
      <c r="O83">
        <f t="shared" si="29"/>
        <v>0</v>
      </c>
      <c r="P83">
        <f t="shared" si="30"/>
        <v>0</v>
      </c>
      <c r="Q83">
        <f t="shared" si="31"/>
        <v>-40</v>
      </c>
      <c r="R83">
        <f t="shared" si="32"/>
        <v>-40</v>
      </c>
      <c r="S83">
        <f t="shared" si="33"/>
        <v>-2.8459045184904769E-3</v>
      </c>
      <c r="Y83">
        <f t="shared" si="34"/>
        <v>0</v>
      </c>
    </row>
    <row r="84" spans="1:25" x14ac:dyDescent="0.25">
      <c r="A84">
        <v>3.9999999999999998E-6</v>
      </c>
      <c r="B84">
        <f>DAVE_data!CF83</f>
        <v>12431</v>
      </c>
      <c r="C84">
        <f t="shared" si="18"/>
        <v>24566</v>
      </c>
      <c r="D84">
        <f t="shared" si="19"/>
        <v>63.941884181181173</v>
      </c>
      <c r="E84">
        <f t="shared" si="20"/>
        <v>65.095341293813902</v>
      </c>
      <c r="F84">
        <f t="shared" si="21"/>
        <v>64.518612737497534</v>
      </c>
      <c r="G84">
        <f t="shared" si="22"/>
        <v>4.9577999999999997E-2</v>
      </c>
      <c r="H84">
        <f t="shared" si="35"/>
        <v>3.5263499999999999</v>
      </c>
      <c r="I84">
        <f t="shared" si="23"/>
        <v>-11.632751549404338</v>
      </c>
      <c r="J84">
        <f t="shared" si="24"/>
        <v>-12.059245648239347</v>
      </c>
      <c r="K84">
        <f t="shared" si="25"/>
        <v>-11.845998598821843</v>
      </c>
      <c r="L84">
        <f t="shared" si="26"/>
        <v>4.3012434833495474</v>
      </c>
      <c r="M84">
        <f t="shared" si="27"/>
        <v>5.1144649658664934</v>
      </c>
      <c r="N84">
        <f t="shared" si="28"/>
        <v>4.7078542246080204</v>
      </c>
      <c r="O84">
        <f t="shared" si="29"/>
        <v>0</v>
      </c>
      <c r="P84">
        <f t="shared" si="30"/>
        <v>0</v>
      </c>
      <c r="Q84">
        <f t="shared" si="31"/>
        <v>-40</v>
      </c>
      <c r="R84">
        <f t="shared" si="32"/>
        <v>-40</v>
      </c>
      <c r="S84">
        <f t="shared" si="33"/>
        <v>-2.845782048552035E-3</v>
      </c>
      <c r="Y84">
        <f t="shared" si="34"/>
        <v>0</v>
      </c>
    </row>
    <row r="85" spans="1:25" x14ac:dyDescent="0.25">
      <c r="A85">
        <v>3.9999999999999998E-6</v>
      </c>
      <c r="B85">
        <f>DAVE_data!CF84</f>
        <v>12576</v>
      </c>
      <c r="C85">
        <f t="shared" si="18"/>
        <v>24787</v>
      </c>
      <c r="D85">
        <f t="shared" si="19"/>
        <v>63.371780642873141</v>
      </c>
      <c r="E85">
        <f t="shared" si="20"/>
        <v>64.518612737497534</v>
      </c>
      <c r="F85">
        <f t="shared" si="21"/>
        <v>63.945196690185341</v>
      </c>
      <c r="G85">
        <f t="shared" si="22"/>
        <v>5.0013999999999996E-2</v>
      </c>
      <c r="H85">
        <f t="shared" si="35"/>
        <v>3.5763639999999999</v>
      </c>
      <c r="I85">
        <f t="shared" si="23"/>
        <v>-11.465110715243597</v>
      </c>
      <c r="J85">
        <f t="shared" si="24"/>
        <v>-11.845998598821843</v>
      </c>
      <c r="K85">
        <f t="shared" si="25"/>
        <v>-11.65555465703272</v>
      </c>
      <c r="L85">
        <f t="shared" si="26"/>
        <v>3.8078126482409584</v>
      </c>
      <c r="M85">
        <f t="shared" si="27"/>
        <v>4.7078542246080204</v>
      </c>
      <c r="N85">
        <f t="shared" si="28"/>
        <v>4.2578334364244892</v>
      </c>
      <c r="O85">
        <f t="shared" si="29"/>
        <v>0</v>
      </c>
      <c r="P85">
        <f t="shared" si="30"/>
        <v>0</v>
      </c>
      <c r="Q85">
        <f t="shared" si="31"/>
        <v>-40</v>
      </c>
      <c r="R85">
        <f t="shared" si="32"/>
        <v>-40</v>
      </c>
      <c r="S85">
        <f t="shared" si="33"/>
        <v>-2.8504740401952794E-3</v>
      </c>
      <c r="Y85">
        <f t="shared" si="34"/>
        <v>0</v>
      </c>
    </row>
    <row r="86" spans="1:25" x14ac:dyDescent="0.25">
      <c r="A86">
        <v>3.9999999999999998E-6</v>
      </c>
      <c r="B86">
        <f>DAVE_data!CF85</f>
        <v>12660</v>
      </c>
      <c r="C86">
        <f t="shared" si="18"/>
        <v>25012.5</v>
      </c>
      <c r="D86">
        <f t="shared" si="19"/>
        <v>62.800452845373172</v>
      </c>
      <c r="E86">
        <f t="shared" si="20"/>
        <v>63.945196690185341</v>
      </c>
      <c r="F86">
        <f t="shared" si="21"/>
        <v>63.372824767779257</v>
      </c>
      <c r="G86">
        <f t="shared" si="22"/>
        <v>5.0471999999999996E-2</v>
      </c>
      <c r="H86">
        <f t="shared" si="35"/>
        <v>3.6268359999999999</v>
      </c>
      <c r="I86">
        <f t="shared" si="23"/>
        <v>-11.340385211723023</v>
      </c>
      <c r="J86">
        <f t="shared" si="24"/>
        <v>-11.65555465703272</v>
      </c>
      <c r="K86">
        <f t="shared" si="25"/>
        <v>-11.497969934377871</v>
      </c>
      <c r="L86">
        <f t="shared" si="26"/>
        <v>3.1222206897854194</v>
      </c>
      <c r="M86">
        <f t="shared" si="27"/>
        <v>4.2578334364244892</v>
      </c>
      <c r="N86">
        <f t="shared" si="28"/>
        <v>3.6900270631049543</v>
      </c>
      <c r="O86">
        <f t="shared" si="29"/>
        <v>0</v>
      </c>
      <c r="P86">
        <f t="shared" si="30"/>
        <v>0</v>
      </c>
      <c r="Q86">
        <f t="shared" si="31"/>
        <v>-40</v>
      </c>
      <c r="R86">
        <f t="shared" si="32"/>
        <v>-40</v>
      </c>
      <c r="S86">
        <f t="shared" si="33"/>
        <v>-2.8629583978897677E-3</v>
      </c>
      <c r="Y86">
        <f t="shared" si="34"/>
        <v>0</v>
      </c>
    </row>
    <row r="87" spans="1:25" x14ac:dyDescent="0.25">
      <c r="A87">
        <v>3.9999999999999998E-6</v>
      </c>
      <c r="B87">
        <f>DAVE_data!CF86</f>
        <v>12810</v>
      </c>
      <c r="C87">
        <f t="shared" si="18"/>
        <v>25238.5</v>
      </c>
      <c r="D87">
        <f t="shared" si="19"/>
        <v>62.238101582696935</v>
      </c>
      <c r="E87">
        <f t="shared" si="20"/>
        <v>63.372824767779257</v>
      </c>
      <c r="F87">
        <f t="shared" si="21"/>
        <v>62.805463175238096</v>
      </c>
      <c r="G87">
        <f t="shared" si="22"/>
        <v>5.0939999999999999E-2</v>
      </c>
      <c r="H87">
        <f t="shared" si="35"/>
        <v>3.6777760000000002</v>
      </c>
      <c r="I87">
        <f t="shared" si="23"/>
        <v>-11.137840450356519</v>
      </c>
      <c r="J87">
        <f t="shared" si="24"/>
        <v>-11.497969934377871</v>
      </c>
      <c r="K87">
        <f t="shared" si="25"/>
        <v>-11.317905192367196</v>
      </c>
      <c r="L87">
        <f t="shared" si="26"/>
        <v>3.5348398510144268</v>
      </c>
      <c r="M87">
        <f t="shared" si="27"/>
        <v>3.6900270631049543</v>
      </c>
      <c r="N87">
        <f t="shared" si="28"/>
        <v>3.6124334570596908</v>
      </c>
      <c r="O87">
        <f t="shared" si="29"/>
        <v>0</v>
      </c>
      <c r="P87">
        <f t="shared" si="30"/>
        <v>0</v>
      </c>
      <c r="Q87">
        <f t="shared" si="31"/>
        <v>-40</v>
      </c>
      <c r="R87">
        <f t="shared" si="32"/>
        <v>-40</v>
      </c>
      <c r="S87">
        <f t="shared" si="33"/>
        <v>-2.8692686029078321E-3</v>
      </c>
      <c r="Y87">
        <f t="shared" si="34"/>
        <v>0</v>
      </c>
    </row>
    <row r="88" spans="1:25" x14ac:dyDescent="0.25">
      <c r="A88">
        <v>3.9999999999999998E-6</v>
      </c>
      <c r="B88">
        <f>DAVE_data!CF87</f>
        <v>12887</v>
      </c>
      <c r="C88">
        <f t="shared" si="18"/>
        <v>25466.5</v>
      </c>
      <c r="D88">
        <f t="shared" si="19"/>
        <v>61.680887707179885</v>
      </c>
      <c r="E88">
        <f t="shared" si="20"/>
        <v>62.805463175238096</v>
      </c>
      <c r="F88">
        <f t="shared" si="21"/>
        <v>62.24317544120899</v>
      </c>
      <c r="G88">
        <f t="shared" si="22"/>
        <v>5.1393999999999995E-2</v>
      </c>
      <c r="H88">
        <f t="shared" si="35"/>
        <v>3.7291700000000003</v>
      </c>
      <c r="I88">
        <f t="shared" si="23"/>
        <v>-10.940727206076692</v>
      </c>
      <c r="J88">
        <f t="shared" si="24"/>
        <v>-11.317905192367196</v>
      </c>
      <c r="K88">
        <f t="shared" si="25"/>
        <v>-11.129316199221943</v>
      </c>
      <c r="L88">
        <f t="shared" si="26"/>
        <v>3.6694749026200038</v>
      </c>
      <c r="M88">
        <f t="shared" si="27"/>
        <v>3.6124334570596908</v>
      </c>
      <c r="N88">
        <f t="shared" si="28"/>
        <v>3.6409541798398473</v>
      </c>
      <c r="O88">
        <f t="shared" si="29"/>
        <v>0</v>
      </c>
      <c r="P88">
        <f t="shared" si="30"/>
        <v>0</v>
      </c>
      <c r="Q88">
        <f t="shared" si="31"/>
        <v>-40</v>
      </c>
      <c r="R88">
        <f t="shared" si="32"/>
        <v>-40</v>
      </c>
      <c r="S88">
        <f t="shared" si="33"/>
        <v>-2.8726651111007722E-3</v>
      </c>
      <c r="Y88">
        <f t="shared" si="34"/>
        <v>0</v>
      </c>
    </row>
    <row r="89" spans="1:25" x14ac:dyDescent="0.25">
      <c r="A89">
        <v>3.9999999999999998E-6</v>
      </c>
      <c r="B89">
        <f>DAVE_data!CF88</f>
        <v>13034</v>
      </c>
      <c r="C89">
        <f t="shared" si="18"/>
        <v>25695.5</v>
      </c>
      <c r="D89">
        <f t="shared" si="19"/>
        <v>61.131183545558429</v>
      </c>
      <c r="E89">
        <f t="shared" si="20"/>
        <v>62.24317544120899</v>
      </c>
      <c r="F89">
        <f t="shared" si="21"/>
        <v>61.687179493383709</v>
      </c>
      <c r="G89">
        <f t="shared" si="22"/>
        <v>5.1841999999999999E-2</v>
      </c>
      <c r="H89">
        <f t="shared" si="35"/>
        <v>3.7810120000000005</v>
      </c>
      <c r="I89">
        <f t="shared" si="23"/>
        <v>-10.724816708947971</v>
      </c>
      <c r="J89">
        <f t="shared" si="24"/>
        <v>-11.129316199221943</v>
      </c>
      <c r="K89">
        <f t="shared" si="25"/>
        <v>-10.927066454084958</v>
      </c>
      <c r="L89">
        <f t="shared" si="26"/>
        <v>3.9012720407581716</v>
      </c>
      <c r="M89">
        <f t="shared" si="27"/>
        <v>3.6409541798398473</v>
      </c>
      <c r="N89">
        <f t="shared" si="28"/>
        <v>3.7711131102990096</v>
      </c>
      <c r="O89">
        <f t="shared" si="29"/>
        <v>0</v>
      </c>
      <c r="P89">
        <f t="shared" si="30"/>
        <v>0</v>
      </c>
      <c r="Q89">
        <f t="shared" si="31"/>
        <v>-40</v>
      </c>
      <c r="R89">
        <f t="shared" si="32"/>
        <v>-40</v>
      </c>
      <c r="S89">
        <f t="shared" si="33"/>
        <v>-2.871532639976583E-3</v>
      </c>
      <c r="Y89">
        <f t="shared" si="34"/>
        <v>0</v>
      </c>
    </row>
    <row r="90" spans="1:25" x14ac:dyDescent="0.25">
      <c r="A90">
        <v>3.9999999999999998E-6</v>
      </c>
      <c r="B90">
        <f>DAVE_data!CF89</f>
        <v>13110</v>
      </c>
      <c r="C90">
        <f t="shared" si="18"/>
        <v>25920.5</v>
      </c>
      <c r="D90">
        <f t="shared" si="19"/>
        <v>60.600541146771732</v>
      </c>
      <c r="E90">
        <f t="shared" si="20"/>
        <v>61.687179493383709</v>
      </c>
      <c r="F90">
        <f t="shared" si="21"/>
        <v>61.143860320077721</v>
      </c>
      <c r="G90">
        <f t="shared" si="22"/>
        <v>5.2287999999999994E-2</v>
      </c>
      <c r="H90">
        <f t="shared" si="35"/>
        <v>3.8333000000000004</v>
      </c>
      <c r="I90">
        <f t="shared" si="23"/>
        <v>-10.390896062308533</v>
      </c>
      <c r="J90">
        <f t="shared" si="24"/>
        <v>-10.927066454084958</v>
      </c>
      <c r="K90">
        <f t="shared" si="25"/>
        <v>-10.658981258196746</v>
      </c>
      <c r="L90">
        <f t="shared" si="26"/>
        <v>5.1270883546552097</v>
      </c>
      <c r="M90">
        <f t="shared" si="27"/>
        <v>3.7711131102990096</v>
      </c>
      <c r="N90">
        <f t="shared" si="28"/>
        <v>4.4491007324771097</v>
      </c>
      <c r="O90">
        <f t="shared" si="29"/>
        <v>0</v>
      </c>
      <c r="P90">
        <f t="shared" si="30"/>
        <v>0</v>
      </c>
      <c r="Q90">
        <f t="shared" si="31"/>
        <v>-40</v>
      </c>
      <c r="R90">
        <f t="shared" si="32"/>
        <v>-40</v>
      </c>
      <c r="S90">
        <f t="shared" si="33"/>
        <v>-2.8510838475956858E-3</v>
      </c>
      <c r="Y90">
        <f t="shared" si="34"/>
        <v>0</v>
      </c>
    </row>
    <row r="91" spans="1:25" x14ac:dyDescent="0.25">
      <c r="A91">
        <v>3.9999999999999998E-6</v>
      </c>
      <c r="B91">
        <f>DAVE_data!CF90</f>
        <v>13197</v>
      </c>
      <c r="C91">
        <f t="shared" si="18"/>
        <v>26114</v>
      </c>
      <c r="D91">
        <f t="shared" si="19"/>
        <v>60.151502136589443</v>
      </c>
      <c r="E91">
        <f t="shared" si="20"/>
        <v>61.143860320077721</v>
      </c>
      <c r="F91">
        <f t="shared" si="21"/>
        <v>60.647681228333582</v>
      </c>
      <c r="G91">
        <f t="shared" si="22"/>
        <v>5.2614000000000001E-2</v>
      </c>
      <c r="H91">
        <f t="shared" si="35"/>
        <v>3.8859140000000005</v>
      </c>
      <c r="I91">
        <f t="shared" si="23"/>
        <v>-9.4305525476895706</v>
      </c>
      <c r="J91">
        <f t="shared" si="24"/>
        <v>-10.658981258196746</v>
      </c>
      <c r="K91">
        <f t="shared" si="25"/>
        <v>-10.044766902943159</v>
      </c>
      <c r="L91">
        <f t="shared" si="26"/>
        <v>11.673971856418197</v>
      </c>
      <c r="M91">
        <f t="shared" si="27"/>
        <v>4.4491007324771097</v>
      </c>
      <c r="N91">
        <f t="shared" si="28"/>
        <v>8.0615362944476523</v>
      </c>
      <c r="O91">
        <f t="shared" si="29"/>
        <v>0</v>
      </c>
      <c r="P91">
        <f t="shared" si="30"/>
        <v>0</v>
      </c>
      <c r="Q91">
        <f t="shared" si="31"/>
        <v>-40</v>
      </c>
      <c r="R91">
        <f t="shared" si="32"/>
        <v>-40</v>
      </c>
      <c r="S91">
        <f t="shared" si="33"/>
        <v>-2.7309356144748936E-3</v>
      </c>
      <c r="Y91">
        <f t="shared" si="34"/>
        <v>0</v>
      </c>
    </row>
    <row r="92" spans="1:25" x14ac:dyDescent="0.25">
      <c r="A92">
        <v>3.9999999999999998E-6</v>
      </c>
      <c r="B92">
        <f>DAVE_data!CF91</f>
        <v>12887</v>
      </c>
      <c r="C92">
        <f t="shared" si="18"/>
        <v>26114</v>
      </c>
      <c r="D92">
        <f t="shared" si="19"/>
        <v>60.151502136589443</v>
      </c>
      <c r="E92">
        <f t="shared" si="20"/>
        <v>60.647681228333582</v>
      </c>
      <c r="F92">
        <f t="shared" si="21"/>
        <v>60.399591682461512</v>
      </c>
      <c r="G92">
        <f t="shared" si="22"/>
        <v>5.2167999999999999E-2</v>
      </c>
      <c r="H92">
        <f t="shared" si="35"/>
        <v>3.9380820000000005</v>
      </c>
      <c r="I92">
        <f t="shared" si="23"/>
        <v>-4.7555885959222044</v>
      </c>
      <c r="J92">
        <f t="shared" si="24"/>
        <v>-10.044766902943159</v>
      </c>
      <c r="K92">
        <f t="shared" si="25"/>
        <v>-7.4001777494326824</v>
      </c>
      <c r="L92">
        <f t="shared" si="26"/>
        <v>50.693704062077849</v>
      </c>
      <c r="M92">
        <f t="shared" si="27"/>
        <v>8.0615362944476523</v>
      </c>
      <c r="N92">
        <f t="shared" si="28"/>
        <v>29.377620178262752</v>
      </c>
      <c r="O92">
        <f t="shared" si="29"/>
        <v>1</v>
      </c>
      <c r="P92">
        <f t="shared" si="30"/>
        <v>0</v>
      </c>
      <c r="Q92">
        <f t="shared" si="31"/>
        <v>40</v>
      </c>
      <c r="R92">
        <f t="shared" si="32"/>
        <v>-40</v>
      </c>
      <c r="S92" t="str">
        <f t="shared" si="33"/>
        <v/>
      </c>
      <c r="Y92">
        <f t="shared" si="34"/>
        <v>1.418941154971836</v>
      </c>
    </row>
    <row r="93" spans="1:25" x14ac:dyDescent="0.25">
      <c r="A93">
        <v>3.9999999999999998E-6</v>
      </c>
      <c r="B93">
        <f>DAVE_data!CF92</f>
        <v>12369</v>
      </c>
      <c r="C93">
        <f t="shared" si="18"/>
        <v>25781.5</v>
      </c>
      <c r="D93">
        <f t="shared" si="19"/>
        <v>60.92726671430664</v>
      </c>
      <c r="E93">
        <f t="shared" si="20"/>
        <v>60.399591682461512</v>
      </c>
      <c r="F93">
        <f t="shared" si="21"/>
        <v>60.66342919838408</v>
      </c>
      <c r="G93">
        <f t="shared" si="22"/>
        <v>5.0511999999999994E-2</v>
      </c>
      <c r="H93">
        <f t="shared" si="35"/>
        <v>3.9885940000000004</v>
      </c>
      <c r="I93">
        <f t="shared" si="23"/>
        <v>5.2232640941274839</v>
      </c>
      <c r="J93">
        <f t="shared" si="24"/>
        <v>-7.4001777494326824</v>
      </c>
      <c r="K93">
        <f t="shared" si="25"/>
        <v>-1.0884568276525992</v>
      </c>
      <c r="L93">
        <f t="shared" si="26"/>
        <v>124.95488045969439</v>
      </c>
      <c r="M93">
        <f t="shared" si="27"/>
        <v>29.377620178262752</v>
      </c>
      <c r="N93">
        <f t="shared" si="28"/>
        <v>77.16625031897857</v>
      </c>
      <c r="O93">
        <f t="shared" si="29"/>
        <v>1</v>
      </c>
      <c r="P93">
        <f t="shared" si="30"/>
        <v>1</v>
      </c>
      <c r="Q93">
        <f t="shared" si="31"/>
        <v>40</v>
      </c>
      <c r="R93">
        <f t="shared" si="32"/>
        <v>40</v>
      </c>
      <c r="S93" t="str">
        <f t="shared" si="33"/>
        <v/>
      </c>
      <c r="Y93">
        <f t="shared" si="34"/>
        <v>4.5182395843513428</v>
      </c>
    </row>
    <row r="94" spans="1:25" x14ac:dyDescent="0.25">
      <c r="A94">
        <v>3.9999999999999998E-6</v>
      </c>
      <c r="B94">
        <f>DAVE_data!CF93</f>
        <v>11674</v>
      </c>
      <c r="C94">
        <f t="shared" si="18"/>
        <v>25063.5</v>
      </c>
      <c r="D94">
        <f t="shared" si="19"/>
        <v>62.672664503955815</v>
      </c>
      <c r="E94">
        <f t="shared" si="20"/>
        <v>60.66342919838408</v>
      </c>
      <c r="F94">
        <f t="shared" si="21"/>
        <v>61.668046851169947</v>
      </c>
      <c r="G94">
        <f t="shared" si="22"/>
        <v>4.8085999999999997E-2</v>
      </c>
      <c r="H94">
        <f t="shared" si="35"/>
        <v>4.0366800000000005</v>
      </c>
      <c r="I94">
        <f t="shared" si="23"/>
        <v>20.892102748947046</v>
      </c>
      <c r="J94">
        <f t="shared" si="24"/>
        <v>-1.0884568276525992</v>
      </c>
      <c r="K94">
        <f t="shared" si="25"/>
        <v>9.9018229606472232</v>
      </c>
      <c r="L94">
        <f t="shared" si="26"/>
        <v>228.5546684752282</v>
      </c>
      <c r="M94">
        <f t="shared" si="27"/>
        <v>77.16625031897857</v>
      </c>
      <c r="N94">
        <f t="shared" si="28"/>
        <v>152.8604593971034</v>
      </c>
      <c r="O94">
        <f t="shared" si="29"/>
        <v>1</v>
      </c>
      <c r="P94">
        <f t="shared" si="30"/>
        <v>1</v>
      </c>
      <c r="Q94">
        <f t="shared" si="31"/>
        <v>40</v>
      </c>
      <c r="R94">
        <f t="shared" si="32"/>
        <v>40</v>
      </c>
      <c r="S94" t="str">
        <f t="shared" si="33"/>
        <v/>
      </c>
      <c r="Y94">
        <f t="shared" si="34"/>
        <v>9.7501722842171166</v>
      </c>
    </row>
    <row r="95" spans="1:25" x14ac:dyDescent="0.25">
      <c r="A95">
        <v>3.9999999999999998E-6</v>
      </c>
      <c r="B95">
        <f>DAVE_data!CF94</f>
        <v>11082</v>
      </c>
      <c r="C95">
        <f t="shared" si="18"/>
        <v>24006</v>
      </c>
      <c r="D95">
        <f t="shared" si="19"/>
        <v>65.433488577642947</v>
      </c>
      <c r="E95">
        <f t="shared" si="20"/>
        <v>61.668046851169947</v>
      </c>
      <c r="F95">
        <f t="shared" si="21"/>
        <v>63.550767714406447</v>
      </c>
      <c r="G95">
        <f t="shared" si="22"/>
        <v>4.5511999999999997E-2</v>
      </c>
      <c r="H95">
        <f t="shared" si="35"/>
        <v>4.0821920000000009</v>
      </c>
      <c r="I95">
        <f t="shared" si="23"/>
        <v>41.367570382239855</v>
      </c>
      <c r="J95">
        <f t="shared" si="24"/>
        <v>9.9018229606472232</v>
      </c>
      <c r="K95">
        <f t="shared" si="25"/>
        <v>25.634696671443539</v>
      </c>
      <c r="L95">
        <f t="shared" si="26"/>
        <v>345.68627418694666</v>
      </c>
      <c r="M95">
        <f t="shared" si="27"/>
        <v>152.8604593971034</v>
      </c>
      <c r="N95">
        <f t="shared" si="28"/>
        <v>249.27336679202503</v>
      </c>
      <c r="O95">
        <f t="shared" si="29"/>
        <v>1</v>
      </c>
      <c r="P95">
        <f t="shared" si="30"/>
        <v>1</v>
      </c>
      <c r="Q95">
        <f t="shared" si="31"/>
        <v>40</v>
      </c>
      <c r="R95">
        <f t="shared" si="32"/>
        <v>40</v>
      </c>
      <c r="S95" t="str">
        <f t="shared" si="33"/>
        <v/>
      </c>
      <c r="Y95">
        <f t="shared" si="34"/>
        <v>17.096197782349879</v>
      </c>
    </row>
    <row r="96" spans="1:25" x14ac:dyDescent="0.25">
      <c r="A96">
        <v>3.9999999999999998E-6</v>
      </c>
      <c r="B96">
        <f>DAVE_data!CF95</f>
        <v>10538</v>
      </c>
      <c r="C96">
        <f t="shared" si="18"/>
        <v>22831.5</v>
      </c>
      <c r="D96">
        <f t="shared" si="19"/>
        <v>68.799523762998348</v>
      </c>
      <c r="E96">
        <f t="shared" si="20"/>
        <v>63.550767714406447</v>
      </c>
      <c r="F96">
        <f t="shared" si="21"/>
        <v>66.175145738702398</v>
      </c>
      <c r="G96">
        <f t="shared" si="22"/>
        <v>4.3240000000000001E-2</v>
      </c>
      <c r="H96">
        <f t="shared" si="35"/>
        <v>4.1254320000000009</v>
      </c>
      <c r="I96">
        <f t="shared" si="23"/>
        <v>60.693293808879517</v>
      </c>
      <c r="J96">
        <f t="shared" si="24"/>
        <v>25.634696671443539</v>
      </c>
      <c r="K96">
        <f t="shared" si="25"/>
        <v>43.163995240161526</v>
      </c>
      <c r="L96">
        <f t="shared" si="26"/>
        <v>405.39543405915788</v>
      </c>
      <c r="M96">
        <f t="shared" si="27"/>
        <v>249.27336679202503</v>
      </c>
      <c r="N96">
        <f t="shared" si="28"/>
        <v>327.33440042559147</v>
      </c>
      <c r="O96">
        <f t="shared" si="29"/>
        <v>1</v>
      </c>
      <c r="P96">
        <f t="shared" si="30"/>
        <v>1</v>
      </c>
      <c r="Q96">
        <f t="shared" si="31"/>
        <v>40</v>
      </c>
      <c r="R96">
        <f t="shared" si="32"/>
        <v>40</v>
      </c>
      <c r="S96" t="str">
        <f t="shared" si="33"/>
        <v/>
      </c>
      <c r="Y96">
        <f t="shared" si="34"/>
        <v>25.375294722028535</v>
      </c>
    </row>
    <row r="97" spans="1:25" x14ac:dyDescent="0.25">
      <c r="A97">
        <v>3.9999999999999998E-6</v>
      </c>
      <c r="B97">
        <f>DAVE_data!CF96</f>
        <v>10180</v>
      </c>
      <c r="C97">
        <f t="shared" si="18"/>
        <v>21737</v>
      </c>
      <c r="D97">
        <f t="shared" si="19"/>
        <v>72.263712876427135</v>
      </c>
      <c r="E97">
        <f t="shared" si="20"/>
        <v>66.175145738702398</v>
      </c>
      <c r="F97">
        <f t="shared" si="21"/>
        <v>69.219429307564766</v>
      </c>
      <c r="G97">
        <f t="shared" si="22"/>
        <v>4.1436000000000001E-2</v>
      </c>
      <c r="H97">
        <f t="shared" si="35"/>
        <v>4.1668680000000009</v>
      </c>
      <c r="I97">
        <f t="shared" si="23"/>
        <v>73.469532987314622</v>
      </c>
      <c r="J97">
        <f t="shared" si="24"/>
        <v>43.163995240161526</v>
      </c>
      <c r="K97">
        <f t="shared" si="25"/>
        <v>58.316764113738074</v>
      </c>
      <c r="L97">
        <f t="shared" si="26"/>
        <v>365.69091788726104</v>
      </c>
      <c r="M97">
        <f t="shared" si="27"/>
        <v>327.33440042559147</v>
      </c>
      <c r="N97">
        <f t="shared" si="28"/>
        <v>346.51265915642625</v>
      </c>
      <c r="O97">
        <f t="shared" si="29"/>
        <v>1</v>
      </c>
      <c r="P97">
        <f t="shared" si="30"/>
        <v>1</v>
      </c>
      <c r="Q97">
        <f t="shared" si="31"/>
        <v>40</v>
      </c>
      <c r="R97">
        <f t="shared" si="32"/>
        <v>40</v>
      </c>
      <c r="S97" t="str">
        <f t="shared" si="33"/>
        <v/>
      </c>
      <c r="Y97">
        <f t="shared" si="34"/>
        <v>32.918626484236285</v>
      </c>
    </row>
    <row r="98" spans="1:25" x14ac:dyDescent="0.25">
      <c r="A98">
        <v>3.9999999999999998E-6</v>
      </c>
      <c r="B98">
        <f>DAVE_data!CF97</f>
        <v>9847</v>
      </c>
      <c r="C98">
        <f t="shared" si="18"/>
        <v>20823.5</v>
      </c>
      <c r="D98">
        <f t="shared" si="19"/>
        <v>75.433828453184944</v>
      </c>
      <c r="E98">
        <f t="shared" si="20"/>
        <v>69.219429307564766</v>
      </c>
      <c r="F98">
        <f t="shared" si="21"/>
        <v>72.326628880374855</v>
      </c>
      <c r="G98">
        <f t="shared" si="22"/>
        <v>4.0053999999999999E-2</v>
      </c>
      <c r="H98">
        <f t="shared" si="35"/>
        <v>4.2069220000000005</v>
      </c>
      <c r="I98">
        <f t="shared" si="23"/>
        <v>77.575262715586177</v>
      </c>
      <c r="J98">
        <f t="shared" si="24"/>
        <v>58.316764113738074</v>
      </c>
      <c r="K98">
        <f t="shared" si="25"/>
        <v>67.946013414662133</v>
      </c>
      <c r="L98">
        <f t="shared" si="26"/>
        <v>240.40668350037598</v>
      </c>
      <c r="M98">
        <f t="shared" si="27"/>
        <v>346.51265915642625</v>
      </c>
      <c r="N98">
        <f t="shared" si="28"/>
        <v>293.4596713284011</v>
      </c>
      <c r="O98">
        <f t="shared" si="29"/>
        <v>1</v>
      </c>
      <c r="P98">
        <f t="shared" si="30"/>
        <v>1</v>
      </c>
      <c r="Q98">
        <f t="shared" si="31"/>
        <v>40</v>
      </c>
      <c r="R98">
        <f t="shared" si="32"/>
        <v>40</v>
      </c>
      <c r="S98" t="str">
        <f t="shared" si="33"/>
        <v/>
      </c>
      <c r="Y98">
        <f t="shared" si="34"/>
        <v>38.283218224223873</v>
      </c>
    </row>
    <row r="99" spans="1:25" x14ac:dyDescent="0.25">
      <c r="A99">
        <v>3.9999999999999998E-6</v>
      </c>
      <c r="B99">
        <f>DAVE_data!CF98</f>
        <v>9638</v>
      </c>
      <c r="C99">
        <f t="shared" si="18"/>
        <v>20101.5</v>
      </c>
      <c r="D99">
        <f t="shared" si="19"/>
        <v>78.1432393997909</v>
      </c>
      <c r="E99">
        <f t="shared" si="20"/>
        <v>72.326628880374855</v>
      </c>
      <c r="F99">
        <f t="shared" si="21"/>
        <v>75.234934140082885</v>
      </c>
      <c r="G99">
        <f t="shared" si="22"/>
        <v>3.8969999999999998E-2</v>
      </c>
      <c r="H99">
        <f t="shared" si="35"/>
        <v>4.2458920000000004</v>
      </c>
      <c r="I99">
        <f t="shared" si="23"/>
        <v>74.629336918348216</v>
      </c>
      <c r="J99">
        <f t="shared" si="24"/>
        <v>67.946013414662133</v>
      </c>
      <c r="K99">
        <f t="shared" si="25"/>
        <v>71.287675166505181</v>
      </c>
      <c r="L99">
        <f t="shared" si="26"/>
        <v>85.749595890250163</v>
      </c>
      <c r="M99">
        <f t="shared" si="27"/>
        <v>293.4596713284011</v>
      </c>
      <c r="N99">
        <f t="shared" si="28"/>
        <v>189.60463360932562</v>
      </c>
      <c r="O99">
        <f t="shared" si="29"/>
        <v>1</v>
      </c>
      <c r="P99">
        <f t="shared" si="30"/>
        <v>1</v>
      </c>
      <c r="Q99">
        <f t="shared" si="31"/>
        <v>40</v>
      </c>
      <c r="R99">
        <f t="shared" si="32"/>
        <v>40</v>
      </c>
      <c r="S99" t="str">
        <f t="shared" si="33"/>
        <v/>
      </c>
      <c r="Y99">
        <f t="shared" si="34"/>
        <v>40.876156712091586</v>
      </c>
    </row>
    <row r="100" spans="1:25" x14ac:dyDescent="0.25">
      <c r="A100">
        <v>3.9999999999999998E-6</v>
      </c>
      <c r="B100">
        <f>DAVE_data!CF99</f>
        <v>9456</v>
      </c>
      <c r="C100">
        <f t="shared" si="18"/>
        <v>19560.5</v>
      </c>
      <c r="D100">
        <f t="shared" si="19"/>
        <v>80.304507900866369</v>
      </c>
      <c r="E100">
        <f t="shared" si="20"/>
        <v>75.234934140082885</v>
      </c>
      <c r="F100">
        <f t="shared" si="21"/>
        <v>77.769721020474634</v>
      </c>
      <c r="G100">
        <f t="shared" si="22"/>
        <v>3.8188E-2</v>
      </c>
      <c r="H100">
        <f t="shared" si="35"/>
        <v>4.2840800000000003</v>
      </c>
      <c r="I100">
        <f t="shared" si="23"/>
        <v>66.376528762746133</v>
      </c>
      <c r="J100">
        <f t="shared" si="24"/>
        <v>71.287675166505181</v>
      </c>
      <c r="K100">
        <f t="shared" si="25"/>
        <v>68.83210196462565</v>
      </c>
      <c r="L100">
        <f t="shared" si="26"/>
        <v>-64.302220642074246</v>
      </c>
      <c r="M100">
        <f t="shared" si="27"/>
        <v>189.60463360932562</v>
      </c>
      <c r="N100">
        <f t="shared" si="28"/>
        <v>62.651206483625685</v>
      </c>
      <c r="O100">
        <f t="shared" si="29"/>
        <v>1</v>
      </c>
      <c r="P100">
        <f t="shared" si="30"/>
        <v>1</v>
      </c>
      <c r="Q100">
        <f t="shared" si="31"/>
        <v>40</v>
      </c>
      <c r="R100">
        <f t="shared" si="32"/>
        <v>40</v>
      </c>
      <c r="S100" t="str">
        <f t="shared" si="33"/>
        <v/>
      </c>
      <c r="Y100">
        <f t="shared" si="34"/>
        <v>40.754631559575181</v>
      </c>
    </row>
    <row r="101" spans="1:25" x14ac:dyDescent="0.25">
      <c r="A101">
        <v>3.9999999999999998E-6</v>
      </c>
      <c r="B101">
        <f>DAVE_data!CF100</f>
        <v>9405</v>
      </c>
      <c r="C101">
        <f t="shared" si="18"/>
        <v>19173</v>
      </c>
      <c r="D101">
        <f t="shared" si="19"/>
        <v>81.927519261195258</v>
      </c>
      <c r="E101">
        <f t="shared" si="20"/>
        <v>77.769721020474634</v>
      </c>
      <c r="F101">
        <f t="shared" si="21"/>
        <v>79.848620140834953</v>
      </c>
      <c r="G101">
        <f t="shared" si="22"/>
        <v>3.7721999999999999E-2</v>
      </c>
      <c r="H101">
        <f t="shared" si="35"/>
        <v>4.3218019999999999</v>
      </c>
      <c r="I101">
        <f t="shared" si="23"/>
        <v>55.111052445796062</v>
      </c>
      <c r="J101">
        <f t="shared" si="24"/>
        <v>68.83210196462565</v>
      </c>
      <c r="K101">
        <f t="shared" si="25"/>
        <v>61.971577205210856</v>
      </c>
      <c r="L101">
        <f t="shared" si="26"/>
        <v>-181.87065265401608</v>
      </c>
      <c r="M101">
        <f t="shared" si="27"/>
        <v>62.651206483625685</v>
      </c>
      <c r="N101">
        <f t="shared" si="28"/>
        <v>-59.609723085195199</v>
      </c>
      <c r="O101">
        <f t="shared" si="29"/>
        <v>1</v>
      </c>
      <c r="P101">
        <f t="shared" si="30"/>
        <v>1</v>
      </c>
      <c r="Q101">
        <f t="shared" si="31"/>
        <v>40</v>
      </c>
      <c r="R101">
        <f t="shared" si="32"/>
        <v>40</v>
      </c>
      <c r="S101" t="str">
        <f t="shared" si="33"/>
        <v/>
      </c>
      <c r="Y101">
        <f t="shared" si="34"/>
        <v>38.469330980108523</v>
      </c>
    </row>
    <row r="102" spans="1:25" x14ac:dyDescent="0.25">
      <c r="A102">
        <v>3.9999999999999998E-6</v>
      </c>
      <c r="B102">
        <f>DAVE_data!CF101</f>
        <v>9331</v>
      </c>
      <c r="C102">
        <f t="shared" si="18"/>
        <v>18915</v>
      </c>
      <c r="D102">
        <f t="shared" si="19"/>
        <v>83.045008025106881</v>
      </c>
      <c r="E102">
        <f t="shared" si="20"/>
        <v>79.848620140834953</v>
      </c>
      <c r="F102">
        <f t="shared" si="21"/>
        <v>81.446814082970917</v>
      </c>
      <c r="G102">
        <f t="shared" si="22"/>
        <v>3.7471999999999998E-2</v>
      </c>
      <c r="H102">
        <f t="shared" si="35"/>
        <v>4.3592740000000001</v>
      </c>
      <c r="I102">
        <f t="shared" si="23"/>
        <v>42.650350718829102</v>
      </c>
      <c r="J102">
        <f t="shared" si="24"/>
        <v>61.971577205210856</v>
      </c>
      <c r="K102">
        <f t="shared" si="25"/>
        <v>52.310963962019983</v>
      </c>
      <c r="L102">
        <f t="shared" si="26"/>
        <v>-257.80885042674191</v>
      </c>
      <c r="M102">
        <f t="shared" si="27"/>
        <v>-59.609723085195199</v>
      </c>
      <c r="N102">
        <f t="shared" si="28"/>
        <v>-158.70928675596855</v>
      </c>
      <c r="O102">
        <f t="shared" si="29"/>
        <v>1</v>
      </c>
      <c r="P102">
        <f t="shared" si="30"/>
        <v>1</v>
      </c>
      <c r="Q102">
        <f t="shared" si="31"/>
        <v>40</v>
      </c>
      <c r="R102">
        <f t="shared" si="32"/>
        <v>40</v>
      </c>
      <c r="S102" t="str">
        <f t="shared" si="33"/>
        <v/>
      </c>
      <c r="Y102">
        <f t="shared" si="34"/>
        <v>34.614278796740585</v>
      </c>
    </row>
    <row r="103" spans="1:25" x14ac:dyDescent="0.25">
      <c r="A103">
        <v>3.9999999999999998E-6</v>
      </c>
      <c r="B103">
        <f>DAVE_data!CF102</f>
        <v>9404</v>
      </c>
      <c r="C103">
        <f t="shared" si="18"/>
        <v>18798</v>
      </c>
      <c r="D103">
        <f t="shared" si="19"/>
        <v>83.561885668416679</v>
      </c>
      <c r="E103">
        <f t="shared" si="20"/>
        <v>81.446814082970917</v>
      </c>
      <c r="F103">
        <f t="shared" si="21"/>
        <v>82.504349875693805</v>
      </c>
      <c r="G103">
        <f t="shared" si="22"/>
        <v>3.7469999999999996E-2</v>
      </c>
      <c r="H103">
        <f t="shared" si="35"/>
        <v>4.396744</v>
      </c>
      <c r="I103">
        <f t="shared" si="23"/>
        <v>28.223533299249745</v>
      </c>
      <c r="J103">
        <f t="shared" si="24"/>
        <v>52.310963962019983</v>
      </c>
      <c r="K103">
        <f t="shared" si="25"/>
        <v>40.267248630634867</v>
      </c>
      <c r="L103">
        <f t="shared" si="26"/>
        <v>-321.4228804746495</v>
      </c>
      <c r="M103">
        <f t="shared" si="27"/>
        <v>-158.70928675596855</v>
      </c>
      <c r="N103">
        <f t="shared" si="28"/>
        <v>-240.06608361530903</v>
      </c>
      <c r="O103">
        <f t="shared" si="29"/>
        <v>1</v>
      </c>
      <c r="P103">
        <f t="shared" si="30"/>
        <v>1</v>
      </c>
      <c r="Q103">
        <f t="shared" si="31"/>
        <v>40</v>
      </c>
      <c r="R103">
        <f t="shared" si="32"/>
        <v>40</v>
      </c>
      <c r="S103" t="str">
        <f t="shared" si="33"/>
        <v/>
      </c>
      <c r="Y103">
        <f t="shared" si="34"/>
        <v>29.344799120601486</v>
      </c>
    </row>
    <row r="104" spans="1:25" x14ac:dyDescent="0.25">
      <c r="A104">
        <v>3.9999999999999998E-6</v>
      </c>
      <c r="B104">
        <f>DAVE_data!CF103</f>
        <v>9466</v>
      </c>
      <c r="C104">
        <f t="shared" si="18"/>
        <v>18803</v>
      </c>
      <c r="D104">
        <f t="shared" si="19"/>
        <v>83.539665308455909</v>
      </c>
      <c r="E104">
        <f t="shared" si="20"/>
        <v>82.504349875693805</v>
      </c>
      <c r="F104">
        <f t="shared" si="21"/>
        <v>83.022007592074857</v>
      </c>
      <c r="G104">
        <f t="shared" si="22"/>
        <v>3.7739999999999996E-2</v>
      </c>
      <c r="H104">
        <f t="shared" si="35"/>
        <v>4.4344840000000003</v>
      </c>
      <c r="I104">
        <f t="shared" si="23"/>
        <v>13.71642067782332</v>
      </c>
      <c r="J104">
        <f t="shared" si="24"/>
        <v>40.267248630634867</v>
      </c>
      <c r="K104">
        <f t="shared" si="25"/>
        <v>26.991834654229095</v>
      </c>
      <c r="L104">
        <f t="shared" si="26"/>
        <v>-351.75977679930509</v>
      </c>
      <c r="M104">
        <f t="shared" si="27"/>
        <v>-240.06608361530903</v>
      </c>
      <c r="N104">
        <f t="shared" si="28"/>
        <v>-295.91293020730706</v>
      </c>
      <c r="O104">
        <f t="shared" si="29"/>
        <v>1</v>
      </c>
      <c r="P104">
        <f t="shared" si="30"/>
        <v>1</v>
      </c>
      <c r="Q104">
        <f t="shared" si="31"/>
        <v>40</v>
      </c>
      <c r="R104">
        <f t="shared" si="32"/>
        <v>40</v>
      </c>
      <c r="S104" t="str">
        <f t="shared" si="33"/>
        <v/>
      </c>
      <c r="Y104">
        <f t="shared" si="34"/>
        <v>23.206741235588922</v>
      </c>
    </row>
    <row r="105" spans="1:25" x14ac:dyDescent="0.25">
      <c r="A105">
        <v>3.9999999999999998E-6</v>
      </c>
      <c r="B105">
        <f>DAVE_data!CF104</f>
        <v>9583</v>
      </c>
      <c r="C105">
        <f t="shared" si="18"/>
        <v>18892</v>
      </c>
      <c r="D105">
        <f t="shared" si="19"/>
        <v>83.146110882643271</v>
      </c>
      <c r="E105">
        <f t="shared" si="20"/>
        <v>83.022007592074857</v>
      </c>
      <c r="F105">
        <f t="shared" si="21"/>
        <v>83.084059237359071</v>
      </c>
      <c r="G105">
        <f t="shared" si="22"/>
        <v>3.8098E-2</v>
      </c>
      <c r="H105">
        <f t="shared" si="35"/>
        <v>4.4725820000000001</v>
      </c>
      <c r="I105">
        <f t="shared" si="23"/>
        <v>1.6287376052342359</v>
      </c>
      <c r="J105">
        <f t="shared" si="24"/>
        <v>26.991834654229095</v>
      </c>
      <c r="K105">
        <f t="shared" si="25"/>
        <v>14.310286129731665</v>
      </c>
      <c r="L105">
        <f t="shared" si="26"/>
        <v>-332.86651594565149</v>
      </c>
      <c r="M105">
        <f t="shared" si="27"/>
        <v>-295.91293020730706</v>
      </c>
      <c r="N105">
        <f t="shared" si="28"/>
        <v>-314.3897230764793</v>
      </c>
      <c r="O105">
        <f t="shared" si="29"/>
        <v>1</v>
      </c>
      <c r="P105">
        <f t="shared" si="30"/>
        <v>1</v>
      </c>
      <c r="Q105">
        <f t="shared" si="31"/>
        <v>40</v>
      </c>
      <c r="R105">
        <f t="shared" si="32"/>
        <v>40</v>
      </c>
      <c r="S105" t="str">
        <f t="shared" si="33"/>
        <v/>
      </c>
      <c r="Y105">
        <f t="shared" si="34"/>
        <v>17.036386255332822</v>
      </c>
    </row>
    <row r="106" spans="1:25" x14ac:dyDescent="0.25">
      <c r="A106">
        <v>3.9999999999999998E-6</v>
      </c>
      <c r="B106">
        <f>DAVE_data!CF105</f>
        <v>9623</v>
      </c>
      <c r="C106">
        <f t="shared" si="18"/>
        <v>19038</v>
      </c>
      <c r="D106">
        <f t="shared" si="19"/>
        <v>82.508473936069791</v>
      </c>
      <c r="E106">
        <f t="shared" si="20"/>
        <v>83.084059237359071</v>
      </c>
      <c r="F106">
        <f t="shared" si="21"/>
        <v>82.796266586714438</v>
      </c>
      <c r="G106">
        <f t="shared" si="22"/>
        <v>3.8412000000000002E-2</v>
      </c>
      <c r="H106">
        <f t="shared" si="35"/>
        <v>4.5109940000000002</v>
      </c>
      <c r="I106">
        <f t="shared" si="23"/>
        <v>-7.4922589462832674</v>
      </c>
      <c r="J106">
        <f t="shared" si="24"/>
        <v>14.310286129731665</v>
      </c>
      <c r="K106">
        <f t="shared" si="25"/>
        <v>3.4090135917241988</v>
      </c>
      <c r="L106">
        <f t="shared" si="26"/>
        <v>-283.79861860896244</v>
      </c>
      <c r="M106">
        <f t="shared" si="27"/>
        <v>-314.3897230764793</v>
      </c>
      <c r="N106">
        <f t="shared" si="28"/>
        <v>-299.09417084272087</v>
      </c>
      <c r="O106">
        <f t="shared" si="29"/>
        <v>1</v>
      </c>
      <c r="P106">
        <f t="shared" si="30"/>
        <v>0</v>
      </c>
      <c r="Q106">
        <f t="shared" si="31"/>
        <v>40</v>
      </c>
      <c r="R106">
        <f t="shared" si="32"/>
        <v>40</v>
      </c>
      <c r="S106" t="str">
        <f t="shared" si="33"/>
        <v/>
      </c>
      <c r="Y106">
        <f t="shared" si="34"/>
        <v>11.502068074643901</v>
      </c>
    </row>
    <row r="107" spans="1:25" x14ac:dyDescent="0.25">
      <c r="A107">
        <v>3.9999999999999998E-6</v>
      </c>
      <c r="B107">
        <f>DAVE_data!CF106</f>
        <v>9743</v>
      </c>
      <c r="C107">
        <f t="shared" si="18"/>
        <v>19207.5</v>
      </c>
      <c r="D107">
        <f t="shared" si="19"/>
        <v>81.780363232846369</v>
      </c>
      <c r="E107">
        <f t="shared" si="20"/>
        <v>82.796266586714438</v>
      </c>
      <c r="F107">
        <f t="shared" si="21"/>
        <v>82.288314909780411</v>
      </c>
      <c r="G107">
        <f t="shared" si="22"/>
        <v>3.8731999999999996E-2</v>
      </c>
      <c r="H107">
        <f t="shared" si="35"/>
        <v>4.5497260000000006</v>
      </c>
      <c r="I107">
        <f t="shared" si="23"/>
        <v>-13.114522279614462</v>
      </c>
      <c r="J107">
        <f t="shared" si="24"/>
        <v>3.4090135917241988</v>
      </c>
      <c r="K107">
        <f t="shared" si="25"/>
        <v>-4.8527543439451319</v>
      </c>
      <c r="L107">
        <f t="shared" si="26"/>
        <v>-213.30599854562976</v>
      </c>
      <c r="M107">
        <f t="shared" si="27"/>
        <v>-299.09417084272087</v>
      </c>
      <c r="N107">
        <f t="shared" si="28"/>
        <v>-256.2000846941753</v>
      </c>
      <c r="O107">
        <f t="shared" si="29"/>
        <v>1</v>
      </c>
      <c r="P107">
        <f t="shared" si="30"/>
        <v>0</v>
      </c>
      <c r="Q107">
        <f t="shared" si="31"/>
        <v>40</v>
      </c>
      <c r="R107">
        <f t="shared" si="32"/>
        <v>40</v>
      </c>
      <c r="S107" t="str">
        <f t="shared" si="33"/>
        <v/>
      </c>
      <c r="Y107">
        <f t="shared" si="34"/>
        <v>7.1939096090009178</v>
      </c>
    </row>
    <row r="108" spans="1:25" x14ac:dyDescent="0.25">
      <c r="A108">
        <v>3.9999999999999998E-6</v>
      </c>
      <c r="B108">
        <f>DAVE_data!CF107</f>
        <v>9809</v>
      </c>
      <c r="C108">
        <f t="shared" si="18"/>
        <v>19379</v>
      </c>
      <c r="D108">
        <f t="shared" si="19"/>
        <v>81.056624531446232</v>
      </c>
      <c r="E108">
        <f t="shared" si="20"/>
        <v>82.288314909780411</v>
      </c>
      <c r="F108">
        <f t="shared" si="21"/>
        <v>81.672469720613321</v>
      </c>
      <c r="G108">
        <f t="shared" si="22"/>
        <v>3.9104E-2</v>
      </c>
      <c r="H108">
        <f t="shared" si="35"/>
        <v>4.5888300000000006</v>
      </c>
      <c r="I108">
        <f t="shared" si="23"/>
        <v>-15.748905205786858</v>
      </c>
      <c r="J108">
        <f t="shared" si="24"/>
        <v>-4.8527543439451319</v>
      </c>
      <c r="K108">
        <f t="shared" si="25"/>
        <v>-10.300829774865996</v>
      </c>
      <c r="L108">
        <f t="shared" si="26"/>
        <v>-139.32271457960474</v>
      </c>
      <c r="M108">
        <f t="shared" si="27"/>
        <v>-256.2000846941753</v>
      </c>
      <c r="N108">
        <f t="shared" si="28"/>
        <v>-197.76139963689002</v>
      </c>
      <c r="O108">
        <f t="shared" si="29"/>
        <v>1</v>
      </c>
      <c r="P108">
        <f t="shared" si="30"/>
        <v>0</v>
      </c>
      <c r="Q108">
        <f t="shared" si="31"/>
        <v>40</v>
      </c>
      <c r="R108">
        <f t="shared" si="32"/>
        <v>40</v>
      </c>
      <c r="S108" t="str">
        <f t="shared" si="33"/>
        <v/>
      </c>
      <c r="Y108">
        <f t="shared" si="34"/>
        <v>4.2802334395116652</v>
      </c>
    </row>
    <row r="109" spans="1:25" x14ac:dyDescent="0.25">
      <c r="A109">
        <v>3.9999999999999998E-6</v>
      </c>
      <c r="B109">
        <f>DAVE_data!CF108</f>
        <v>9907</v>
      </c>
      <c r="C109">
        <f t="shared" si="18"/>
        <v>19541</v>
      </c>
      <c r="D109">
        <f t="shared" si="19"/>
        <v>80.384643917655012</v>
      </c>
      <c r="E109">
        <f t="shared" si="20"/>
        <v>81.672469720613321</v>
      </c>
      <c r="F109">
        <f t="shared" si="21"/>
        <v>81.028556819134167</v>
      </c>
      <c r="G109">
        <f t="shared" si="22"/>
        <v>3.9431999999999995E-2</v>
      </c>
      <c r="H109">
        <f t="shared" si="35"/>
        <v>4.6282620000000003</v>
      </c>
      <c r="I109">
        <f t="shared" si="23"/>
        <v>-16.329704338586801</v>
      </c>
      <c r="J109">
        <f t="shared" si="24"/>
        <v>-10.300829774865996</v>
      </c>
      <c r="K109">
        <f t="shared" si="25"/>
        <v>-13.315267056726398</v>
      </c>
      <c r="L109">
        <f t="shared" si="26"/>
        <v>-76.44647194817415</v>
      </c>
      <c r="M109">
        <f t="shared" si="27"/>
        <v>-197.76139963689002</v>
      </c>
      <c r="N109">
        <f t="shared" si="28"/>
        <v>-137.10393579253207</v>
      </c>
      <c r="O109">
        <f t="shared" si="29"/>
        <v>1</v>
      </c>
      <c r="P109">
        <f t="shared" si="30"/>
        <v>0</v>
      </c>
      <c r="Q109">
        <f t="shared" si="31"/>
        <v>40</v>
      </c>
      <c r="R109">
        <f t="shared" si="32"/>
        <v>40</v>
      </c>
      <c r="S109" t="str">
        <f t="shared" si="33"/>
        <v/>
      </c>
      <c r="Y109">
        <f t="shared" si="34"/>
        <v>2.5911071078566517</v>
      </c>
    </row>
    <row r="110" spans="1:25" x14ac:dyDescent="0.25">
      <c r="A110">
        <v>3.9999999999999998E-6</v>
      </c>
      <c r="B110">
        <f>DAVE_data!CF109</f>
        <v>9980</v>
      </c>
      <c r="C110">
        <f t="shared" si="18"/>
        <v>19719.5</v>
      </c>
      <c r="D110">
        <f t="shared" si="19"/>
        <v>79.657005846745449</v>
      </c>
      <c r="E110">
        <f t="shared" si="20"/>
        <v>81.028556819134167</v>
      </c>
      <c r="F110">
        <f t="shared" si="21"/>
        <v>80.342781332939808</v>
      </c>
      <c r="G110">
        <f t="shared" si="22"/>
        <v>3.9773999999999997E-2</v>
      </c>
      <c r="H110">
        <f t="shared" si="35"/>
        <v>4.6680360000000007</v>
      </c>
      <c r="I110">
        <f t="shared" si="23"/>
        <v>-17.241803343751172</v>
      </c>
      <c r="J110">
        <f t="shared" si="24"/>
        <v>-13.315267056726398</v>
      </c>
      <c r="K110">
        <f t="shared" si="25"/>
        <v>-15.278535200238785</v>
      </c>
      <c r="L110">
        <f t="shared" si="26"/>
        <v>-49.36059092654466</v>
      </c>
      <c r="M110">
        <f t="shared" si="27"/>
        <v>-137.10393579253207</v>
      </c>
      <c r="N110">
        <f t="shared" si="28"/>
        <v>-93.232263359538365</v>
      </c>
      <c r="O110">
        <f t="shared" si="29"/>
        <v>1</v>
      </c>
      <c r="P110">
        <f t="shared" si="30"/>
        <v>0</v>
      </c>
      <c r="Q110">
        <f t="shared" si="31"/>
        <v>40</v>
      </c>
      <c r="R110">
        <f t="shared" si="32"/>
        <v>40</v>
      </c>
      <c r="S110" t="str">
        <f t="shared" si="33"/>
        <v/>
      </c>
      <c r="Y110">
        <f t="shared" si="34"/>
        <v>1.4292356316790775</v>
      </c>
    </row>
    <row r="111" spans="1:25" x14ac:dyDescent="0.25">
      <c r="A111">
        <v>3.9999999999999998E-6</v>
      </c>
      <c r="B111">
        <f>DAVE_data!CF110</f>
        <v>10095</v>
      </c>
      <c r="C111">
        <f t="shared" si="18"/>
        <v>19895.5</v>
      </c>
      <c r="D111">
        <f t="shared" si="19"/>
        <v>78.952342328410779</v>
      </c>
      <c r="E111">
        <f t="shared" si="20"/>
        <v>80.342781332939808</v>
      </c>
      <c r="F111">
        <f t="shared" si="21"/>
        <v>79.647561830675301</v>
      </c>
      <c r="G111">
        <f t="shared" si="22"/>
        <v>4.0149999999999998E-2</v>
      </c>
      <c r="H111">
        <f t="shared" si="35"/>
        <v>4.7081860000000004</v>
      </c>
      <c r="I111">
        <f t="shared" si="23"/>
        <v>-17.315554228256715</v>
      </c>
      <c r="J111">
        <f t="shared" si="24"/>
        <v>-15.278535200238785</v>
      </c>
      <c r="K111">
        <f t="shared" si="25"/>
        <v>-16.29704471424775</v>
      </c>
      <c r="L111">
        <f t="shared" si="26"/>
        <v>-25.367609315291784</v>
      </c>
      <c r="M111">
        <f t="shared" si="27"/>
        <v>-93.232263359538365</v>
      </c>
      <c r="N111">
        <f t="shared" si="28"/>
        <v>-59.299936337415076</v>
      </c>
      <c r="O111">
        <f t="shared" si="29"/>
        <v>1</v>
      </c>
      <c r="P111">
        <f t="shared" si="30"/>
        <v>0</v>
      </c>
      <c r="Q111">
        <f t="shared" si="31"/>
        <v>40</v>
      </c>
      <c r="R111">
        <f t="shared" si="32"/>
        <v>40</v>
      </c>
      <c r="S111" t="str">
        <f t="shared" si="33"/>
        <v/>
      </c>
      <c r="Y111">
        <f t="shared" si="34"/>
        <v>0.7497861267158844</v>
      </c>
    </row>
    <row r="112" spans="1:25" x14ac:dyDescent="0.25">
      <c r="A112">
        <v>3.9999999999999998E-6</v>
      </c>
      <c r="B112">
        <f>DAVE_data!CF111</f>
        <v>10144</v>
      </c>
      <c r="C112">
        <f t="shared" si="18"/>
        <v>20063</v>
      </c>
      <c r="D112">
        <f t="shared" si="19"/>
        <v>78.29319278248002</v>
      </c>
      <c r="E112">
        <f t="shared" si="20"/>
        <v>79.647561830675301</v>
      </c>
      <c r="F112">
        <f t="shared" si="21"/>
        <v>78.97037730657766</v>
      </c>
      <c r="G112">
        <f t="shared" si="22"/>
        <v>4.0478E-2</v>
      </c>
      <c r="H112">
        <f t="shared" si="35"/>
        <v>4.7486640000000007</v>
      </c>
      <c r="I112">
        <f t="shared" si="23"/>
        <v>-16.729693267889729</v>
      </c>
      <c r="J112">
        <f t="shared" si="24"/>
        <v>-16.29704471424775</v>
      </c>
      <c r="K112">
        <f t="shared" si="25"/>
        <v>-16.513368991068738</v>
      </c>
      <c r="L112">
        <f t="shared" si="26"/>
        <v>-5.3442432141160046</v>
      </c>
      <c r="M112">
        <f t="shared" si="27"/>
        <v>-59.299936337415076</v>
      </c>
      <c r="N112">
        <f t="shared" si="28"/>
        <v>-32.322089775765541</v>
      </c>
      <c r="O112">
        <f t="shared" si="29"/>
        <v>0</v>
      </c>
      <c r="P112">
        <f t="shared" si="30"/>
        <v>0</v>
      </c>
      <c r="Q112">
        <f t="shared" si="31"/>
        <v>-40</v>
      </c>
      <c r="R112">
        <f t="shared" si="32"/>
        <v>40</v>
      </c>
      <c r="S112">
        <f t="shared" si="33"/>
        <v>-2.6479346294666101E-3</v>
      </c>
      <c r="Y112">
        <f t="shared" si="34"/>
        <v>0</v>
      </c>
    </row>
    <row r="113" spans="1:25" x14ac:dyDescent="0.25">
      <c r="A113">
        <v>3.9999999999999998E-6</v>
      </c>
      <c r="B113">
        <f>DAVE_data!CF112</f>
        <v>10279</v>
      </c>
      <c r="C113">
        <f t="shared" si="18"/>
        <v>20249</v>
      </c>
      <c r="D113">
        <f t="shared" si="19"/>
        <v>77.574019793318016</v>
      </c>
      <c r="E113">
        <f t="shared" si="20"/>
        <v>78.97037730657766</v>
      </c>
      <c r="F113">
        <f t="shared" si="21"/>
        <v>78.272198549947831</v>
      </c>
      <c r="G113">
        <f t="shared" si="22"/>
        <v>4.0846E-2</v>
      </c>
      <c r="H113">
        <f t="shared" si="35"/>
        <v>4.7895100000000008</v>
      </c>
      <c r="I113">
        <f t="shared" si="23"/>
        <v>-17.092952960628445</v>
      </c>
      <c r="J113">
        <f t="shared" si="24"/>
        <v>-16.513368991068738</v>
      </c>
      <c r="K113">
        <f t="shared" si="25"/>
        <v>-16.803160975848591</v>
      </c>
      <c r="L113">
        <f t="shared" si="26"/>
        <v>-7.0947457469483757</v>
      </c>
      <c r="M113">
        <f t="shared" si="27"/>
        <v>-32.322089775765541</v>
      </c>
      <c r="N113">
        <f t="shared" si="28"/>
        <v>-19.708417761356959</v>
      </c>
      <c r="O113">
        <f t="shared" si="29"/>
        <v>0</v>
      </c>
      <c r="P113">
        <f t="shared" si="30"/>
        <v>0</v>
      </c>
      <c r="Q113">
        <f t="shared" si="31"/>
        <v>-40</v>
      </c>
      <c r="R113">
        <f t="shared" si="32"/>
        <v>-40</v>
      </c>
      <c r="S113">
        <f t="shared" si="33"/>
        <v>-2.7426849450617012E-3</v>
      </c>
      <c r="Y113">
        <f t="shared" si="34"/>
        <v>0</v>
      </c>
    </row>
    <row r="114" spans="1:25" x14ac:dyDescent="0.25">
      <c r="A114">
        <v>3.9999999999999998E-6</v>
      </c>
      <c r="B114">
        <f>DAVE_data!CF113</f>
        <v>10324</v>
      </c>
      <c r="C114">
        <f t="shared" si="18"/>
        <v>20421</v>
      </c>
      <c r="D114">
        <f t="shared" si="19"/>
        <v>76.92063693231951</v>
      </c>
      <c r="E114">
        <f t="shared" si="20"/>
        <v>78.272198549947831</v>
      </c>
      <c r="F114">
        <f t="shared" si="21"/>
        <v>77.596417741133678</v>
      </c>
      <c r="G114">
        <f t="shared" si="22"/>
        <v>4.1206E-2</v>
      </c>
      <c r="H114">
        <f t="shared" si="35"/>
        <v>4.8307160000000007</v>
      </c>
      <c r="I114">
        <f t="shared" si="23"/>
        <v>-16.40005845784966</v>
      </c>
      <c r="J114">
        <f t="shared" si="24"/>
        <v>-16.803160975848591</v>
      </c>
      <c r="K114">
        <f t="shared" si="25"/>
        <v>-16.601609716849126</v>
      </c>
      <c r="L114">
        <f t="shared" si="26"/>
        <v>4.8913085230176598</v>
      </c>
      <c r="M114">
        <f t="shared" si="27"/>
        <v>-19.708417761356959</v>
      </c>
      <c r="N114">
        <f t="shared" si="28"/>
        <v>-7.4085546191696494</v>
      </c>
      <c r="O114">
        <f t="shared" si="29"/>
        <v>0</v>
      </c>
      <c r="P114">
        <f t="shared" si="30"/>
        <v>0</v>
      </c>
      <c r="Q114">
        <f t="shared" si="31"/>
        <v>-40</v>
      </c>
      <c r="R114">
        <f t="shared" si="32"/>
        <v>-40</v>
      </c>
      <c r="S114">
        <f t="shared" si="33"/>
        <v>-2.7571910184924892E-3</v>
      </c>
      <c r="Y114">
        <f t="shared" si="34"/>
        <v>0</v>
      </c>
    </row>
    <row r="115" spans="1:25" x14ac:dyDescent="0.25">
      <c r="A115">
        <v>3.9999999999999998E-6</v>
      </c>
      <c r="B115">
        <f>DAVE_data!CF114</f>
        <v>10462</v>
      </c>
      <c r="C115">
        <f t="shared" si="18"/>
        <v>20604.5</v>
      </c>
      <c r="D115">
        <f t="shared" si="19"/>
        <v>76.23559546676195</v>
      </c>
      <c r="E115">
        <f t="shared" si="20"/>
        <v>77.596417741133678</v>
      </c>
      <c r="F115">
        <f t="shared" si="21"/>
        <v>76.916006603947807</v>
      </c>
      <c r="G115">
        <f t="shared" si="22"/>
        <v>4.1571999999999998E-2</v>
      </c>
      <c r="H115">
        <f t="shared" si="35"/>
        <v>4.8722880000000011</v>
      </c>
      <c r="I115">
        <f t="shared" si="23"/>
        <v>-16.367053237416314</v>
      </c>
      <c r="J115">
        <f t="shared" si="24"/>
        <v>-16.601609716849126</v>
      </c>
      <c r="K115">
        <f t="shared" si="25"/>
        <v>-16.48433147713272</v>
      </c>
      <c r="L115">
        <f t="shared" si="26"/>
        <v>2.8210872634563073</v>
      </c>
      <c r="M115">
        <f t="shared" si="27"/>
        <v>-7.4085546191696494</v>
      </c>
      <c r="N115">
        <f t="shared" si="28"/>
        <v>-2.2937336778566708</v>
      </c>
      <c r="O115">
        <f t="shared" si="29"/>
        <v>0</v>
      </c>
      <c r="P115">
        <f t="shared" si="30"/>
        <v>0</v>
      </c>
      <c r="Q115">
        <f t="shared" si="31"/>
        <v>-40</v>
      </c>
      <c r="R115">
        <f t="shared" si="32"/>
        <v>-40</v>
      </c>
      <c r="S115">
        <f t="shared" si="33"/>
        <v>-2.7863642086839364E-3</v>
      </c>
      <c r="Y115">
        <f t="shared" si="34"/>
        <v>0</v>
      </c>
    </row>
    <row r="116" spans="1:25" x14ac:dyDescent="0.25">
      <c r="A116">
        <v>3.9999999999999998E-6</v>
      </c>
      <c r="B116">
        <f>DAVE_data!CF115</f>
        <v>10506</v>
      </c>
      <c r="C116">
        <f t="shared" si="18"/>
        <v>20785.5</v>
      </c>
      <c r="D116">
        <f t="shared" si="19"/>
        <v>75.571736392913166</v>
      </c>
      <c r="E116">
        <f t="shared" si="20"/>
        <v>76.916006603947807</v>
      </c>
      <c r="F116">
        <f t="shared" si="21"/>
        <v>76.24387149843048</v>
      </c>
      <c r="G116">
        <f t="shared" si="22"/>
        <v>4.1936000000000001E-2</v>
      </c>
      <c r="H116">
        <f t="shared" si="35"/>
        <v>4.9142240000000008</v>
      </c>
      <c r="I116">
        <f t="shared" si="23"/>
        <v>-16.027639868307116</v>
      </c>
      <c r="J116">
        <f t="shared" si="24"/>
        <v>-16.48433147713272</v>
      </c>
      <c r="K116">
        <f t="shared" si="25"/>
        <v>-16.255985672719916</v>
      </c>
      <c r="L116">
        <f t="shared" si="26"/>
        <v>5.4451021655094411</v>
      </c>
      <c r="M116">
        <f t="shared" si="27"/>
        <v>-2.2937336778566708</v>
      </c>
      <c r="N116">
        <f t="shared" si="28"/>
        <v>1.5756842438263852</v>
      </c>
      <c r="O116">
        <f t="shared" si="29"/>
        <v>0</v>
      </c>
      <c r="P116">
        <f t="shared" si="30"/>
        <v>0</v>
      </c>
      <c r="Q116">
        <f t="shared" si="31"/>
        <v>-40</v>
      </c>
      <c r="R116">
        <f t="shared" si="32"/>
        <v>-40</v>
      </c>
      <c r="S116">
        <f t="shared" si="33"/>
        <v>-2.7964266118887509E-3</v>
      </c>
      <c r="Y116">
        <f t="shared" si="34"/>
        <v>0</v>
      </c>
    </row>
    <row r="117" spans="1:25" x14ac:dyDescent="0.25">
      <c r="A117">
        <v>3.9999999999999998E-6</v>
      </c>
      <c r="B117">
        <f>DAVE_data!CF116</f>
        <v>10648</v>
      </c>
      <c r="C117">
        <f t="shared" si="18"/>
        <v>20970</v>
      </c>
      <c r="D117">
        <f t="shared" si="19"/>
        <v>74.906834849542037</v>
      </c>
      <c r="E117">
        <f t="shared" si="20"/>
        <v>76.24387149843048</v>
      </c>
      <c r="F117">
        <f t="shared" si="21"/>
        <v>75.575353173986258</v>
      </c>
      <c r="G117">
        <f t="shared" si="22"/>
        <v>4.2307999999999998E-2</v>
      </c>
      <c r="H117">
        <f t="shared" si="35"/>
        <v>4.956532000000001</v>
      </c>
      <c r="I117">
        <f t="shared" si="23"/>
        <v>-15.801227296119444</v>
      </c>
      <c r="J117">
        <f t="shared" si="24"/>
        <v>-16.255985672719916</v>
      </c>
      <c r="K117">
        <f t="shared" si="25"/>
        <v>-16.028606484419679</v>
      </c>
      <c r="L117">
        <f t="shared" si="26"/>
        <v>5.3743780916194748</v>
      </c>
      <c r="M117">
        <f t="shared" si="27"/>
        <v>1.5756842438263852</v>
      </c>
      <c r="N117">
        <f t="shared" si="28"/>
        <v>3.4750311677229302</v>
      </c>
      <c r="O117">
        <f t="shared" si="29"/>
        <v>0</v>
      </c>
      <c r="P117">
        <f t="shared" si="30"/>
        <v>0</v>
      </c>
      <c r="Q117">
        <f t="shared" si="31"/>
        <v>-40</v>
      </c>
      <c r="R117">
        <f t="shared" si="32"/>
        <v>-40</v>
      </c>
      <c r="S117">
        <f t="shared" si="33"/>
        <v>-2.8063083985650087E-3</v>
      </c>
      <c r="Y117">
        <f t="shared" si="34"/>
        <v>0</v>
      </c>
    </row>
    <row r="118" spans="1:25" x14ac:dyDescent="0.25">
      <c r="A118">
        <v>3.9999999999999998E-6</v>
      </c>
      <c r="B118">
        <f>DAVE_data!CF117</f>
        <v>10696</v>
      </c>
      <c r="C118">
        <f t="shared" si="18"/>
        <v>21156</v>
      </c>
      <c r="D118">
        <f t="shared" si="19"/>
        <v>74.248266534075285</v>
      </c>
      <c r="E118">
        <f t="shared" si="20"/>
        <v>75.575353173986258</v>
      </c>
      <c r="F118">
        <f t="shared" si="21"/>
        <v>74.911809854030764</v>
      </c>
      <c r="G118">
        <f t="shared" si="22"/>
        <v>4.2687999999999997E-2</v>
      </c>
      <c r="H118">
        <f t="shared" si="35"/>
        <v>4.9992200000000011</v>
      </c>
      <c r="I118">
        <f t="shared" si="23"/>
        <v>-15.544024549182298</v>
      </c>
      <c r="J118">
        <f t="shared" si="24"/>
        <v>-16.028606484419679</v>
      </c>
      <c r="K118">
        <f t="shared" si="25"/>
        <v>-15.78631551680099</v>
      </c>
      <c r="L118">
        <f t="shared" si="26"/>
        <v>5.6758566252504155</v>
      </c>
      <c r="M118">
        <f t="shared" si="27"/>
        <v>3.4750311677229302</v>
      </c>
      <c r="N118">
        <f t="shared" si="28"/>
        <v>4.5754438964866733</v>
      </c>
      <c r="O118">
        <f t="shared" si="29"/>
        <v>0</v>
      </c>
      <c r="P118">
        <f t="shared" si="30"/>
        <v>0</v>
      </c>
      <c r="Q118">
        <f t="shared" si="31"/>
        <v>-40</v>
      </c>
      <c r="R118">
        <f t="shared" si="32"/>
        <v>-40</v>
      </c>
      <c r="S118">
        <f t="shared" si="33"/>
        <v>-2.8130677986005306E-3</v>
      </c>
      <c r="Y118">
        <f t="shared" si="34"/>
        <v>0</v>
      </c>
    </row>
    <row r="119" spans="1:25" x14ac:dyDescent="0.25">
      <c r="A119">
        <v>3.9999999999999998E-6</v>
      </c>
      <c r="B119">
        <f>DAVE_data!CF118</f>
        <v>10826</v>
      </c>
      <c r="C119">
        <f t="shared" si="18"/>
        <v>21338</v>
      </c>
      <c r="D119">
        <f t="shared" si="19"/>
        <v>73.614974542829529</v>
      </c>
      <c r="E119">
        <f t="shared" si="20"/>
        <v>74.911809854030764</v>
      </c>
      <c r="F119">
        <f t="shared" si="21"/>
        <v>74.263392198430154</v>
      </c>
      <c r="G119">
        <f t="shared" si="22"/>
        <v>4.3043999999999999E-2</v>
      </c>
      <c r="H119">
        <f t="shared" si="35"/>
        <v>5.0422640000000012</v>
      </c>
      <c r="I119">
        <f t="shared" si="23"/>
        <v>-15.064065969719602</v>
      </c>
      <c r="J119">
        <f t="shared" si="24"/>
        <v>-15.78631551680099</v>
      </c>
      <c r="K119">
        <f t="shared" si="25"/>
        <v>-15.425190743260295</v>
      </c>
      <c r="L119">
        <f t="shared" si="26"/>
        <v>8.3896657731784874</v>
      </c>
      <c r="M119">
        <f t="shared" si="27"/>
        <v>4.5754438964866733</v>
      </c>
      <c r="N119">
        <f t="shared" si="28"/>
        <v>6.4825548348325803</v>
      </c>
      <c r="O119">
        <f t="shared" si="29"/>
        <v>0</v>
      </c>
      <c r="P119">
        <f t="shared" si="30"/>
        <v>0</v>
      </c>
      <c r="Q119">
        <f t="shared" si="31"/>
        <v>-40</v>
      </c>
      <c r="R119">
        <f t="shared" si="32"/>
        <v>-40</v>
      </c>
      <c r="S119">
        <f t="shared" si="33"/>
        <v>-2.7969260059904954E-3</v>
      </c>
      <c r="Y119">
        <f t="shared" si="34"/>
        <v>0</v>
      </c>
    </row>
    <row r="120" spans="1:25" x14ac:dyDescent="0.25">
      <c r="A120">
        <v>3.9999999999999998E-6</v>
      </c>
      <c r="B120">
        <f>DAVE_data!CF119</f>
        <v>10901</v>
      </c>
      <c r="C120">
        <f t="shared" si="18"/>
        <v>21535.5</v>
      </c>
      <c r="D120">
        <f t="shared" si="19"/>
        <v>72.939858688904209</v>
      </c>
      <c r="E120">
        <f t="shared" si="20"/>
        <v>74.263392198430154</v>
      </c>
      <c r="F120">
        <f t="shared" si="21"/>
        <v>73.601625443667189</v>
      </c>
      <c r="G120">
        <f t="shared" si="22"/>
        <v>4.3454E-2</v>
      </c>
      <c r="H120">
        <f t="shared" si="35"/>
        <v>5.0857180000000008</v>
      </c>
      <c r="I120">
        <f t="shared" si="23"/>
        <v>-15.22913321588266</v>
      </c>
      <c r="J120">
        <f t="shared" si="24"/>
        <v>-15.425190743260295</v>
      </c>
      <c r="K120">
        <f t="shared" si="25"/>
        <v>-15.327161979571478</v>
      </c>
      <c r="L120">
        <f t="shared" si="26"/>
        <v>2.2559203684083493</v>
      </c>
      <c r="M120">
        <f t="shared" si="27"/>
        <v>6.4825548348325803</v>
      </c>
      <c r="N120">
        <f t="shared" si="28"/>
        <v>4.3692376016204646</v>
      </c>
      <c r="O120">
        <f t="shared" si="29"/>
        <v>0</v>
      </c>
      <c r="P120">
        <f t="shared" si="30"/>
        <v>0</v>
      </c>
      <c r="Q120">
        <f t="shared" si="31"/>
        <v>-40</v>
      </c>
      <c r="R120">
        <f t="shared" si="32"/>
        <v>-40</v>
      </c>
      <c r="S120">
        <f t="shared" si="33"/>
        <v>-2.8293517039796835E-3</v>
      </c>
      <c r="Y120">
        <f t="shared" si="34"/>
        <v>0</v>
      </c>
    </row>
    <row r="121" spans="1:25" x14ac:dyDescent="0.25">
      <c r="A121">
        <v>3.9999999999999998E-6</v>
      </c>
      <c r="B121">
        <f>DAVE_data!CF120</f>
        <v>11017</v>
      </c>
      <c r="C121">
        <f t="shared" si="18"/>
        <v>21720</v>
      </c>
      <c r="D121">
        <f t="shared" si="19"/>
        <v>72.320272872693209</v>
      </c>
      <c r="E121">
        <f t="shared" si="20"/>
        <v>73.601625443667189</v>
      </c>
      <c r="F121">
        <f t="shared" si="21"/>
        <v>72.960949158180199</v>
      </c>
      <c r="G121">
        <f t="shared" si="22"/>
        <v>4.3836E-2</v>
      </c>
      <c r="H121">
        <f t="shared" si="35"/>
        <v>5.1295540000000006</v>
      </c>
      <c r="I121">
        <f t="shared" si="23"/>
        <v>-14.615299878798011</v>
      </c>
      <c r="J121">
        <f t="shared" si="24"/>
        <v>-15.327161979571478</v>
      </c>
      <c r="K121">
        <f t="shared" si="25"/>
        <v>-14.971230929184745</v>
      </c>
      <c r="L121">
        <f t="shared" si="26"/>
        <v>8.1196060403944941</v>
      </c>
      <c r="M121">
        <f t="shared" si="27"/>
        <v>4.3692376016204646</v>
      </c>
      <c r="N121">
        <f t="shared" si="28"/>
        <v>6.2444218210074798</v>
      </c>
      <c r="O121">
        <f t="shared" si="29"/>
        <v>0</v>
      </c>
      <c r="P121">
        <f t="shared" si="30"/>
        <v>0</v>
      </c>
      <c r="Q121">
        <f t="shared" si="31"/>
        <v>-40</v>
      </c>
      <c r="R121">
        <f t="shared" si="32"/>
        <v>-40</v>
      </c>
      <c r="S121">
        <f t="shared" si="33"/>
        <v>-2.8123965664426883E-3</v>
      </c>
      <c r="Y121">
        <f t="shared" si="34"/>
        <v>0</v>
      </c>
    </row>
    <row r="122" spans="1:25" x14ac:dyDescent="0.25">
      <c r="A122">
        <v>3.9999999999999998E-6</v>
      </c>
      <c r="B122">
        <f>DAVE_data!CF121</f>
        <v>11095</v>
      </c>
      <c r="C122">
        <f t="shared" si="18"/>
        <v>21919.5</v>
      </c>
      <c r="D122">
        <f t="shared" si="19"/>
        <v>71.662050995455957</v>
      </c>
      <c r="E122">
        <f t="shared" si="20"/>
        <v>72.960949158180199</v>
      </c>
      <c r="F122">
        <f t="shared" si="21"/>
        <v>72.311500076818078</v>
      </c>
      <c r="G122">
        <f t="shared" si="22"/>
        <v>4.4223999999999999E-2</v>
      </c>
      <c r="H122">
        <f t="shared" si="35"/>
        <v>5.1737780000000004</v>
      </c>
      <c r="I122">
        <f t="shared" si="23"/>
        <v>-14.685444133550137</v>
      </c>
      <c r="J122">
        <f t="shared" si="24"/>
        <v>-14.971230929184745</v>
      </c>
      <c r="K122">
        <f t="shared" si="25"/>
        <v>-14.828337531367442</v>
      </c>
      <c r="L122">
        <f t="shared" si="26"/>
        <v>3.2311278450005312</v>
      </c>
      <c r="M122">
        <f t="shared" si="27"/>
        <v>6.2444218210074798</v>
      </c>
      <c r="N122">
        <f t="shared" si="28"/>
        <v>4.7377748330040053</v>
      </c>
      <c r="O122">
        <f t="shared" si="29"/>
        <v>0</v>
      </c>
      <c r="P122">
        <f t="shared" si="30"/>
        <v>0</v>
      </c>
      <c r="Q122">
        <f t="shared" si="31"/>
        <v>-40</v>
      </c>
      <c r="R122">
        <f t="shared" si="32"/>
        <v>-40</v>
      </c>
      <c r="S122">
        <f t="shared" si="33"/>
        <v>-2.8358138633886197E-3</v>
      </c>
      <c r="Y122">
        <f t="shared" si="34"/>
        <v>0</v>
      </c>
    </row>
    <row r="123" spans="1:25" x14ac:dyDescent="0.25">
      <c r="A123">
        <v>3.9999999999999998E-6</v>
      </c>
      <c r="B123">
        <f>DAVE_data!CF122</f>
        <v>11228</v>
      </c>
      <c r="C123">
        <f t="shared" si="18"/>
        <v>22120.5</v>
      </c>
      <c r="D123">
        <f t="shared" si="19"/>
        <v>71.010887041201457</v>
      </c>
      <c r="E123">
        <f t="shared" si="20"/>
        <v>72.311500076818078</v>
      </c>
      <c r="F123">
        <f t="shared" si="21"/>
        <v>71.661193559009774</v>
      </c>
      <c r="G123">
        <f t="shared" si="22"/>
        <v>4.4645999999999998E-2</v>
      </c>
      <c r="H123">
        <f t="shared" si="35"/>
        <v>5.2184240000000006</v>
      </c>
      <c r="I123">
        <f t="shared" si="23"/>
        <v>-14.56584056373031</v>
      </c>
      <c r="J123">
        <f t="shared" si="24"/>
        <v>-14.828337531367442</v>
      </c>
      <c r="K123">
        <f t="shared" si="25"/>
        <v>-14.697089047548875</v>
      </c>
      <c r="L123">
        <f t="shared" si="26"/>
        <v>2.93975907849677</v>
      </c>
      <c r="M123">
        <f t="shared" si="27"/>
        <v>4.7377748330040053</v>
      </c>
      <c r="N123">
        <f t="shared" si="28"/>
        <v>3.8387669557503878</v>
      </c>
      <c r="O123">
        <f t="shared" si="29"/>
        <v>0</v>
      </c>
      <c r="P123">
        <f t="shared" si="30"/>
        <v>0</v>
      </c>
      <c r="Q123">
        <f t="shared" si="31"/>
        <v>-40</v>
      </c>
      <c r="R123">
        <f t="shared" si="32"/>
        <v>-40</v>
      </c>
      <c r="S123">
        <f t="shared" si="33"/>
        <v>-2.8619579656810061E-3</v>
      </c>
      <c r="Y123">
        <f t="shared" si="34"/>
        <v>0</v>
      </c>
    </row>
    <row r="124" spans="1:25" x14ac:dyDescent="0.25">
      <c r="A124">
        <v>3.9999999999999998E-6</v>
      </c>
      <c r="B124">
        <f>DAVE_data!CF123</f>
        <v>11276</v>
      </c>
      <c r="C124">
        <f t="shared" si="18"/>
        <v>22308</v>
      </c>
      <c r="D124">
        <f t="shared" si="19"/>
        <v>70.414036524784677</v>
      </c>
      <c r="E124">
        <f t="shared" si="20"/>
        <v>71.661193559009774</v>
      </c>
      <c r="F124">
        <f t="shared" si="21"/>
        <v>71.037615041897226</v>
      </c>
      <c r="G124">
        <f t="shared" si="22"/>
        <v>4.5007999999999999E-2</v>
      </c>
      <c r="H124">
        <f t="shared" si="35"/>
        <v>5.2634320000000008</v>
      </c>
      <c r="I124">
        <f t="shared" si="23"/>
        <v>-13.854837298092528</v>
      </c>
      <c r="J124">
        <f t="shared" si="24"/>
        <v>-14.697089047548875</v>
      </c>
      <c r="K124">
        <f t="shared" si="25"/>
        <v>-14.275963172820703</v>
      </c>
      <c r="L124">
        <f t="shared" si="26"/>
        <v>9.3566893602953378</v>
      </c>
      <c r="M124">
        <f t="shared" si="27"/>
        <v>3.8387669557503878</v>
      </c>
      <c r="N124">
        <f t="shared" si="28"/>
        <v>6.5977281580228624</v>
      </c>
      <c r="O124">
        <f t="shared" si="29"/>
        <v>0</v>
      </c>
      <c r="P124">
        <f t="shared" si="30"/>
        <v>0</v>
      </c>
      <c r="Q124">
        <f t="shared" si="31"/>
        <v>-40</v>
      </c>
      <c r="R124">
        <f t="shared" si="32"/>
        <v>-40</v>
      </c>
      <c r="S124">
        <f t="shared" si="33"/>
        <v>-2.8289721641365224E-3</v>
      </c>
      <c r="Y124">
        <f t="shared" si="34"/>
        <v>0</v>
      </c>
    </row>
    <row r="125" spans="1:25" x14ac:dyDescent="0.25">
      <c r="A125">
        <v>3.9999999999999998E-6</v>
      </c>
      <c r="B125">
        <f>DAVE_data!CF124</f>
        <v>11420</v>
      </c>
      <c r="C125">
        <f t="shared" si="18"/>
        <v>22509.5</v>
      </c>
      <c r="D125">
        <f t="shared" si="19"/>
        <v>69.783705848414968</v>
      </c>
      <c r="E125">
        <f t="shared" si="20"/>
        <v>71.037615041897226</v>
      </c>
      <c r="F125">
        <f t="shared" si="21"/>
        <v>70.410660445156097</v>
      </c>
      <c r="G125">
        <f t="shared" si="22"/>
        <v>4.5391999999999995E-2</v>
      </c>
      <c r="H125">
        <f t="shared" si="35"/>
        <v>5.3088240000000004</v>
      </c>
      <c r="I125">
        <f t="shared" si="23"/>
        <v>-13.812006449178909</v>
      </c>
      <c r="J125">
        <f t="shared" si="24"/>
        <v>-14.275963172820703</v>
      </c>
      <c r="K125">
        <f t="shared" si="25"/>
        <v>-14.043984810999806</v>
      </c>
      <c r="L125">
        <f t="shared" si="26"/>
        <v>5.1105560852330063</v>
      </c>
      <c r="M125">
        <f t="shared" si="27"/>
        <v>6.5977281580228624</v>
      </c>
      <c r="N125">
        <f t="shared" si="28"/>
        <v>5.8541421216279339</v>
      </c>
      <c r="O125">
        <f t="shared" si="29"/>
        <v>0</v>
      </c>
      <c r="P125">
        <f t="shared" si="30"/>
        <v>0</v>
      </c>
      <c r="Q125">
        <f t="shared" si="31"/>
        <v>-40</v>
      </c>
      <c r="R125">
        <f t="shared" si="32"/>
        <v>-40</v>
      </c>
      <c r="S125">
        <f t="shared" si="33"/>
        <v>-2.8327843544516348E-3</v>
      </c>
      <c r="Y125">
        <f t="shared" si="34"/>
        <v>0</v>
      </c>
    </row>
    <row r="126" spans="1:25" x14ac:dyDescent="0.25">
      <c r="A126">
        <v>3.9999999999999998E-6</v>
      </c>
      <c r="B126">
        <f>DAVE_data!CF125</f>
        <v>11494</v>
      </c>
      <c r="C126">
        <f t="shared" si="18"/>
        <v>22709</v>
      </c>
      <c r="D126">
        <f t="shared" si="19"/>
        <v>69.170651582848052</v>
      </c>
      <c r="E126">
        <f t="shared" si="20"/>
        <v>70.410660445156097</v>
      </c>
      <c r="F126">
        <f t="shared" si="21"/>
        <v>69.790656014002082</v>
      </c>
      <c r="G126">
        <f t="shared" si="22"/>
        <v>4.5828000000000001E-2</v>
      </c>
      <c r="H126">
        <f t="shared" si="35"/>
        <v>5.3546520000000006</v>
      </c>
      <c r="I126">
        <f t="shared" si="23"/>
        <v>-13.528943684079938</v>
      </c>
      <c r="J126">
        <f t="shared" si="24"/>
        <v>-14.043984810999806</v>
      </c>
      <c r="K126">
        <f t="shared" si="25"/>
        <v>-13.786464247539872</v>
      </c>
      <c r="L126">
        <f t="shared" si="26"/>
        <v>5.6192843558508825</v>
      </c>
      <c r="M126">
        <f t="shared" si="27"/>
        <v>5.8541421216279339</v>
      </c>
      <c r="N126">
        <f t="shared" si="28"/>
        <v>5.7367132387394086</v>
      </c>
      <c r="O126">
        <f t="shared" si="29"/>
        <v>0</v>
      </c>
      <c r="P126">
        <f t="shared" si="30"/>
        <v>0</v>
      </c>
      <c r="Q126">
        <f t="shared" si="31"/>
        <v>-40</v>
      </c>
      <c r="R126">
        <f t="shared" si="32"/>
        <v>-40</v>
      </c>
      <c r="S126">
        <f t="shared" si="33"/>
        <v>-2.8304685760978804E-3</v>
      </c>
      <c r="Y126">
        <f t="shared" si="34"/>
        <v>0</v>
      </c>
    </row>
    <row r="127" spans="1:25" x14ac:dyDescent="0.25">
      <c r="A127">
        <v>3.9999999999999998E-6</v>
      </c>
      <c r="B127">
        <f>DAVE_data!CF126</f>
        <v>11626</v>
      </c>
      <c r="C127">
        <f t="shared" si="18"/>
        <v>22908</v>
      </c>
      <c r="D127">
        <f t="shared" si="19"/>
        <v>68.569771555565595</v>
      </c>
      <c r="E127">
        <f t="shared" si="20"/>
        <v>69.790656014002082</v>
      </c>
      <c r="F127">
        <f t="shared" si="21"/>
        <v>69.180213784783831</v>
      </c>
      <c r="G127">
        <f t="shared" si="22"/>
        <v>4.6239999999999996E-2</v>
      </c>
      <c r="H127">
        <f t="shared" si="35"/>
        <v>5.4008920000000007</v>
      </c>
      <c r="I127">
        <f t="shared" si="23"/>
        <v>-13.201605303162859</v>
      </c>
      <c r="J127">
        <f t="shared" si="24"/>
        <v>-13.786464247539872</v>
      </c>
      <c r="K127">
        <f t="shared" si="25"/>
        <v>-13.494034775351366</v>
      </c>
      <c r="L127">
        <f t="shared" si="26"/>
        <v>6.3241667860835964</v>
      </c>
      <c r="M127">
        <f t="shared" si="27"/>
        <v>5.7367132387394086</v>
      </c>
      <c r="N127">
        <f t="shared" si="28"/>
        <v>6.0304400124115025</v>
      </c>
      <c r="O127">
        <f t="shared" si="29"/>
        <v>0</v>
      </c>
      <c r="P127">
        <f t="shared" si="30"/>
        <v>0</v>
      </c>
      <c r="Q127">
        <f t="shared" si="31"/>
        <v>-40</v>
      </c>
      <c r="R127">
        <f t="shared" si="32"/>
        <v>-40</v>
      </c>
      <c r="S127">
        <f t="shared" si="33"/>
        <v>-2.8195384764861764E-3</v>
      </c>
      <c r="Y127">
        <f t="shared" si="34"/>
        <v>0</v>
      </c>
    </row>
    <row r="128" spans="1:25" x14ac:dyDescent="0.25">
      <c r="A128">
        <v>3.9999999999999998E-6</v>
      </c>
      <c r="B128">
        <f>DAVE_data!CF127</f>
        <v>11683</v>
      </c>
      <c r="C128">
        <f t="shared" si="18"/>
        <v>23111.5</v>
      </c>
      <c r="D128">
        <f t="shared" si="19"/>
        <v>67.9660050968088</v>
      </c>
      <c r="E128">
        <f t="shared" si="20"/>
        <v>69.180213784783831</v>
      </c>
      <c r="F128">
        <f t="shared" si="21"/>
        <v>68.573109440796316</v>
      </c>
      <c r="G128">
        <f t="shared" si="22"/>
        <v>4.6618E-2</v>
      </c>
      <c r="H128">
        <f t="shared" si="35"/>
        <v>5.4475100000000003</v>
      </c>
      <c r="I128">
        <f t="shared" si="23"/>
        <v>-13.022959886471222</v>
      </c>
      <c r="J128">
        <f t="shared" si="24"/>
        <v>-13.494034775351366</v>
      </c>
      <c r="K128">
        <f t="shared" si="25"/>
        <v>-13.258497330911293</v>
      </c>
      <c r="L128">
        <f t="shared" si="26"/>
        <v>5.05249998798904</v>
      </c>
      <c r="M128">
        <f t="shared" si="27"/>
        <v>6.0304400124115025</v>
      </c>
      <c r="N128">
        <f t="shared" si="28"/>
        <v>5.5414700002002713</v>
      </c>
      <c r="O128">
        <f t="shared" si="29"/>
        <v>0</v>
      </c>
      <c r="P128">
        <f t="shared" si="30"/>
        <v>0</v>
      </c>
      <c r="Q128">
        <f t="shared" si="31"/>
        <v>-40</v>
      </c>
      <c r="R128">
        <f t="shared" si="32"/>
        <v>-40</v>
      </c>
      <c r="S128">
        <f t="shared" si="33"/>
        <v>-2.8195942719631841E-3</v>
      </c>
      <c r="Y128">
        <f t="shared" si="34"/>
        <v>0</v>
      </c>
    </row>
    <row r="129" spans="1:25" x14ac:dyDescent="0.25">
      <c r="A129">
        <v>3.9999999999999998E-6</v>
      </c>
      <c r="B129">
        <f>DAVE_data!CF128</f>
        <v>11830</v>
      </c>
      <c r="C129">
        <f t="shared" si="18"/>
        <v>23316.5</v>
      </c>
      <c r="D129">
        <f t="shared" si="19"/>
        <v>67.368444097308625</v>
      </c>
      <c r="E129">
        <f t="shared" si="20"/>
        <v>68.573109440796316</v>
      </c>
      <c r="F129">
        <f t="shared" si="21"/>
        <v>67.970776769052463</v>
      </c>
      <c r="G129">
        <f t="shared" si="22"/>
        <v>4.7025999999999998E-2</v>
      </c>
      <c r="H129">
        <f t="shared" si="35"/>
        <v>5.4945360000000001</v>
      </c>
      <c r="I129">
        <f t="shared" si="23"/>
        <v>-12.808503205542726</v>
      </c>
      <c r="J129">
        <f t="shared" si="24"/>
        <v>-13.258497330911293</v>
      </c>
      <c r="K129">
        <f t="shared" si="25"/>
        <v>-13.033500268227009</v>
      </c>
      <c r="L129">
        <f t="shared" si="26"/>
        <v>4.7845247880807333</v>
      </c>
      <c r="M129">
        <f t="shared" si="27"/>
        <v>5.5414700002002713</v>
      </c>
      <c r="N129">
        <f t="shared" si="28"/>
        <v>5.1629973941405023</v>
      </c>
      <c r="O129">
        <f t="shared" si="29"/>
        <v>0</v>
      </c>
      <c r="P129">
        <f t="shared" si="30"/>
        <v>0</v>
      </c>
      <c r="Q129">
        <f t="shared" si="31"/>
        <v>-40</v>
      </c>
      <c r="R129">
        <f t="shared" si="32"/>
        <v>-40</v>
      </c>
      <c r="S129">
        <f t="shared" si="33"/>
        <v>-2.8210877759020894E-3</v>
      </c>
      <c r="Y129">
        <f t="shared" si="34"/>
        <v>0</v>
      </c>
    </row>
    <row r="130" spans="1:25" x14ac:dyDescent="0.25">
      <c r="A130">
        <v>3.9999999999999998E-6</v>
      </c>
      <c r="B130">
        <f>DAVE_data!CF129</f>
        <v>11900</v>
      </c>
      <c r="C130">
        <f t="shared" si="18"/>
        <v>23519.5</v>
      </c>
      <c r="D130">
        <f t="shared" si="19"/>
        <v>66.786977903224837</v>
      </c>
      <c r="E130">
        <f t="shared" si="20"/>
        <v>67.970776769052463</v>
      </c>
      <c r="F130">
        <f t="shared" si="21"/>
        <v>67.378877336138657</v>
      </c>
      <c r="G130">
        <f t="shared" si="22"/>
        <v>4.7459999999999995E-2</v>
      </c>
      <c r="H130">
        <f t="shared" si="35"/>
        <v>5.5419960000000001</v>
      </c>
      <c r="I130">
        <f t="shared" si="23"/>
        <v>-12.471543044960091</v>
      </c>
      <c r="J130">
        <f t="shared" si="24"/>
        <v>-13.033500268227009</v>
      </c>
      <c r="K130">
        <f t="shared" si="25"/>
        <v>-12.752521656593551</v>
      </c>
      <c r="L130">
        <f t="shared" si="26"/>
        <v>5.920324728897131</v>
      </c>
      <c r="M130">
        <f t="shared" si="27"/>
        <v>5.1629973941405023</v>
      </c>
      <c r="N130">
        <f t="shared" si="28"/>
        <v>5.5416610615188162</v>
      </c>
      <c r="O130">
        <f t="shared" si="29"/>
        <v>0</v>
      </c>
      <c r="P130">
        <f t="shared" si="30"/>
        <v>0</v>
      </c>
      <c r="Q130">
        <f t="shared" si="31"/>
        <v>-40</v>
      </c>
      <c r="R130">
        <f t="shared" si="32"/>
        <v>-40</v>
      </c>
      <c r="S130">
        <f t="shared" si="33"/>
        <v>-2.8089792347511014E-3</v>
      </c>
      <c r="Y130">
        <f t="shared" si="34"/>
        <v>0</v>
      </c>
    </row>
    <row r="131" spans="1:25" x14ac:dyDescent="0.25">
      <c r="A131">
        <v>3.9999999999999998E-6</v>
      </c>
      <c r="B131">
        <f>DAVE_data!CF130</f>
        <v>12044</v>
      </c>
      <c r="C131">
        <f t="shared" si="18"/>
        <v>23728.5</v>
      </c>
      <c r="D131">
        <f t="shared" si="19"/>
        <v>66.198719969441669</v>
      </c>
      <c r="E131">
        <f t="shared" si="20"/>
        <v>67.378877336138657</v>
      </c>
      <c r="F131">
        <f t="shared" si="21"/>
        <v>66.788798652790163</v>
      </c>
      <c r="G131">
        <f t="shared" si="22"/>
        <v>4.7888E-2</v>
      </c>
      <c r="H131">
        <f t="shared" si="35"/>
        <v>5.5898840000000005</v>
      </c>
      <c r="I131">
        <f t="shared" si="23"/>
        <v>-12.322057370290977</v>
      </c>
      <c r="J131">
        <f t="shared" si="24"/>
        <v>-12.752521656593551</v>
      </c>
      <c r="K131">
        <f t="shared" si="25"/>
        <v>-12.537289513442264</v>
      </c>
      <c r="L131">
        <f t="shared" si="26"/>
        <v>4.4944901259456795</v>
      </c>
      <c r="M131">
        <f t="shared" si="27"/>
        <v>5.5416610615188162</v>
      </c>
      <c r="N131">
        <f t="shared" si="28"/>
        <v>5.0180755937322479</v>
      </c>
      <c r="O131">
        <f t="shared" si="29"/>
        <v>0</v>
      </c>
      <c r="P131">
        <f t="shared" si="30"/>
        <v>0</v>
      </c>
      <c r="Q131">
        <f t="shared" si="31"/>
        <v>-40</v>
      </c>
      <c r="R131">
        <f t="shared" si="32"/>
        <v>-40</v>
      </c>
      <c r="S131">
        <f t="shared" si="33"/>
        <v>-2.8105828458332227E-3</v>
      </c>
      <c r="Y131">
        <f t="shared" si="34"/>
        <v>0</v>
      </c>
    </row>
    <row r="132" spans="1:25" x14ac:dyDescent="0.25">
      <c r="A132">
        <v>3.9999999999999998E-6</v>
      </c>
      <c r="B132">
        <f>DAVE_data!CF131</f>
        <v>12121</v>
      </c>
      <c r="C132">
        <f t="shared" si="18"/>
        <v>23947.5</v>
      </c>
      <c r="D132">
        <f t="shared" si="19"/>
        <v>65.593332364334344</v>
      </c>
      <c r="E132">
        <f t="shared" si="20"/>
        <v>66.788798652790163</v>
      </c>
      <c r="F132">
        <f t="shared" si="21"/>
        <v>66.191065508562247</v>
      </c>
      <c r="G132">
        <f t="shared" si="22"/>
        <v>4.8329999999999998E-2</v>
      </c>
      <c r="H132">
        <f t="shared" si="35"/>
        <v>5.6382140000000005</v>
      </c>
      <c r="I132">
        <f t="shared" si="23"/>
        <v>-12.367745587169804</v>
      </c>
      <c r="J132">
        <f t="shared" si="24"/>
        <v>-12.537289513442264</v>
      </c>
      <c r="K132">
        <f t="shared" si="25"/>
        <v>-12.452517550306034</v>
      </c>
      <c r="L132">
        <f t="shared" si="26"/>
        <v>1.7540236527256416</v>
      </c>
      <c r="M132">
        <f t="shared" si="27"/>
        <v>5.0180755937322479</v>
      </c>
      <c r="N132">
        <f t="shared" si="28"/>
        <v>3.3860496232289448</v>
      </c>
      <c r="O132">
        <f t="shared" si="29"/>
        <v>0</v>
      </c>
      <c r="P132">
        <f t="shared" si="30"/>
        <v>0</v>
      </c>
      <c r="Q132">
        <f t="shared" si="31"/>
        <v>-40</v>
      </c>
      <c r="R132">
        <f t="shared" si="32"/>
        <v>-40</v>
      </c>
      <c r="S132">
        <f t="shared" si="33"/>
        <v>-2.8422247576424665E-3</v>
      </c>
      <c r="Y132">
        <f t="shared" si="34"/>
        <v>0</v>
      </c>
    </row>
    <row r="133" spans="1:25" x14ac:dyDescent="0.25">
      <c r="A133">
        <v>3.9999999999999998E-6</v>
      </c>
      <c r="B133">
        <f>DAVE_data!CF132</f>
        <v>12258</v>
      </c>
      <c r="C133">
        <f t="shared" si="18"/>
        <v>24161.5</v>
      </c>
      <c r="D133">
        <f t="shared" si="19"/>
        <v>65.012367890855145</v>
      </c>
      <c r="E133">
        <f t="shared" si="20"/>
        <v>66.191065508562247</v>
      </c>
      <c r="F133">
        <f t="shared" si="21"/>
        <v>65.601716699708703</v>
      </c>
      <c r="G133">
        <f t="shared" si="22"/>
        <v>4.8757999999999996E-2</v>
      </c>
      <c r="H133">
        <f t="shared" si="35"/>
        <v>5.6869720000000008</v>
      </c>
      <c r="I133">
        <f t="shared" si="23"/>
        <v>-12.087222791204388</v>
      </c>
      <c r="J133">
        <f t="shared" si="24"/>
        <v>-12.452517550306034</v>
      </c>
      <c r="K133">
        <f t="shared" si="25"/>
        <v>-12.269870170755212</v>
      </c>
      <c r="L133">
        <f t="shared" si="26"/>
        <v>3.7459981859555791</v>
      </c>
      <c r="M133">
        <f t="shared" si="27"/>
        <v>3.3860496232289448</v>
      </c>
      <c r="N133">
        <f t="shared" si="28"/>
        <v>3.5660239045922619</v>
      </c>
      <c r="O133">
        <f t="shared" si="29"/>
        <v>0</v>
      </c>
      <c r="P133">
        <f t="shared" si="30"/>
        <v>0</v>
      </c>
      <c r="Q133">
        <f t="shared" si="31"/>
        <v>-40</v>
      </c>
      <c r="R133">
        <f t="shared" si="32"/>
        <v>-40</v>
      </c>
      <c r="S133">
        <f t="shared" si="33"/>
        <v>-2.8510810182087992E-3</v>
      </c>
      <c r="Y133">
        <f t="shared" si="34"/>
        <v>0</v>
      </c>
    </row>
    <row r="134" spans="1:25" x14ac:dyDescent="0.25">
      <c r="A134">
        <v>3.9999999999999998E-6</v>
      </c>
      <c r="B134">
        <f>DAVE_data!CF133</f>
        <v>12331</v>
      </c>
      <c r="C134">
        <f t="shared" ref="C134:C197" si="36">(B134+B133)/2+(B132+B131)/2</f>
        <v>24377</v>
      </c>
      <c r="D134">
        <f t="shared" ref="D134:D197" si="37">2*PI()/(C134*0.000004)</f>
        <v>64.437639036587626</v>
      </c>
      <c r="E134">
        <f t="shared" ref="E134:E197" si="38">F133</f>
        <v>65.601716699708703</v>
      </c>
      <c r="F134">
        <f t="shared" ref="F134:F197" si="39">0.5*(D134+E134)</f>
        <v>65.019677868148165</v>
      </c>
      <c r="G134">
        <f t="shared" ref="G134:G197" si="40">0.5*(B134+B133)*0.000004</f>
        <v>4.9177999999999999E-2</v>
      </c>
      <c r="H134">
        <f t="shared" si="35"/>
        <v>5.7361500000000012</v>
      </c>
      <c r="I134">
        <f t="shared" ref="I134:I197" si="41">(F134-E134)/G134</f>
        <v>-11.835349781620613</v>
      </c>
      <c r="J134">
        <f t="shared" ref="J134:J197" si="42">K133</f>
        <v>-12.269870170755212</v>
      </c>
      <c r="K134">
        <f t="shared" ref="K134:K197" si="43">(I134+J134)/2</f>
        <v>-12.052609976187913</v>
      </c>
      <c r="L134">
        <f t="shared" ref="L134:L197" si="44">(K134-J134)/G134</f>
        <v>4.4178330669669101</v>
      </c>
      <c r="M134">
        <f t="shared" ref="M134:M197" si="45">N133</f>
        <v>3.5660239045922619</v>
      </c>
      <c r="N134">
        <f t="shared" ref="N134:N197" si="46">0.5*(L134+M134)</f>
        <v>3.991928485779586</v>
      </c>
      <c r="O134">
        <f t="shared" ref="O134:O197" si="47">IF(AND((L134&gt;$O$3), (L134&lt;$O$4)),0,1)</f>
        <v>0</v>
      </c>
      <c r="P134">
        <f t="shared" ref="P134:P197" si="48">IF(I134&gt;$P$3,1,0)</f>
        <v>0</v>
      </c>
      <c r="Q134">
        <f t="shared" ref="Q134:Q197" si="49">IF(OR(O134=1, AND((P134=1),(Q133=$Q$3))),$Q$3,$Q$2)</f>
        <v>-40</v>
      </c>
      <c r="R134">
        <f t="shared" ref="R134:R197" si="50">IF(OR(O134=1, AND((P134=1),(Q133=1))),Q133,Q133)</f>
        <v>-40</v>
      </c>
      <c r="S134">
        <f t="shared" ref="S134:S197" si="51">IF(Q134=-40,K134/F134^2, "")</f>
        <v>-2.850962310150554E-3</v>
      </c>
      <c r="Y134">
        <f t="shared" ref="Y134:Y197" si="52">IF(Q134=$Q$3, ($Y$1*K134*F134-$Y$3*F134^3)*G134,0)</f>
        <v>0</v>
      </c>
    </row>
    <row r="135" spans="1:25" x14ac:dyDescent="0.25">
      <c r="A135">
        <v>3.9999999999999998E-6</v>
      </c>
      <c r="B135">
        <f>DAVE_data!CF134</f>
        <v>12477</v>
      </c>
      <c r="C135">
        <f t="shared" si="36"/>
        <v>24593.5</v>
      </c>
      <c r="D135">
        <f t="shared" si="37"/>
        <v>63.870385540687444</v>
      </c>
      <c r="E135">
        <f t="shared" si="38"/>
        <v>65.019677868148165</v>
      </c>
      <c r="F135">
        <f t="shared" si="39"/>
        <v>64.445031704417801</v>
      </c>
      <c r="G135">
        <f t="shared" si="40"/>
        <v>4.9616E-2</v>
      </c>
      <c r="H135">
        <f t="shared" ref="H135:H198" si="53">H134+G135</f>
        <v>5.7857660000000015</v>
      </c>
      <c r="I135">
        <f t="shared" si="41"/>
        <v>-11.58187205196638</v>
      </c>
      <c r="J135">
        <f t="shared" si="42"/>
        <v>-12.052609976187913</v>
      </c>
      <c r="K135">
        <f t="shared" si="43"/>
        <v>-11.817241014077148</v>
      </c>
      <c r="L135">
        <f t="shared" si="44"/>
        <v>4.743811716195693</v>
      </c>
      <c r="M135">
        <f t="shared" si="45"/>
        <v>3.991928485779586</v>
      </c>
      <c r="N135">
        <f t="shared" si="46"/>
        <v>4.3678701009876395</v>
      </c>
      <c r="O135">
        <f t="shared" si="47"/>
        <v>0</v>
      </c>
      <c r="P135">
        <f t="shared" si="48"/>
        <v>0</v>
      </c>
      <c r="Q135">
        <f t="shared" si="49"/>
        <v>-40</v>
      </c>
      <c r="R135">
        <f t="shared" si="50"/>
        <v>-40</v>
      </c>
      <c r="S135">
        <f t="shared" si="51"/>
        <v>-2.8453599202610544E-3</v>
      </c>
      <c r="Y135">
        <f t="shared" si="52"/>
        <v>0</v>
      </c>
    </row>
    <row r="136" spans="1:25" x14ac:dyDescent="0.25">
      <c r="A136">
        <v>3.9999999999999998E-6</v>
      </c>
      <c r="B136">
        <f>DAVE_data!CF135</f>
        <v>12547</v>
      </c>
      <c r="C136">
        <f t="shared" si="36"/>
        <v>24806.5</v>
      </c>
      <c r="D136">
        <f t="shared" si="37"/>
        <v>63.321965081526884</v>
      </c>
      <c r="E136">
        <f t="shared" si="38"/>
        <v>64.445031704417801</v>
      </c>
      <c r="F136">
        <f t="shared" si="39"/>
        <v>63.883498392972342</v>
      </c>
      <c r="G136">
        <f t="shared" si="40"/>
        <v>5.0047999999999995E-2</v>
      </c>
      <c r="H136">
        <f t="shared" si="53"/>
        <v>5.8358140000000018</v>
      </c>
      <c r="I136">
        <f t="shared" si="41"/>
        <v>-11.219895129584772</v>
      </c>
      <c r="J136">
        <f t="shared" si="42"/>
        <v>-11.817241014077148</v>
      </c>
      <c r="K136">
        <f t="shared" si="43"/>
        <v>-11.518568071830959</v>
      </c>
      <c r="L136">
        <f t="shared" si="44"/>
        <v>5.9677298242924488</v>
      </c>
      <c r="M136">
        <f t="shared" si="45"/>
        <v>4.3678701009876395</v>
      </c>
      <c r="N136">
        <f t="shared" si="46"/>
        <v>5.1677999626400446</v>
      </c>
      <c r="O136">
        <f t="shared" si="47"/>
        <v>0</v>
      </c>
      <c r="P136">
        <f t="shared" si="48"/>
        <v>0</v>
      </c>
      <c r="Q136">
        <f t="shared" si="49"/>
        <v>-40</v>
      </c>
      <c r="R136">
        <f t="shared" si="50"/>
        <v>-40</v>
      </c>
      <c r="S136">
        <f t="shared" si="51"/>
        <v>-2.82241655774166E-3</v>
      </c>
      <c r="Y136">
        <f t="shared" si="52"/>
        <v>0</v>
      </c>
    </row>
    <row r="137" spans="1:25" x14ac:dyDescent="0.25">
      <c r="A137">
        <v>3.9999999999999998E-6</v>
      </c>
      <c r="B137">
        <f>DAVE_data!CF136</f>
        <v>12698</v>
      </c>
      <c r="C137">
        <f t="shared" si="36"/>
        <v>25026.5</v>
      </c>
      <c r="D137">
        <f t="shared" si="37"/>
        <v>62.765321830655367</v>
      </c>
      <c r="E137">
        <f t="shared" si="38"/>
        <v>63.883498392972342</v>
      </c>
      <c r="F137">
        <f t="shared" si="39"/>
        <v>63.324410111813854</v>
      </c>
      <c r="G137">
        <f t="shared" si="40"/>
        <v>5.049E-2</v>
      </c>
      <c r="H137">
        <f t="shared" si="53"/>
        <v>5.8863040000000018</v>
      </c>
      <c r="I137">
        <f t="shared" si="41"/>
        <v>-11.073247794780899</v>
      </c>
      <c r="J137">
        <f t="shared" si="42"/>
        <v>-11.518568071830959</v>
      </c>
      <c r="K137">
        <f t="shared" si="43"/>
        <v>-11.29590793330593</v>
      </c>
      <c r="L137">
        <f t="shared" si="44"/>
        <v>4.4099849183012294</v>
      </c>
      <c r="M137">
        <f t="shared" si="45"/>
        <v>5.1677999626400446</v>
      </c>
      <c r="N137">
        <f t="shared" si="46"/>
        <v>4.7888924404706366</v>
      </c>
      <c r="O137">
        <f t="shared" si="47"/>
        <v>0</v>
      </c>
      <c r="P137">
        <f t="shared" si="48"/>
        <v>0</v>
      </c>
      <c r="Q137">
        <f t="shared" si="49"/>
        <v>-40</v>
      </c>
      <c r="R137">
        <f t="shared" si="50"/>
        <v>-40</v>
      </c>
      <c r="S137">
        <f t="shared" si="51"/>
        <v>-2.8169480528470511E-3</v>
      </c>
      <c r="Y137">
        <f t="shared" si="52"/>
        <v>0</v>
      </c>
    </row>
    <row r="138" spans="1:25" x14ac:dyDescent="0.25">
      <c r="A138">
        <v>3.9999999999999998E-6</v>
      </c>
      <c r="B138">
        <f>DAVE_data!CF137</f>
        <v>12767</v>
      </c>
      <c r="C138">
        <f t="shared" si="36"/>
        <v>25244.5</v>
      </c>
      <c r="D138">
        <f t="shared" si="37"/>
        <v>62.223309108712655</v>
      </c>
      <c r="E138">
        <f t="shared" si="38"/>
        <v>63.324410111813854</v>
      </c>
      <c r="F138">
        <f t="shared" si="39"/>
        <v>62.773859610263258</v>
      </c>
      <c r="G138">
        <f t="shared" si="40"/>
        <v>5.0929999999999996E-2</v>
      </c>
      <c r="H138">
        <f t="shared" si="53"/>
        <v>5.9372340000000019</v>
      </c>
      <c r="I138">
        <f t="shared" si="41"/>
        <v>-10.809945053025645</v>
      </c>
      <c r="J138">
        <f t="shared" si="42"/>
        <v>-11.29590793330593</v>
      </c>
      <c r="K138">
        <f t="shared" si="43"/>
        <v>-11.052926493165788</v>
      </c>
      <c r="L138">
        <f t="shared" si="44"/>
        <v>4.7708902442596033</v>
      </c>
      <c r="M138">
        <f t="shared" si="45"/>
        <v>4.7888924404706366</v>
      </c>
      <c r="N138">
        <f t="shared" si="46"/>
        <v>4.7798913423651204</v>
      </c>
      <c r="O138">
        <f t="shared" si="47"/>
        <v>0</v>
      </c>
      <c r="P138">
        <f t="shared" si="48"/>
        <v>0</v>
      </c>
      <c r="Q138">
        <f t="shared" si="49"/>
        <v>-40</v>
      </c>
      <c r="R138">
        <f t="shared" si="50"/>
        <v>-40</v>
      </c>
      <c r="S138">
        <f t="shared" si="51"/>
        <v>-2.8049144397401591E-3</v>
      </c>
      <c r="Y138">
        <f t="shared" si="52"/>
        <v>0</v>
      </c>
    </row>
    <row r="139" spans="1:25" x14ac:dyDescent="0.25">
      <c r="A139">
        <v>3.9999999999999998E-6</v>
      </c>
      <c r="B139">
        <f>DAVE_data!CF138</f>
        <v>12922</v>
      </c>
      <c r="C139">
        <f t="shared" si="36"/>
        <v>25467</v>
      </c>
      <c r="D139">
        <f t="shared" si="37"/>
        <v>61.67967671083742</v>
      </c>
      <c r="E139">
        <f t="shared" si="38"/>
        <v>62.773859610263258</v>
      </c>
      <c r="F139">
        <f t="shared" si="39"/>
        <v>62.226768160550336</v>
      </c>
      <c r="G139">
        <f t="shared" si="40"/>
        <v>5.1378E-2</v>
      </c>
      <c r="H139">
        <f t="shared" si="53"/>
        <v>5.9886120000000016</v>
      </c>
      <c r="I139">
        <f t="shared" si="41"/>
        <v>-10.6483601874912</v>
      </c>
      <c r="J139">
        <f t="shared" si="42"/>
        <v>-11.052926493165788</v>
      </c>
      <c r="K139">
        <f t="shared" si="43"/>
        <v>-10.850643340328494</v>
      </c>
      <c r="L139">
        <f t="shared" si="44"/>
        <v>3.9371550632039853</v>
      </c>
      <c r="M139">
        <f t="shared" si="45"/>
        <v>4.7798913423651204</v>
      </c>
      <c r="N139">
        <f t="shared" si="46"/>
        <v>4.3585232027845526</v>
      </c>
      <c r="O139">
        <f t="shared" si="47"/>
        <v>0</v>
      </c>
      <c r="P139">
        <f t="shared" si="48"/>
        <v>0</v>
      </c>
      <c r="Q139">
        <f t="shared" si="49"/>
        <v>-40</v>
      </c>
      <c r="R139">
        <f t="shared" si="50"/>
        <v>-40</v>
      </c>
      <c r="S139">
        <f t="shared" si="51"/>
        <v>-2.8022120534104979E-3</v>
      </c>
      <c r="Y139">
        <f t="shared" si="52"/>
        <v>0</v>
      </c>
    </row>
    <row r="140" spans="1:25" x14ac:dyDescent="0.25">
      <c r="A140">
        <v>3.9999999999999998E-6</v>
      </c>
      <c r="B140">
        <f>DAVE_data!CF139</f>
        <v>12986</v>
      </c>
      <c r="C140">
        <f t="shared" si="36"/>
        <v>25686.5</v>
      </c>
      <c r="D140">
        <f t="shared" si="37"/>
        <v>61.152602604282279</v>
      </c>
      <c r="E140">
        <f t="shared" si="38"/>
        <v>62.226768160550336</v>
      </c>
      <c r="F140">
        <f t="shared" si="39"/>
        <v>61.689685382416307</v>
      </c>
      <c r="G140">
        <f t="shared" si="40"/>
        <v>5.1816000000000001E-2</v>
      </c>
      <c r="H140">
        <f t="shared" si="53"/>
        <v>6.0404280000000012</v>
      </c>
      <c r="I140">
        <f t="shared" si="41"/>
        <v>-10.365191796627068</v>
      </c>
      <c r="J140">
        <f t="shared" si="42"/>
        <v>-10.850643340328494</v>
      </c>
      <c r="K140">
        <f t="shared" si="43"/>
        <v>-10.607917568477781</v>
      </c>
      <c r="L140">
        <f t="shared" si="44"/>
        <v>4.6843787990333716</v>
      </c>
      <c r="M140">
        <f t="shared" si="45"/>
        <v>4.3585232027845526</v>
      </c>
      <c r="N140">
        <f t="shared" si="46"/>
        <v>4.5214510009089626</v>
      </c>
      <c r="O140">
        <f t="shared" si="47"/>
        <v>0</v>
      </c>
      <c r="P140">
        <f t="shared" si="48"/>
        <v>0</v>
      </c>
      <c r="Q140">
        <f t="shared" si="49"/>
        <v>-40</v>
      </c>
      <c r="R140">
        <f t="shared" si="50"/>
        <v>-40</v>
      </c>
      <c r="S140">
        <f t="shared" si="51"/>
        <v>-2.7874367759024863E-3</v>
      </c>
      <c r="Y140">
        <f t="shared" si="52"/>
        <v>0</v>
      </c>
    </row>
    <row r="141" spans="1:25" x14ac:dyDescent="0.25">
      <c r="A141">
        <v>3.9999999999999998E-6</v>
      </c>
      <c r="B141">
        <f>DAVE_data!CF140</f>
        <v>12906</v>
      </c>
      <c r="C141">
        <f t="shared" si="36"/>
        <v>25790.5</v>
      </c>
      <c r="D141">
        <f t="shared" si="37"/>
        <v>60.906005187758929</v>
      </c>
      <c r="E141">
        <f t="shared" si="38"/>
        <v>61.689685382416307</v>
      </c>
      <c r="F141">
        <f t="shared" si="39"/>
        <v>61.297845285087618</v>
      </c>
      <c r="G141">
        <f t="shared" si="40"/>
        <v>5.1783999999999997E-2</v>
      </c>
      <c r="H141">
        <f t="shared" si="53"/>
        <v>6.0922120000000008</v>
      </c>
      <c r="I141">
        <f t="shared" si="41"/>
        <v>-7.5668178844563823</v>
      </c>
      <c r="J141">
        <f t="shared" si="42"/>
        <v>-10.607917568477781</v>
      </c>
      <c r="K141">
        <f t="shared" si="43"/>
        <v>-9.0873677264670825</v>
      </c>
      <c r="L141">
        <f t="shared" si="44"/>
        <v>29.363313803698023</v>
      </c>
      <c r="M141">
        <f t="shared" si="45"/>
        <v>4.5214510009089626</v>
      </c>
      <c r="N141">
        <f t="shared" si="46"/>
        <v>16.942382402303494</v>
      </c>
      <c r="O141">
        <f t="shared" si="47"/>
        <v>1</v>
      </c>
      <c r="P141">
        <f t="shared" si="48"/>
        <v>0</v>
      </c>
      <c r="Q141">
        <f t="shared" si="49"/>
        <v>40</v>
      </c>
      <c r="R141">
        <f t="shared" si="50"/>
        <v>-40</v>
      </c>
      <c r="S141" t="str">
        <f t="shared" si="51"/>
        <v/>
      </c>
      <c r="Y141">
        <f t="shared" si="52"/>
        <v>0.72800714818050571</v>
      </c>
    </row>
    <row r="142" spans="1:25" x14ac:dyDescent="0.25">
      <c r="A142">
        <v>3.9999999999999998E-6</v>
      </c>
      <c r="B142">
        <f>DAVE_data!CF141</f>
        <v>12396</v>
      </c>
      <c r="C142">
        <f t="shared" si="36"/>
        <v>25605</v>
      </c>
      <c r="D142">
        <f t="shared" si="37"/>
        <v>61.347249630732144</v>
      </c>
      <c r="E142">
        <f t="shared" si="38"/>
        <v>61.297845285087618</v>
      </c>
      <c r="F142">
        <f t="shared" si="39"/>
        <v>61.322547457909877</v>
      </c>
      <c r="G142">
        <f t="shared" si="40"/>
        <v>5.0603999999999996E-2</v>
      </c>
      <c r="H142">
        <f t="shared" si="53"/>
        <v>6.1428160000000007</v>
      </c>
      <c r="I142">
        <f t="shared" si="41"/>
        <v>0.48814664497389876</v>
      </c>
      <c r="J142">
        <f t="shared" si="42"/>
        <v>-9.0873677264670825</v>
      </c>
      <c r="K142">
        <f t="shared" si="43"/>
        <v>-4.2996105407465919</v>
      </c>
      <c r="L142">
        <f t="shared" si="44"/>
        <v>94.612228000167789</v>
      </c>
      <c r="M142">
        <f t="shared" si="45"/>
        <v>16.942382402303494</v>
      </c>
      <c r="N142">
        <f t="shared" si="46"/>
        <v>55.777305201235642</v>
      </c>
      <c r="O142">
        <f t="shared" si="47"/>
        <v>1</v>
      </c>
      <c r="P142">
        <f t="shared" si="48"/>
        <v>1</v>
      </c>
      <c r="Q142">
        <f t="shared" si="49"/>
        <v>40</v>
      </c>
      <c r="R142">
        <f t="shared" si="50"/>
        <v>40</v>
      </c>
      <c r="S142" t="str">
        <f t="shared" si="51"/>
        <v/>
      </c>
      <c r="Y142">
        <f t="shared" si="52"/>
        <v>3.0930687241618986</v>
      </c>
    </row>
    <row r="143" spans="1:25" x14ac:dyDescent="0.25">
      <c r="A143">
        <v>3.9999999999999998E-6</v>
      </c>
      <c r="B143">
        <f>DAVE_data!CF142</f>
        <v>11859</v>
      </c>
      <c r="C143">
        <f t="shared" si="36"/>
        <v>25073.5</v>
      </c>
      <c r="D143">
        <f t="shared" si="37"/>
        <v>62.647668925155905</v>
      </c>
      <c r="E143">
        <f t="shared" si="38"/>
        <v>61.322547457909877</v>
      </c>
      <c r="F143">
        <f t="shared" si="39"/>
        <v>61.985108191532888</v>
      </c>
      <c r="G143">
        <f t="shared" si="40"/>
        <v>4.8509999999999998E-2</v>
      </c>
      <c r="H143">
        <f t="shared" si="53"/>
        <v>6.191326000000001</v>
      </c>
      <c r="I143">
        <f t="shared" si="41"/>
        <v>13.658229924201411</v>
      </c>
      <c r="J143">
        <f t="shared" si="42"/>
        <v>-4.2996105407465919</v>
      </c>
      <c r="K143">
        <f t="shared" si="43"/>
        <v>4.6793096917274095</v>
      </c>
      <c r="L143">
        <f t="shared" si="44"/>
        <v>185.09421217221194</v>
      </c>
      <c r="M143">
        <f t="shared" si="45"/>
        <v>55.777305201235642</v>
      </c>
      <c r="N143">
        <f t="shared" si="46"/>
        <v>120.43575868672379</v>
      </c>
      <c r="O143">
        <f t="shared" si="47"/>
        <v>1</v>
      </c>
      <c r="P143">
        <f t="shared" si="48"/>
        <v>1</v>
      </c>
      <c r="Q143">
        <f t="shared" si="49"/>
        <v>40</v>
      </c>
      <c r="R143">
        <f t="shared" si="50"/>
        <v>40</v>
      </c>
      <c r="S143" t="str">
        <f t="shared" si="51"/>
        <v/>
      </c>
      <c r="Y143">
        <f t="shared" si="52"/>
        <v>7.4269600321132092</v>
      </c>
    </row>
    <row r="144" spans="1:25" x14ac:dyDescent="0.25">
      <c r="A144">
        <v>3.9999999999999998E-6</v>
      </c>
      <c r="B144">
        <f>DAVE_data!CF143</f>
        <v>11245</v>
      </c>
      <c r="C144">
        <f t="shared" si="36"/>
        <v>24203</v>
      </c>
      <c r="D144">
        <f t="shared" si="37"/>
        <v>64.900893558438895</v>
      </c>
      <c r="E144">
        <f t="shared" si="38"/>
        <v>61.985108191532888</v>
      </c>
      <c r="F144">
        <f t="shared" si="39"/>
        <v>63.443000874985891</v>
      </c>
      <c r="G144">
        <f t="shared" si="40"/>
        <v>4.6207999999999999E-2</v>
      </c>
      <c r="H144">
        <f t="shared" si="53"/>
        <v>6.237534000000001</v>
      </c>
      <c r="I144">
        <f t="shared" si="41"/>
        <v>31.550655372511333</v>
      </c>
      <c r="J144">
        <f t="shared" si="42"/>
        <v>4.6793096917274095</v>
      </c>
      <c r="K144">
        <f t="shared" si="43"/>
        <v>18.11498253211937</v>
      </c>
      <c r="L144">
        <f t="shared" si="44"/>
        <v>290.76508051402271</v>
      </c>
      <c r="M144">
        <f t="shared" si="45"/>
        <v>120.43575868672379</v>
      </c>
      <c r="N144">
        <f t="shared" si="46"/>
        <v>205.60041960037324</v>
      </c>
      <c r="O144">
        <f t="shared" si="47"/>
        <v>1</v>
      </c>
      <c r="P144">
        <f t="shared" si="48"/>
        <v>1</v>
      </c>
      <c r="Q144">
        <f t="shared" si="49"/>
        <v>40</v>
      </c>
      <c r="R144">
        <f t="shared" si="50"/>
        <v>40</v>
      </c>
      <c r="S144" t="str">
        <f t="shared" si="51"/>
        <v/>
      </c>
      <c r="Y144">
        <f t="shared" si="52"/>
        <v>13.783099851848741</v>
      </c>
    </row>
    <row r="145" spans="1:25" x14ac:dyDescent="0.25">
      <c r="A145">
        <v>3.9999999999999998E-6</v>
      </c>
      <c r="B145">
        <f>DAVE_data!CF144</f>
        <v>10739</v>
      </c>
      <c r="C145">
        <f t="shared" si="36"/>
        <v>23119.5</v>
      </c>
      <c r="D145">
        <f t="shared" si="37"/>
        <v>67.942486939375712</v>
      </c>
      <c r="E145">
        <f t="shared" si="38"/>
        <v>63.443000874985891</v>
      </c>
      <c r="F145">
        <f t="shared" si="39"/>
        <v>65.692743907180798</v>
      </c>
      <c r="G145">
        <f t="shared" si="40"/>
        <v>4.3968E-2</v>
      </c>
      <c r="H145">
        <f t="shared" si="53"/>
        <v>6.2815020000000006</v>
      </c>
      <c r="I145">
        <f t="shared" si="41"/>
        <v>51.167736358144715</v>
      </c>
      <c r="J145">
        <f t="shared" si="42"/>
        <v>18.11498253211937</v>
      </c>
      <c r="K145">
        <f t="shared" si="43"/>
        <v>34.641359445132039</v>
      </c>
      <c r="L145">
        <f t="shared" si="44"/>
        <v>375.8728373592765</v>
      </c>
      <c r="M145">
        <f t="shared" si="45"/>
        <v>205.60041960037324</v>
      </c>
      <c r="N145">
        <f t="shared" si="46"/>
        <v>290.73662847982484</v>
      </c>
      <c r="O145">
        <f t="shared" si="47"/>
        <v>1</v>
      </c>
      <c r="P145">
        <f t="shared" si="48"/>
        <v>1</v>
      </c>
      <c r="Q145">
        <f t="shared" si="49"/>
        <v>40</v>
      </c>
      <c r="R145">
        <f t="shared" si="50"/>
        <v>40</v>
      </c>
      <c r="S145" t="str">
        <f t="shared" si="51"/>
        <v/>
      </c>
      <c r="Y145">
        <f t="shared" si="52"/>
        <v>21.593454337953492</v>
      </c>
    </row>
    <row r="146" spans="1:25" x14ac:dyDescent="0.25">
      <c r="A146">
        <v>3.9999999999999998E-6</v>
      </c>
      <c r="B146">
        <f>DAVE_data!CF145</f>
        <v>10290</v>
      </c>
      <c r="C146">
        <f t="shared" si="36"/>
        <v>22066.5</v>
      </c>
      <c r="D146">
        <f t="shared" si="37"/>
        <v>71.184661219264342</v>
      </c>
      <c r="E146">
        <f t="shared" si="38"/>
        <v>65.692743907180798</v>
      </c>
      <c r="F146">
        <f t="shared" si="39"/>
        <v>68.438702563222563</v>
      </c>
      <c r="G146">
        <f t="shared" si="40"/>
        <v>4.2057999999999998E-2</v>
      </c>
      <c r="H146">
        <f t="shared" si="53"/>
        <v>6.3235600000000005</v>
      </c>
      <c r="I146">
        <f t="shared" si="41"/>
        <v>65.289805888101313</v>
      </c>
      <c r="J146">
        <f t="shared" si="42"/>
        <v>34.641359445132039</v>
      </c>
      <c r="K146">
        <f t="shared" si="43"/>
        <v>49.965582666616676</v>
      </c>
      <c r="L146">
        <f t="shared" si="44"/>
        <v>364.35929481869414</v>
      </c>
      <c r="M146">
        <f t="shared" si="45"/>
        <v>290.73662847982484</v>
      </c>
      <c r="N146">
        <f t="shared" si="46"/>
        <v>327.54796164925949</v>
      </c>
      <c r="O146">
        <f t="shared" si="47"/>
        <v>1</v>
      </c>
      <c r="P146">
        <f t="shared" si="48"/>
        <v>1</v>
      </c>
      <c r="Q146">
        <f t="shared" si="49"/>
        <v>40</v>
      </c>
      <c r="R146">
        <f t="shared" si="50"/>
        <v>40</v>
      </c>
      <c r="S146" t="str">
        <f t="shared" si="51"/>
        <v/>
      </c>
      <c r="Y146">
        <f t="shared" si="52"/>
        <v>29.051239347399243</v>
      </c>
    </row>
    <row r="147" spans="1:25" x14ac:dyDescent="0.25">
      <c r="A147">
        <v>3.9999999999999998E-6</v>
      </c>
      <c r="B147">
        <f>DAVE_data!CF146</f>
        <v>9970</v>
      </c>
      <c r="C147">
        <f t="shared" si="36"/>
        <v>21122</v>
      </c>
      <c r="D147">
        <f t="shared" si="37"/>
        <v>74.367783675546661</v>
      </c>
      <c r="E147">
        <f t="shared" si="38"/>
        <v>68.438702563222563</v>
      </c>
      <c r="F147">
        <f t="shared" si="39"/>
        <v>71.403243119384612</v>
      </c>
      <c r="G147">
        <f t="shared" si="40"/>
        <v>4.052E-2</v>
      </c>
      <c r="H147">
        <f t="shared" si="53"/>
        <v>6.3640800000000004</v>
      </c>
      <c r="I147">
        <f t="shared" si="41"/>
        <v>73.162402669349689</v>
      </c>
      <c r="J147">
        <f t="shared" si="42"/>
        <v>49.965582666616676</v>
      </c>
      <c r="K147">
        <f t="shared" si="43"/>
        <v>61.563992667983186</v>
      </c>
      <c r="L147">
        <f t="shared" si="44"/>
        <v>286.23914119858119</v>
      </c>
      <c r="M147">
        <f t="shared" si="45"/>
        <v>327.54796164925949</v>
      </c>
      <c r="N147">
        <f t="shared" si="46"/>
        <v>306.89355142392037</v>
      </c>
      <c r="O147">
        <f t="shared" si="47"/>
        <v>1</v>
      </c>
      <c r="P147">
        <f t="shared" si="48"/>
        <v>1</v>
      </c>
      <c r="Q147">
        <f t="shared" si="49"/>
        <v>40</v>
      </c>
      <c r="R147">
        <f t="shared" si="50"/>
        <v>40</v>
      </c>
      <c r="S147" t="str">
        <f t="shared" si="51"/>
        <v/>
      </c>
      <c r="Y147">
        <f t="shared" si="52"/>
        <v>35.107771380775368</v>
      </c>
    </row>
    <row r="148" spans="1:25" x14ac:dyDescent="0.25">
      <c r="A148">
        <v>3.9999999999999998E-6</v>
      </c>
      <c r="B148">
        <f>DAVE_data!CF147</f>
        <v>9679</v>
      </c>
      <c r="C148">
        <f t="shared" si="36"/>
        <v>20339</v>
      </c>
      <c r="D148">
        <f t="shared" si="37"/>
        <v>77.230755041786551</v>
      </c>
      <c r="E148">
        <f t="shared" si="38"/>
        <v>71.403243119384612</v>
      </c>
      <c r="F148">
        <f t="shared" si="39"/>
        <v>74.316999080585589</v>
      </c>
      <c r="G148">
        <f t="shared" si="40"/>
        <v>3.9298E-2</v>
      </c>
      <c r="H148">
        <f t="shared" si="53"/>
        <v>6.403378</v>
      </c>
      <c r="I148">
        <f t="shared" si="41"/>
        <v>74.145146348439525</v>
      </c>
      <c r="J148">
        <f t="shared" si="42"/>
        <v>61.563992667983186</v>
      </c>
      <c r="K148">
        <f t="shared" si="43"/>
        <v>67.854569508211355</v>
      </c>
      <c r="L148">
        <f t="shared" si="44"/>
        <v>160.07371469866581</v>
      </c>
      <c r="M148">
        <f t="shared" si="45"/>
        <v>306.89355142392037</v>
      </c>
      <c r="N148">
        <f t="shared" si="46"/>
        <v>233.48363306129309</v>
      </c>
      <c r="O148">
        <f t="shared" si="47"/>
        <v>1</v>
      </c>
      <c r="P148">
        <f t="shared" si="48"/>
        <v>1</v>
      </c>
      <c r="Q148">
        <f t="shared" si="49"/>
        <v>40</v>
      </c>
      <c r="R148">
        <f t="shared" si="50"/>
        <v>40</v>
      </c>
      <c r="S148" t="str">
        <f t="shared" si="51"/>
        <v/>
      </c>
      <c r="Y148">
        <f t="shared" si="52"/>
        <v>38.933435176923886</v>
      </c>
    </row>
    <row r="149" spans="1:25" x14ac:dyDescent="0.25">
      <c r="A149">
        <v>3.9999999999999998E-6</v>
      </c>
      <c r="B149">
        <f>DAVE_data!CF148</f>
        <v>9522</v>
      </c>
      <c r="C149">
        <f t="shared" si="36"/>
        <v>19730.5</v>
      </c>
      <c r="D149">
        <f t="shared" si="37"/>
        <v>79.612596071812504</v>
      </c>
      <c r="E149">
        <f t="shared" si="38"/>
        <v>74.316999080585589</v>
      </c>
      <c r="F149">
        <f t="shared" si="39"/>
        <v>76.964797576199047</v>
      </c>
      <c r="G149">
        <f t="shared" si="40"/>
        <v>3.8401999999999999E-2</v>
      </c>
      <c r="H149">
        <f t="shared" si="53"/>
        <v>6.4417799999999996</v>
      </c>
      <c r="I149">
        <f t="shared" si="41"/>
        <v>68.949494703751313</v>
      </c>
      <c r="J149">
        <f t="shared" si="42"/>
        <v>67.854569508211355</v>
      </c>
      <c r="K149">
        <f t="shared" si="43"/>
        <v>68.402032105981334</v>
      </c>
      <c r="L149">
        <f t="shared" si="44"/>
        <v>14.256095978594312</v>
      </c>
      <c r="M149">
        <f t="shared" si="45"/>
        <v>233.48363306129309</v>
      </c>
      <c r="N149">
        <f t="shared" si="46"/>
        <v>123.8698645199437</v>
      </c>
      <c r="O149">
        <f t="shared" si="47"/>
        <v>0</v>
      </c>
      <c r="P149">
        <f t="shared" si="48"/>
        <v>1</v>
      </c>
      <c r="Q149">
        <f t="shared" si="49"/>
        <v>40</v>
      </c>
      <c r="R149">
        <f t="shared" si="50"/>
        <v>40</v>
      </c>
      <c r="S149" t="str">
        <f t="shared" si="51"/>
        <v/>
      </c>
      <c r="Y149">
        <f t="shared" si="52"/>
        <v>40.190541192180063</v>
      </c>
    </row>
    <row r="150" spans="1:25" x14ac:dyDescent="0.25">
      <c r="A150">
        <v>3.9999999999999998E-6</v>
      </c>
      <c r="B150">
        <f>DAVE_data!CF149</f>
        <v>9336</v>
      </c>
      <c r="C150">
        <f t="shared" si="36"/>
        <v>19253.5</v>
      </c>
      <c r="D150">
        <f t="shared" si="37"/>
        <v>81.584975552231882</v>
      </c>
      <c r="E150">
        <f t="shared" si="38"/>
        <v>76.964797576199047</v>
      </c>
      <c r="F150">
        <f t="shared" si="39"/>
        <v>79.274886564215464</v>
      </c>
      <c r="G150">
        <f t="shared" si="40"/>
        <v>3.7716E-2</v>
      </c>
      <c r="H150">
        <f t="shared" si="53"/>
        <v>6.4794959999999993</v>
      </c>
      <c r="I150">
        <f t="shared" si="41"/>
        <v>61.249575459126568</v>
      </c>
      <c r="J150">
        <f t="shared" si="42"/>
        <v>68.402032105981334</v>
      </c>
      <c r="K150">
        <f t="shared" si="43"/>
        <v>64.825803782553947</v>
      </c>
      <c r="L150">
        <f t="shared" si="44"/>
        <v>-94.819925851823811</v>
      </c>
      <c r="M150">
        <f t="shared" si="45"/>
        <v>123.8698645199437</v>
      </c>
      <c r="N150">
        <f t="shared" si="46"/>
        <v>14.524969334059946</v>
      </c>
      <c r="O150">
        <f t="shared" si="47"/>
        <v>1</v>
      </c>
      <c r="P150">
        <f t="shared" si="48"/>
        <v>1</v>
      </c>
      <c r="Q150">
        <f t="shared" si="49"/>
        <v>40</v>
      </c>
      <c r="R150">
        <f t="shared" si="50"/>
        <v>40</v>
      </c>
      <c r="S150" t="str">
        <f t="shared" si="51"/>
        <v/>
      </c>
      <c r="Y150">
        <f t="shared" si="52"/>
        <v>39.429986457766134</v>
      </c>
    </row>
    <row r="151" spans="1:25" x14ac:dyDescent="0.25">
      <c r="A151">
        <v>3.9999999999999998E-6</v>
      </c>
      <c r="B151">
        <f>DAVE_data!CF150</f>
        <v>9314</v>
      </c>
      <c r="C151">
        <f t="shared" si="36"/>
        <v>18925.5</v>
      </c>
      <c r="D151">
        <f t="shared" si="37"/>
        <v>82.998934072806364</v>
      </c>
      <c r="E151">
        <f t="shared" si="38"/>
        <v>79.274886564215464</v>
      </c>
      <c r="F151">
        <f t="shared" si="39"/>
        <v>81.136910318510914</v>
      </c>
      <c r="G151">
        <f t="shared" si="40"/>
        <v>3.73E-2</v>
      </c>
      <c r="H151">
        <f t="shared" si="53"/>
        <v>6.5167959999999994</v>
      </c>
      <c r="I151">
        <f t="shared" si="41"/>
        <v>49.920207889958441</v>
      </c>
      <c r="J151">
        <f t="shared" si="42"/>
        <v>64.825803782553947</v>
      </c>
      <c r="K151">
        <f t="shared" si="43"/>
        <v>57.373005836256198</v>
      </c>
      <c r="L151">
        <f t="shared" si="44"/>
        <v>-199.80691545034182</v>
      </c>
      <c r="M151">
        <f t="shared" si="45"/>
        <v>14.524969334059946</v>
      </c>
      <c r="N151">
        <f t="shared" si="46"/>
        <v>-92.640973058140929</v>
      </c>
      <c r="O151">
        <f t="shared" si="47"/>
        <v>1</v>
      </c>
      <c r="P151">
        <f t="shared" si="48"/>
        <v>1</v>
      </c>
      <c r="Q151">
        <f t="shared" si="49"/>
        <v>40</v>
      </c>
      <c r="R151">
        <f t="shared" si="50"/>
        <v>40</v>
      </c>
      <c r="S151" t="str">
        <f t="shared" si="51"/>
        <v/>
      </c>
      <c r="Y151">
        <f t="shared" si="52"/>
        <v>36.707147511978349</v>
      </c>
    </row>
    <row r="152" spans="1:25" x14ac:dyDescent="0.25">
      <c r="A152">
        <v>3.9999999999999998E-6</v>
      </c>
      <c r="B152">
        <f>DAVE_data!CF151</f>
        <v>9311</v>
      </c>
      <c r="C152">
        <f t="shared" si="36"/>
        <v>18741.5</v>
      </c>
      <c r="D152">
        <f t="shared" si="37"/>
        <v>83.813799684918322</v>
      </c>
      <c r="E152">
        <f t="shared" si="38"/>
        <v>81.136910318510914</v>
      </c>
      <c r="F152">
        <f t="shared" si="39"/>
        <v>82.475355001714618</v>
      </c>
      <c r="G152">
        <f t="shared" si="40"/>
        <v>3.7249999999999998E-2</v>
      </c>
      <c r="H152">
        <f t="shared" si="53"/>
        <v>6.5540459999999996</v>
      </c>
      <c r="I152">
        <f t="shared" si="41"/>
        <v>35.931400891374615</v>
      </c>
      <c r="J152">
        <f t="shared" si="42"/>
        <v>57.373005836256198</v>
      </c>
      <c r="K152">
        <f t="shared" si="43"/>
        <v>46.652203363815403</v>
      </c>
      <c r="L152">
        <f t="shared" si="44"/>
        <v>-287.80677778364549</v>
      </c>
      <c r="M152">
        <f t="shared" si="45"/>
        <v>-92.640973058140929</v>
      </c>
      <c r="N152">
        <f t="shared" si="46"/>
        <v>-190.22387542089319</v>
      </c>
      <c r="O152">
        <f t="shared" si="47"/>
        <v>1</v>
      </c>
      <c r="P152">
        <f t="shared" si="48"/>
        <v>1</v>
      </c>
      <c r="Q152">
        <f t="shared" si="49"/>
        <v>40</v>
      </c>
      <c r="R152">
        <f t="shared" si="50"/>
        <v>40</v>
      </c>
      <c r="S152" t="str">
        <f t="shared" si="51"/>
        <v/>
      </c>
      <c r="Y152">
        <f t="shared" si="52"/>
        <v>32.294213444938094</v>
      </c>
    </row>
    <row r="153" spans="1:25" x14ac:dyDescent="0.25">
      <c r="A153">
        <v>3.9999999999999998E-6</v>
      </c>
      <c r="B153">
        <f>DAVE_data!CF152</f>
        <v>9419</v>
      </c>
      <c r="C153">
        <f t="shared" si="36"/>
        <v>18690</v>
      </c>
      <c r="D153">
        <f t="shared" si="37"/>
        <v>84.044747287046377</v>
      </c>
      <c r="E153">
        <f t="shared" si="38"/>
        <v>82.475355001714618</v>
      </c>
      <c r="F153">
        <f t="shared" si="39"/>
        <v>83.260051144380498</v>
      </c>
      <c r="G153">
        <f t="shared" si="40"/>
        <v>3.746E-2</v>
      </c>
      <c r="H153">
        <f t="shared" si="53"/>
        <v>6.5915059999999999</v>
      </c>
      <c r="I153">
        <f t="shared" si="41"/>
        <v>20.947574550610767</v>
      </c>
      <c r="J153">
        <f t="shared" si="42"/>
        <v>46.652203363815403</v>
      </c>
      <c r="K153">
        <f t="shared" si="43"/>
        <v>33.799888957213085</v>
      </c>
      <c r="L153">
        <f t="shared" si="44"/>
        <v>-343.09435148431174</v>
      </c>
      <c r="M153">
        <f t="shared" si="45"/>
        <v>-190.22387542089319</v>
      </c>
      <c r="N153">
        <f t="shared" si="46"/>
        <v>-266.65911345260247</v>
      </c>
      <c r="O153">
        <f t="shared" si="47"/>
        <v>1</v>
      </c>
      <c r="P153">
        <f t="shared" si="48"/>
        <v>1</v>
      </c>
      <c r="Q153">
        <f t="shared" si="49"/>
        <v>40</v>
      </c>
      <c r="R153">
        <f t="shared" si="50"/>
        <v>40</v>
      </c>
      <c r="S153" t="str">
        <f t="shared" si="51"/>
        <v/>
      </c>
      <c r="Y153">
        <f t="shared" si="52"/>
        <v>26.553325113330427</v>
      </c>
    </row>
    <row r="154" spans="1:25" x14ac:dyDescent="0.25">
      <c r="A154">
        <v>3.9999999999999998E-6</v>
      </c>
      <c r="B154">
        <f>DAVE_data!CF153</f>
        <v>9453</v>
      </c>
      <c r="C154">
        <f t="shared" si="36"/>
        <v>18748.5</v>
      </c>
      <c r="D154">
        <f t="shared" si="37"/>
        <v>83.782506696263525</v>
      </c>
      <c r="E154">
        <f t="shared" si="38"/>
        <v>83.260051144380498</v>
      </c>
      <c r="F154">
        <f t="shared" si="39"/>
        <v>83.521278920322004</v>
      </c>
      <c r="G154">
        <f t="shared" si="40"/>
        <v>3.7744E-2</v>
      </c>
      <c r="H154">
        <f t="shared" si="53"/>
        <v>6.6292499999999999</v>
      </c>
      <c r="I154">
        <f t="shared" si="41"/>
        <v>6.9210411175685271</v>
      </c>
      <c r="J154">
        <f t="shared" si="42"/>
        <v>33.799888957213085</v>
      </c>
      <c r="K154">
        <f t="shared" si="43"/>
        <v>20.360465037390806</v>
      </c>
      <c r="L154">
        <f t="shared" si="44"/>
        <v>-356.06782322547366</v>
      </c>
      <c r="M154">
        <f t="shared" si="45"/>
        <v>-266.65911345260247</v>
      </c>
      <c r="N154">
        <f t="shared" si="46"/>
        <v>-311.36346833903804</v>
      </c>
      <c r="O154">
        <f t="shared" si="47"/>
        <v>1</v>
      </c>
      <c r="P154">
        <f t="shared" si="48"/>
        <v>1</v>
      </c>
      <c r="Q154">
        <f t="shared" si="49"/>
        <v>40</v>
      </c>
      <c r="R154">
        <f t="shared" si="50"/>
        <v>40</v>
      </c>
      <c r="S154" t="str">
        <f t="shared" si="51"/>
        <v/>
      </c>
      <c r="Y154">
        <f t="shared" si="52"/>
        <v>20.121421136531676</v>
      </c>
    </row>
    <row r="155" spans="1:25" x14ac:dyDescent="0.25">
      <c r="A155">
        <v>3.9999999999999998E-6</v>
      </c>
      <c r="B155">
        <f>DAVE_data!CF154</f>
        <v>9577</v>
      </c>
      <c r="C155">
        <f t="shared" si="36"/>
        <v>18880</v>
      </c>
      <c r="D155">
        <f t="shared" si="37"/>
        <v>83.198957987017835</v>
      </c>
      <c r="E155">
        <f t="shared" si="38"/>
        <v>83.521278920322004</v>
      </c>
      <c r="F155">
        <f t="shared" si="39"/>
        <v>83.360118453669912</v>
      </c>
      <c r="G155">
        <f t="shared" si="40"/>
        <v>3.8059999999999997E-2</v>
      </c>
      <c r="H155">
        <f t="shared" si="53"/>
        <v>6.6673099999999996</v>
      </c>
      <c r="I155">
        <f t="shared" si="41"/>
        <v>-4.2343790502388821</v>
      </c>
      <c r="J155">
        <f t="shared" si="42"/>
        <v>20.360465037390806</v>
      </c>
      <c r="K155">
        <f t="shared" si="43"/>
        <v>8.0630429935759622</v>
      </c>
      <c r="L155">
        <f t="shared" si="44"/>
        <v>-323.10620188688506</v>
      </c>
      <c r="M155">
        <f t="shared" si="45"/>
        <v>-311.36346833903804</v>
      </c>
      <c r="N155">
        <f t="shared" si="46"/>
        <v>-317.23483511296155</v>
      </c>
      <c r="O155">
        <f t="shared" si="47"/>
        <v>1</v>
      </c>
      <c r="P155">
        <f t="shared" si="48"/>
        <v>0</v>
      </c>
      <c r="Q155">
        <f t="shared" si="49"/>
        <v>40</v>
      </c>
      <c r="R155">
        <f t="shared" si="50"/>
        <v>40</v>
      </c>
      <c r="S155" t="str">
        <f t="shared" si="51"/>
        <v/>
      </c>
      <c r="Y155">
        <f t="shared" si="52"/>
        <v>13.969965974480997</v>
      </c>
    </row>
    <row r="156" spans="1:25" x14ac:dyDescent="0.25">
      <c r="A156">
        <v>3.9999999999999998E-6</v>
      </c>
      <c r="B156">
        <f>DAVE_data!CF155</f>
        <v>9636</v>
      </c>
      <c r="C156">
        <f t="shared" si="36"/>
        <v>19042.5</v>
      </c>
      <c r="D156">
        <f t="shared" si="37"/>
        <v>82.488976069050622</v>
      </c>
      <c r="E156">
        <f t="shared" si="38"/>
        <v>83.360118453669912</v>
      </c>
      <c r="F156">
        <f t="shared" si="39"/>
        <v>82.92454726136026</v>
      </c>
      <c r="G156">
        <f t="shared" si="40"/>
        <v>3.8425999999999995E-2</v>
      </c>
      <c r="H156">
        <f t="shared" si="53"/>
        <v>6.7057359999999999</v>
      </c>
      <c r="I156">
        <f t="shared" si="41"/>
        <v>-11.335324840203304</v>
      </c>
      <c r="J156">
        <f t="shared" si="42"/>
        <v>8.0630429935759622</v>
      </c>
      <c r="K156">
        <f t="shared" si="43"/>
        <v>-1.636140923313671</v>
      </c>
      <c r="L156">
        <f t="shared" si="44"/>
        <v>-252.41201053686657</v>
      </c>
      <c r="M156">
        <f t="shared" si="45"/>
        <v>-317.23483511296155</v>
      </c>
      <c r="N156">
        <f t="shared" si="46"/>
        <v>-284.82342282491408</v>
      </c>
      <c r="O156">
        <f t="shared" si="47"/>
        <v>1</v>
      </c>
      <c r="P156">
        <f t="shared" si="48"/>
        <v>0</v>
      </c>
      <c r="Q156">
        <f t="shared" si="49"/>
        <v>40</v>
      </c>
      <c r="R156">
        <f t="shared" si="50"/>
        <v>40</v>
      </c>
      <c r="S156" t="str">
        <f t="shared" si="51"/>
        <v/>
      </c>
      <c r="Y156">
        <f t="shared" si="52"/>
        <v>8.9822469052783731</v>
      </c>
    </row>
    <row r="157" spans="1:25" x14ac:dyDescent="0.25">
      <c r="A157">
        <v>3.9999999999999998E-6</v>
      </c>
      <c r="B157">
        <f>DAVE_data!CF156</f>
        <v>9741</v>
      </c>
      <c r="C157">
        <f t="shared" si="36"/>
        <v>19203.5</v>
      </c>
      <c r="D157">
        <f t="shared" si="37"/>
        <v>81.797397703277881</v>
      </c>
      <c r="E157">
        <f t="shared" si="38"/>
        <v>82.92454726136026</v>
      </c>
      <c r="F157">
        <f t="shared" si="39"/>
        <v>82.36097248231907</v>
      </c>
      <c r="G157">
        <f t="shared" si="40"/>
        <v>3.8753999999999997E-2</v>
      </c>
      <c r="H157">
        <f t="shared" si="53"/>
        <v>6.7444899999999999</v>
      </c>
      <c r="I157">
        <f t="shared" si="41"/>
        <v>-14.542364118315266</v>
      </c>
      <c r="J157">
        <f t="shared" si="42"/>
        <v>-1.636140923313671</v>
      </c>
      <c r="K157">
        <f t="shared" si="43"/>
        <v>-8.089252520814469</v>
      </c>
      <c r="L157">
        <f t="shared" si="44"/>
        <v>-166.51472357694169</v>
      </c>
      <c r="M157">
        <f t="shared" si="45"/>
        <v>-284.82342282491408</v>
      </c>
      <c r="N157">
        <f t="shared" si="46"/>
        <v>-225.66907320092787</v>
      </c>
      <c r="O157">
        <f t="shared" si="47"/>
        <v>1</v>
      </c>
      <c r="P157">
        <f t="shared" si="48"/>
        <v>0</v>
      </c>
      <c r="Q157">
        <f t="shared" si="49"/>
        <v>40</v>
      </c>
      <c r="R157">
        <f t="shared" si="50"/>
        <v>40</v>
      </c>
      <c r="S157" t="str">
        <f t="shared" si="51"/>
        <v/>
      </c>
      <c r="Y157">
        <f t="shared" si="52"/>
        <v>5.5686080344065996</v>
      </c>
    </row>
    <row r="158" spans="1:25" x14ac:dyDescent="0.25">
      <c r="A158">
        <v>3.9999999999999998E-6</v>
      </c>
      <c r="B158">
        <f>DAVE_data!CF157</f>
        <v>9802</v>
      </c>
      <c r="C158">
        <f t="shared" si="36"/>
        <v>19378</v>
      </c>
      <c r="D158">
        <f t="shared" si="37"/>
        <v>81.060807451486042</v>
      </c>
      <c r="E158">
        <f t="shared" si="38"/>
        <v>82.36097248231907</v>
      </c>
      <c r="F158">
        <f t="shared" si="39"/>
        <v>81.710889966902556</v>
      </c>
      <c r="G158">
        <f t="shared" si="40"/>
        <v>3.9085999999999996E-2</v>
      </c>
      <c r="H158">
        <f t="shared" si="53"/>
        <v>6.7835760000000001</v>
      </c>
      <c r="I158">
        <f t="shared" si="41"/>
        <v>-16.632106519380706</v>
      </c>
      <c r="J158">
        <f t="shared" si="42"/>
        <v>-8.089252520814469</v>
      </c>
      <c r="K158">
        <f t="shared" si="43"/>
        <v>-12.360679520097587</v>
      </c>
      <c r="L158">
        <f t="shared" si="44"/>
        <v>-109.28278665719488</v>
      </c>
      <c r="M158">
        <f t="shared" si="45"/>
        <v>-225.66907320092787</v>
      </c>
      <c r="N158">
        <f t="shared" si="46"/>
        <v>-167.47592992906138</v>
      </c>
      <c r="O158">
        <f t="shared" si="47"/>
        <v>1</v>
      </c>
      <c r="P158">
        <f t="shared" si="48"/>
        <v>0</v>
      </c>
      <c r="Q158">
        <f t="shared" si="49"/>
        <v>40</v>
      </c>
      <c r="R158">
        <f t="shared" si="50"/>
        <v>40</v>
      </c>
      <c r="S158" t="str">
        <f t="shared" si="51"/>
        <v/>
      </c>
      <c r="Y158">
        <f t="shared" si="52"/>
        <v>3.2366734119385798</v>
      </c>
    </row>
    <row r="159" spans="1:25" x14ac:dyDescent="0.25">
      <c r="A159">
        <v>3.9999999999999998E-6</v>
      </c>
      <c r="B159">
        <f>DAVE_data!CF158</f>
        <v>9926</v>
      </c>
      <c r="C159">
        <f t="shared" si="36"/>
        <v>19552.5</v>
      </c>
      <c r="D159">
        <f t="shared" si="37"/>
        <v>80.337364878910449</v>
      </c>
      <c r="E159">
        <f t="shared" si="38"/>
        <v>81.710889966902556</v>
      </c>
      <c r="F159">
        <f t="shared" si="39"/>
        <v>81.024127422906503</v>
      </c>
      <c r="G159">
        <f t="shared" si="40"/>
        <v>3.9455999999999998E-2</v>
      </c>
      <c r="H159">
        <f t="shared" si="53"/>
        <v>6.8230320000000004</v>
      </c>
      <c r="I159">
        <f t="shared" si="41"/>
        <v>-17.405782238342798</v>
      </c>
      <c r="J159">
        <f t="shared" si="42"/>
        <v>-12.360679520097587</v>
      </c>
      <c r="K159">
        <f t="shared" si="43"/>
        <v>-14.883230879220193</v>
      </c>
      <c r="L159">
        <f t="shared" si="44"/>
        <v>-63.933276538995479</v>
      </c>
      <c r="M159">
        <f t="shared" si="45"/>
        <v>-167.47592992906138</v>
      </c>
      <c r="N159">
        <f t="shared" si="46"/>
        <v>-115.70460323402843</v>
      </c>
      <c r="O159">
        <f t="shared" si="47"/>
        <v>1</v>
      </c>
      <c r="P159">
        <f t="shared" si="48"/>
        <v>0</v>
      </c>
      <c r="Q159">
        <f t="shared" si="49"/>
        <v>40</v>
      </c>
      <c r="R159">
        <f t="shared" si="50"/>
        <v>40</v>
      </c>
      <c r="S159" t="str">
        <f t="shared" si="51"/>
        <v/>
      </c>
      <c r="Y159">
        <f t="shared" si="52"/>
        <v>1.7894976578259689</v>
      </c>
    </row>
    <row r="160" spans="1:25" x14ac:dyDescent="0.25">
      <c r="A160">
        <v>3.9999999999999998E-6</v>
      </c>
      <c r="B160">
        <f>DAVE_data!CF159</f>
        <v>9968</v>
      </c>
      <c r="C160">
        <f t="shared" si="36"/>
        <v>19718.5</v>
      </c>
      <c r="D160">
        <f t="shared" si="37"/>
        <v>79.661045555944753</v>
      </c>
      <c r="E160">
        <f t="shared" si="38"/>
        <v>81.024127422906503</v>
      </c>
      <c r="F160">
        <f t="shared" si="39"/>
        <v>80.342586489425628</v>
      </c>
      <c r="G160">
        <f t="shared" si="40"/>
        <v>3.9787999999999997E-2</v>
      </c>
      <c r="H160">
        <f t="shared" si="53"/>
        <v>6.8628200000000001</v>
      </c>
      <c r="I160">
        <f t="shared" si="41"/>
        <v>-17.129308672988714</v>
      </c>
      <c r="J160">
        <f t="shared" si="42"/>
        <v>-14.883230879220193</v>
      </c>
      <c r="K160">
        <f t="shared" si="43"/>
        <v>-16.006269776104453</v>
      </c>
      <c r="L160">
        <f t="shared" si="44"/>
        <v>-28.225567932146891</v>
      </c>
      <c r="M160">
        <f t="shared" si="45"/>
        <v>-115.70460323402843</v>
      </c>
      <c r="N160">
        <f t="shared" si="46"/>
        <v>-71.965085583087657</v>
      </c>
      <c r="O160">
        <f t="shared" si="47"/>
        <v>1</v>
      </c>
      <c r="P160">
        <f t="shared" si="48"/>
        <v>0</v>
      </c>
      <c r="Q160">
        <f t="shared" si="49"/>
        <v>40</v>
      </c>
      <c r="R160">
        <f t="shared" si="50"/>
        <v>40</v>
      </c>
      <c r="S160" t="str">
        <f t="shared" si="51"/>
        <v/>
      </c>
      <c r="Y160">
        <f t="shared" si="52"/>
        <v>1.0574779393669622</v>
      </c>
    </row>
    <row r="161" spans="1:25" x14ac:dyDescent="0.25">
      <c r="A161">
        <v>3.9999999999999998E-6</v>
      </c>
      <c r="B161">
        <f>DAVE_data!CF160</f>
        <v>10105</v>
      </c>
      <c r="C161">
        <f t="shared" si="36"/>
        <v>19900.5</v>
      </c>
      <c r="D161">
        <f t="shared" si="37"/>
        <v>78.932505554880365</v>
      </c>
      <c r="E161">
        <f t="shared" si="38"/>
        <v>80.342586489425628</v>
      </c>
      <c r="F161">
        <f t="shared" si="39"/>
        <v>79.637546022153003</v>
      </c>
      <c r="G161">
        <f t="shared" si="40"/>
        <v>4.0146000000000001E-2</v>
      </c>
      <c r="H161">
        <f t="shared" si="53"/>
        <v>6.9029660000000002</v>
      </c>
      <c r="I161">
        <f t="shared" si="41"/>
        <v>-17.561910707732387</v>
      </c>
      <c r="J161">
        <f t="shared" si="42"/>
        <v>-16.006269776104453</v>
      </c>
      <c r="K161">
        <f t="shared" si="43"/>
        <v>-16.78409024191842</v>
      </c>
      <c r="L161">
        <f t="shared" si="44"/>
        <v>-19.374793648532037</v>
      </c>
      <c r="M161">
        <f t="shared" si="45"/>
        <v>-71.965085583087657</v>
      </c>
      <c r="N161">
        <f t="shared" si="46"/>
        <v>-45.669939615809845</v>
      </c>
      <c r="O161">
        <f t="shared" si="47"/>
        <v>0</v>
      </c>
      <c r="P161">
        <f t="shared" si="48"/>
        <v>0</v>
      </c>
      <c r="Q161">
        <f t="shared" si="49"/>
        <v>-40</v>
      </c>
      <c r="R161">
        <f t="shared" si="50"/>
        <v>40</v>
      </c>
      <c r="S161">
        <f t="shared" si="51"/>
        <v>-2.6464400952800333E-3</v>
      </c>
      <c r="Y161">
        <f t="shared" si="52"/>
        <v>0</v>
      </c>
    </row>
    <row r="162" spans="1:25" x14ac:dyDescent="0.25">
      <c r="A162">
        <v>3.9999999999999998E-6</v>
      </c>
      <c r="B162">
        <f>DAVE_data!CF161</f>
        <v>10148</v>
      </c>
      <c r="C162">
        <f t="shared" si="36"/>
        <v>20073.5</v>
      </c>
      <c r="D162">
        <f t="shared" si="37"/>
        <v>78.252239360096482</v>
      </c>
      <c r="E162">
        <f t="shared" si="38"/>
        <v>79.637546022153003</v>
      </c>
      <c r="F162">
        <f t="shared" si="39"/>
        <v>78.94489269112475</v>
      </c>
      <c r="G162">
        <f t="shared" si="40"/>
        <v>4.0506E-2</v>
      </c>
      <c r="H162">
        <f t="shared" si="53"/>
        <v>6.9434719999999999</v>
      </c>
      <c r="I162">
        <f t="shared" si="41"/>
        <v>-17.100018047406646</v>
      </c>
      <c r="J162">
        <f t="shared" si="42"/>
        <v>-16.78409024191842</v>
      </c>
      <c r="K162">
        <f t="shared" si="43"/>
        <v>-16.942054144662535</v>
      </c>
      <c r="L162">
        <f t="shared" si="44"/>
        <v>-3.8997655345902991</v>
      </c>
      <c r="M162">
        <f t="shared" si="45"/>
        <v>-45.669939615809845</v>
      </c>
      <c r="N162">
        <f t="shared" si="46"/>
        <v>-24.784852575200073</v>
      </c>
      <c r="O162">
        <f t="shared" si="47"/>
        <v>0</v>
      </c>
      <c r="P162">
        <f t="shared" si="48"/>
        <v>0</v>
      </c>
      <c r="Q162">
        <f t="shared" si="49"/>
        <v>-40</v>
      </c>
      <c r="R162">
        <f t="shared" si="50"/>
        <v>-40</v>
      </c>
      <c r="S162">
        <f t="shared" si="51"/>
        <v>-2.7184289580782861E-3</v>
      </c>
      <c r="Y162">
        <f t="shared" si="52"/>
        <v>0</v>
      </c>
    </row>
    <row r="163" spans="1:25" x14ac:dyDescent="0.25">
      <c r="A163">
        <v>3.9999999999999998E-6</v>
      </c>
      <c r="B163">
        <f>DAVE_data!CF162</f>
        <v>10276</v>
      </c>
      <c r="C163">
        <f t="shared" si="36"/>
        <v>20248.5</v>
      </c>
      <c r="D163">
        <f t="shared" si="37"/>
        <v>77.575935343106735</v>
      </c>
      <c r="E163">
        <f t="shared" si="38"/>
        <v>78.94489269112475</v>
      </c>
      <c r="F163">
        <f t="shared" si="39"/>
        <v>78.26041401711575</v>
      </c>
      <c r="G163">
        <f t="shared" si="40"/>
        <v>4.0847999999999995E-2</v>
      </c>
      <c r="H163">
        <f t="shared" si="53"/>
        <v>6.9843200000000003</v>
      </c>
      <c r="I163">
        <f t="shared" si="41"/>
        <v>-16.756724295167455</v>
      </c>
      <c r="J163">
        <f t="shared" si="42"/>
        <v>-16.942054144662535</v>
      </c>
      <c r="K163">
        <f t="shared" si="43"/>
        <v>-16.849389219914997</v>
      </c>
      <c r="L163">
        <f t="shared" si="44"/>
        <v>2.2685302768198734</v>
      </c>
      <c r="M163">
        <f t="shared" si="45"/>
        <v>-24.784852575200073</v>
      </c>
      <c r="N163">
        <f t="shared" si="46"/>
        <v>-11.2581611491901</v>
      </c>
      <c r="O163">
        <f t="shared" si="47"/>
        <v>0</v>
      </c>
      <c r="P163">
        <f t="shared" si="48"/>
        <v>0</v>
      </c>
      <c r="Q163">
        <f t="shared" si="49"/>
        <v>-40</v>
      </c>
      <c r="R163">
        <f t="shared" si="50"/>
        <v>-40</v>
      </c>
      <c r="S163">
        <f t="shared" si="51"/>
        <v>-2.7510588473070468E-3</v>
      </c>
      <c r="Y163">
        <f t="shared" si="52"/>
        <v>0</v>
      </c>
    </row>
    <row r="164" spans="1:25" x14ac:dyDescent="0.25">
      <c r="A164">
        <v>3.9999999999999998E-6</v>
      </c>
      <c r="B164">
        <f>DAVE_data!CF163</f>
        <v>10340</v>
      </c>
      <c r="C164">
        <f t="shared" si="36"/>
        <v>20434.5</v>
      </c>
      <c r="D164">
        <f t="shared" si="37"/>
        <v>76.869819510871167</v>
      </c>
      <c r="E164">
        <f t="shared" si="38"/>
        <v>78.26041401711575</v>
      </c>
      <c r="F164">
        <f t="shared" si="39"/>
        <v>77.565116763993458</v>
      </c>
      <c r="G164">
        <f t="shared" si="40"/>
        <v>4.1231999999999998E-2</v>
      </c>
      <c r="H164">
        <f t="shared" si="53"/>
        <v>7.0255520000000002</v>
      </c>
      <c r="I164">
        <f t="shared" si="41"/>
        <v>-16.863049406341947</v>
      </c>
      <c r="J164">
        <f t="shared" si="42"/>
        <v>-16.849389219914997</v>
      </c>
      <c r="K164">
        <f t="shared" si="43"/>
        <v>-16.85621931312847</v>
      </c>
      <c r="L164">
        <f t="shared" si="44"/>
        <v>-0.1656503010640589</v>
      </c>
      <c r="M164">
        <f t="shared" si="45"/>
        <v>-11.2581611491901</v>
      </c>
      <c r="N164">
        <f t="shared" si="46"/>
        <v>-5.7119057251270791</v>
      </c>
      <c r="O164">
        <f t="shared" si="47"/>
        <v>0</v>
      </c>
      <c r="P164">
        <f t="shared" si="48"/>
        <v>0</v>
      </c>
      <c r="Q164">
        <f t="shared" si="49"/>
        <v>-40</v>
      </c>
      <c r="R164">
        <f t="shared" si="50"/>
        <v>-40</v>
      </c>
      <c r="S164">
        <f t="shared" si="51"/>
        <v>-2.8017363965919975E-3</v>
      </c>
      <c r="Y164">
        <f t="shared" si="52"/>
        <v>0</v>
      </c>
    </row>
    <row r="165" spans="1:25" x14ac:dyDescent="0.25">
      <c r="A165">
        <v>3.9999999999999998E-6</v>
      </c>
      <c r="B165">
        <f>DAVE_data!CF164</f>
        <v>10457</v>
      </c>
      <c r="C165">
        <f t="shared" si="36"/>
        <v>20610.5</v>
      </c>
      <c r="D165">
        <f t="shared" si="37"/>
        <v>76.213402236476384</v>
      </c>
      <c r="E165">
        <f t="shared" si="38"/>
        <v>77.565116763993458</v>
      </c>
      <c r="F165">
        <f t="shared" si="39"/>
        <v>76.889259500234914</v>
      </c>
      <c r="G165">
        <f t="shared" si="40"/>
        <v>4.1593999999999999E-2</v>
      </c>
      <c r="H165">
        <f t="shared" si="53"/>
        <v>7.0671460000000002</v>
      </c>
      <c r="I165">
        <f t="shared" si="41"/>
        <v>-16.248912433489075</v>
      </c>
      <c r="J165">
        <f t="shared" si="42"/>
        <v>-16.85621931312847</v>
      </c>
      <c r="K165">
        <f t="shared" si="43"/>
        <v>-16.552565873308772</v>
      </c>
      <c r="L165">
        <f t="shared" si="44"/>
        <v>7.3004144785232903</v>
      </c>
      <c r="M165">
        <f t="shared" si="45"/>
        <v>-5.7119057251270791</v>
      </c>
      <c r="N165">
        <f t="shared" si="46"/>
        <v>0.79425437669810561</v>
      </c>
      <c r="O165">
        <f t="shared" si="47"/>
        <v>0</v>
      </c>
      <c r="P165">
        <f t="shared" si="48"/>
        <v>0</v>
      </c>
      <c r="Q165">
        <f t="shared" si="49"/>
        <v>-40</v>
      </c>
      <c r="R165">
        <f t="shared" si="50"/>
        <v>-40</v>
      </c>
      <c r="S165">
        <f t="shared" si="51"/>
        <v>-2.7998448634376986E-3</v>
      </c>
      <c r="Y165">
        <f t="shared" si="52"/>
        <v>0</v>
      </c>
    </row>
    <row r="166" spans="1:25" x14ac:dyDescent="0.25">
      <c r="A166">
        <v>3.9999999999999998E-6</v>
      </c>
      <c r="B166">
        <f>DAVE_data!CF165</f>
        <v>10521</v>
      </c>
      <c r="C166">
        <f t="shared" si="36"/>
        <v>20797</v>
      </c>
      <c r="D166">
        <f t="shared" si="37"/>
        <v>75.529947915319354</v>
      </c>
      <c r="E166">
        <f t="shared" si="38"/>
        <v>76.889259500234914</v>
      </c>
      <c r="F166">
        <f t="shared" si="39"/>
        <v>76.209603707777134</v>
      </c>
      <c r="G166">
        <f t="shared" si="40"/>
        <v>4.1956E-2</v>
      </c>
      <c r="H166">
        <f t="shared" si="53"/>
        <v>7.109102</v>
      </c>
      <c r="I166">
        <f t="shared" si="41"/>
        <v>-16.199251417146051</v>
      </c>
      <c r="J166">
        <f t="shared" si="42"/>
        <v>-16.552565873308772</v>
      </c>
      <c r="K166">
        <f t="shared" si="43"/>
        <v>-16.375908645227412</v>
      </c>
      <c r="L166">
        <f t="shared" si="44"/>
        <v>4.2105355153341719</v>
      </c>
      <c r="M166">
        <f t="shared" si="45"/>
        <v>0.79425437669810561</v>
      </c>
      <c r="N166">
        <f t="shared" si="46"/>
        <v>2.502394946016139</v>
      </c>
      <c r="O166">
        <f t="shared" si="47"/>
        <v>0</v>
      </c>
      <c r="P166">
        <f t="shared" si="48"/>
        <v>0</v>
      </c>
      <c r="Q166">
        <f t="shared" si="49"/>
        <v>-40</v>
      </c>
      <c r="R166">
        <f t="shared" si="50"/>
        <v>-40</v>
      </c>
      <c r="S166">
        <f t="shared" si="51"/>
        <v>-2.8195902512726488E-3</v>
      </c>
      <c r="Y166">
        <f t="shared" si="52"/>
        <v>0</v>
      </c>
    </row>
    <row r="167" spans="1:25" x14ac:dyDescent="0.25">
      <c r="A167">
        <v>3.9999999999999998E-6</v>
      </c>
      <c r="B167">
        <f>DAVE_data!CF166</f>
        <v>10650</v>
      </c>
      <c r="C167">
        <f t="shared" si="36"/>
        <v>20984</v>
      </c>
      <c r="D167">
        <f t="shared" si="37"/>
        <v>74.856858882715244</v>
      </c>
      <c r="E167">
        <f t="shared" si="38"/>
        <v>76.209603707777134</v>
      </c>
      <c r="F167">
        <f t="shared" si="39"/>
        <v>75.533231295246196</v>
      </c>
      <c r="G167">
        <f t="shared" si="40"/>
        <v>4.2341999999999998E-2</v>
      </c>
      <c r="H167">
        <f t="shared" si="53"/>
        <v>7.1514439999999997</v>
      </c>
      <c r="I167">
        <f t="shared" si="41"/>
        <v>-15.974030809384018</v>
      </c>
      <c r="J167">
        <f t="shared" si="42"/>
        <v>-16.375908645227412</v>
      </c>
      <c r="K167">
        <f t="shared" si="43"/>
        <v>-16.174969727305715</v>
      </c>
      <c r="L167">
        <f t="shared" si="44"/>
        <v>4.7456170686716908</v>
      </c>
      <c r="M167">
        <f t="shared" si="45"/>
        <v>2.502394946016139</v>
      </c>
      <c r="N167">
        <f t="shared" si="46"/>
        <v>3.6240060073439149</v>
      </c>
      <c r="O167">
        <f t="shared" si="47"/>
        <v>0</v>
      </c>
      <c r="P167">
        <f t="shared" si="48"/>
        <v>0</v>
      </c>
      <c r="Q167">
        <f t="shared" si="49"/>
        <v>-40</v>
      </c>
      <c r="R167">
        <f t="shared" si="50"/>
        <v>-40</v>
      </c>
      <c r="S167">
        <f t="shared" si="51"/>
        <v>-2.8350932519629031E-3</v>
      </c>
      <c r="Y167">
        <f t="shared" si="52"/>
        <v>0</v>
      </c>
    </row>
    <row r="168" spans="1:25" x14ac:dyDescent="0.25">
      <c r="A168">
        <v>3.9999999999999998E-6</v>
      </c>
      <c r="B168">
        <f>DAVE_data!CF167</f>
        <v>10699</v>
      </c>
      <c r="C168">
        <f t="shared" si="36"/>
        <v>21163.5</v>
      </c>
      <c r="D168">
        <f t="shared" si="37"/>
        <v>74.221954156679971</v>
      </c>
      <c r="E168">
        <f t="shared" si="38"/>
        <v>75.533231295246196</v>
      </c>
      <c r="F168">
        <f t="shared" si="39"/>
        <v>74.877592725963083</v>
      </c>
      <c r="G168">
        <f t="shared" si="40"/>
        <v>4.2698E-2</v>
      </c>
      <c r="H168">
        <f t="shared" si="53"/>
        <v>7.1941419999999994</v>
      </c>
      <c r="I168">
        <f t="shared" si="41"/>
        <v>-15.355252454052012</v>
      </c>
      <c r="J168">
        <f t="shared" si="42"/>
        <v>-16.174969727305715</v>
      </c>
      <c r="K168">
        <f t="shared" si="43"/>
        <v>-15.765111090678865</v>
      </c>
      <c r="L168">
        <f t="shared" si="44"/>
        <v>9.5990125211216135</v>
      </c>
      <c r="M168">
        <f t="shared" si="45"/>
        <v>3.6240060073439149</v>
      </c>
      <c r="N168">
        <f t="shared" si="46"/>
        <v>6.6115092642327644</v>
      </c>
      <c r="O168">
        <f t="shared" si="47"/>
        <v>0</v>
      </c>
      <c r="P168">
        <f t="shared" si="48"/>
        <v>0</v>
      </c>
      <c r="Q168">
        <f t="shared" si="49"/>
        <v>-40</v>
      </c>
      <c r="R168">
        <f t="shared" si="50"/>
        <v>-40</v>
      </c>
      <c r="S168">
        <f t="shared" si="51"/>
        <v>-2.8118573739588249E-3</v>
      </c>
      <c r="Y168">
        <f t="shared" si="52"/>
        <v>0</v>
      </c>
    </row>
    <row r="169" spans="1:25" x14ac:dyDescent="0.25">
      <c r="A169">
        <v>3.9999999999999998E-6</v>
      </c>
      <c r="B169">
        <f>DAVE_data!CF168</f>
        <v>10850</v>
      </c>
      <c r="C169">
        <f t="shared" si="36"/>
        <v>21360</v>
      </c>
      <c r="D169">
        <f t="shared" si="37"/>
        <v>73.539153876165571</v>
      </c>
      <c r="E169">
        <f t="shared" si="38"/>
        <v>74.877592725963083</v>
      </c>
      <c r="F169">
        <f t="shared" si="39"/>
        <v>74.208373301064327</v>
      </c>
      <c r="G169">
        <f t="shared" si="40"/>
        <v>4.3097999999999997E-2</v>
      </c>
      <c r="H169">
        <f t="shared" si="53"/>
        <v>7.237239999999999</v>
      </c>
      <c r="I169">
        <f t="shared" si="41"/>
        <v>-15.527853378318165</v>
      </c>
      <c r="J169">
        <f t="shared" si="42"/>
        <v>-15.765111090678865</v>
      </c>
      <c r="K169">
        <f t="shared" si="43"/>
        <v>-15.646482234498514</v>
      </c>
      <c r="L169">
        <f t="shared" si="44"/>
        <v>2.7525373841094902</v>
      </c>
      <c r="M169">
        <f t="shared" si="45"/>
        <v>6.6115092642327644</v>
      </c>
      <c r="N169">
        <f t="shared" si="46"/>
        <v>4.6820233241711273</v>
      </c>
      <c r="O169">
        <f t="shared" si="47"/>
        <v>0</v>
      </c>
      <c r="P169">
        <f t="shared" si="48"/>
        <v>0</v>
      </c>
      <c r="Q169">
        <f t="shared" si="49"/>
        <v>-40</v>
      </c>
      <c r="R169">
        <f t="shared" si="50"/>
        <v>-40</v>
      </c>
      <c r="S169">
        <f t="shared" si="51"/>
        <v>-2.8412594162296025E-3</v>
      </c>
      <c r="Y169">
        <f t="shared" si="52"/>
        <v>0</v>
      </c>
    </row>
    <row r="170" spans="1:25" x14ac:dyDescent="0.25">
      <c r="A170">
        <v>3.9999999999999998E-6</v>
      </c>
      <c r="B170">
        <f>DAVE_data!CF169</f>
        <v>10890</v>
      </c>
      <c r="C170">
        <f t="shared" si="36"/>
        <v>21544.5</v>
      </c>
      <c r="D170">
        <f t="shared" si="37"/>
        <v>72.909388790405757</v>
      </c>
      <c r="E170">
        <f t="shared" si="38"/>
        <v>74.208373301064327</v>
      </c>
      <c r="F170">
        <f t="shared" si="39"/>
        <v>73.558881045735035</v>
      </c>
      <c r="G170">
        <f t="shared" si="40"/>
        <v>4.3479999999999998E-2</v>
      </c>
      <c r="H170">
        <f t="shared" si="53"/>
        <v>7.2807199999999987</v>
      </c>
      <c r="I170">
        <f t="shared" si="41"/>
        <v>-14.93772436359918</v>
      </c>
      <c r="J170">
        <f t="shared" si="42"/>
        <v>-15.646482234498514</v>
      </c>
      <c r="K170">
        <f t="shared" si="43"/>
        <v>-15.292103299048847</v>
      </c>
      <c r="L170">
        <f t="shared" si="44"/>
        <v>8.1503894997623441</v>
      </c>
      <c r="M170">
        <f t="shared" si="45"/>
        <v>4.6820233241711273</v>
      </c>
      <c r="N170">
        <f t="shared" si="46"/>
        <v>6.4162064119667352</v>
      </c>
      <c r="O170">
        <f t="shared" si="47"/>
        <v>0</v>
      </c>
      <c r="P170">
        <f t="shared" si="48"/>
        <v>0</v>
      </c>
      <c r="Q170">
        <f t="shared" si="49"/>
        <v>-40</v>
      </c>
      <c r="R170">
        <f t="shared" si="50"/>
        <v>-40</v>
      </c>
      <c r="S170">
        <f t="shared" si="51"/>
        <v>-2.8261616215671118E-3</v>
      </c>
      <c r="Y170">
        <f t="shared" si="52"/>
        <v>0</v>
      </c>
    </row>
    <row r="171" spans="1:25" x14ac:dyDescent="0.25">
      <c r="A171">
        <v>3.9999999999999998E-6</v>
      </c>
      <c r="B171">
        <f>DAVE_data!CF170</f>
        <v>11035</v>
      </c>
      <c r="C171">
        <f t="shared" si="36"/>
        <v>21737</v>
      </c>
      <c r="D171">
        <f t="shared" si="37"/>
        <v>72.263712876427135</v>
      </c>
      <c r="E171">
        <f t="shared" si="38"/>
        <v>73.558881045735035</v>
      </c>
      <c r="F171">
        <f t="shared" si="39"/>
        <v>72.911296961081092</v>
      </c>
      <c r="G171">
        <f t="shared" si="40"/>
        <v>4.385E-2</v>
      </c>
      <c r="H171">
        <f t="shared" si="53"/>
        <v>7.3245699999999987</v>
      </c>
      <c r="I171">
        <f t="shared" si="41"/>
        <v>-14.768166126657757</v>
      </c>
      <c r="J171">
        <f t="shared" si="42"/>
        <v>-15.292103299048847</v>
      </c>
      <c r="K171">
        <f t="shared" si="43"/>
        <v>-15.030134712853302</v>
      </c>
      <c r="L171">
        <f t="shared" si="44"/>
        <v>5.9741980888379693</v>
      </c>
      <c r="M171">
        <f t="shared" si="45"/>
        <v>6.4162064119667352</v>
      </c>
      <c r="N171">
        <f t="shared" si="46"/>
        <v>6.1952022504023523</v>
      </c>
      <c r="O171">
        <f t="shared" si="47"/>
        <v>0</v>
      </c>
      <c r="P171">
        <f t="shared" si="48"/>
        <v>0</v>
      </c>
      <c r="Q171">
        <f t="shared" si="49"/>
        <v>-40</v>
      </c>
      <c r="R171">
        <f t="shared" si="50"/>
        <v>-40</v>
      </c>
      <c r="S171">
        <f t="shared" si="51"/>
        <v>-2.8273086759584695E-3</v>
      </c>
      <c r="Y171">
        <f t="shared" si="52"/>
        <v>0</v>
      </c>
    </row>
    <row r="172" spans="1:25" x14ac:dyDescent="0.25">
      <c r="A172">
        <v>3.9999999999999998E-6</v>
      </c>
      <c r="B172">
        <f>DAVE_data!CF171</f>
        <v>11095</v>
      </c>
      <c r="C172">
        <f t="shared" si="36"/>
        <v>21935</v>
      </c>
      <c r="D172">
        <f t="shared" si="37"/>
        <v>71.611412208566065</v>
      </c>
      <c r="E172">
        <f t="shared" si="38"/>
        <v>72.911296961081092</v>
      </c>
      <c r="F172">
        <f t="shared" si="39"/>
        <v>72.261354584823579</v>
      </c>
      <c r="G172">
        <f t="shared" si="40"/>
        <v>4.4260000000000001E-2</v>
      </c>
      <c r="H172">
        <f t="shared" si="53"/>
        <v>7.3688299999999991</v>
      </c>
      <c r="I172">
        <f t="shared" si="41"/>
        <v>-14.684644741471157</v>
      </c>
      <c r="J172">
        <f t="shared" si="42"/>
        <v>-15.030134712853302</v>
      </c>
      <c r="K172">
        <f t="shared" si="43"/>
        <v>-14.857389727162229</v>
      </c>
      <c r="L172">
        <f t="shared" si="44"/>
        <v>3.9029594598073527</v>
      </c>
      <c r="M172">
        <f t="shared" si="45"/>
        <v>6.1952022504023523</v>
      </c>
      <c r="N172">
        <f t="shared" si="46"/>
        <v>5.0490808551048527</v>
      </c>
      <c r="O172">
        <f t="shared" si="47"/>
        <v>0</v>
      </c>
      <c r="P172">
        <f t="shared" si="48"/>
        <v>0</v>
      </c>
      <c r="Q172">
        <f t="shared" si="49"/>
        <v>-40</v>
      </c>
      <c r="R172">
        <f t="shared" si="50"/>
        <v>-40</v>
      </c>
      <c r="S172">
        <f t="shared" si="51"/>
        <v>-2.8453147726983478E-3</v>
      </c>
      <c r="Y172">
        <f t="shared" si="52"/>
        <v>0</v>
      </c>
    </row>
    <row r="173" spans="1:25" x14ac:dyDescent="0.25">
      <c r="A173">
        <v>3.9999999999999998E-6</v>
      </c>
      <c r="B173">
        <f>DAVE_data!CF172</f>
        <v>11220</v>
      </c>
      <c r="C173">
        <f t="shared" si="36"/>
        <v>22120</v>
      </c>
      <c r="D173">
        <f t="shared" si="37"/>
        <v>71.012492169751212</v>
      </c>
      <c r="E173">
        <f t="shared" si="38"/>
        <v>72.261354584823579</v>
      </c>
      <c r="F173">
        <f t="shared" si="39"/>
        <v>71.636923377287388</v>
      </c>
      <c r="G173">
        <f t="shared" si="40"/>
        <v>4.4629999999999996E-2</v>
      </c>
      <c r="H173">
        <f t="shared" si="53"/>
        <v>7.4134599999999988</v>
      </c>
      <c r="I173">
        <f t="shared" si="41"/>
        <v>-13.99128853991016</v>
      </c>
      <c r="J173">
        <f t="shared" si="42"/>
        <v>-14.857389727162229</v>
      </c>
      <c r="K173">
        <f t="shared" si="43"/>
        <v>-14.424339133536193</v>
      </c>
      <c r="L173">
        <f t="shared" si="44"/>
        <v>9.7031277980290209</v>
      </c>
      <c r="M173">
        <f t="shared" si="45"/>
        <v>5.0490808551048527</v>
      </c>
      <c r="N173">
        <f t="shared" si="46"/>
        <v>7.3761043265669368</v>
      </c>
      <c r="O173">
        <f t="shared" si="47"/>
        <v>0</v>
      </c>
      <c r="P173">
        <f t="shared" si="48"/>
        <v>0</v>
      </c>
      <c r="Q173">
        <f t="shared" si="49"/>
        <v>-40</v>
      </c>
      <c r="R173">
        <f t="shared" si="50"/>
        <v>-40</v>
      </c>
      <c r="S173">
        <f t="shared" si="51"/>
        <v>-2.8107490538177909E-3</v>
      </c>
      <c r="Y173">
        <f t="shared" si="52"/>
        <v>0</v>
      </c>
    </row>
    <row r="174" spans="1:25" x14ac:dyDescent="0.25">
      <c r="A174">
        <v>3.9999999999999998E-6</v>
      </c>
      <c r="B174">
        <f>DAVE_data!CF173</f>
        <v>11297</v>
      </c>
      <c r="C174">
        <f t="shared" si="36"/>
        <v>22323.5</v>
      </c>
      <c r="D174">
        <f t="shared" si="37"/>
        <v>70.365145554903876</v>
      </c>
      <c r="E174">
        <f t="shared" si="38"/>
        <v>71.636923377287388</v>
      </c>
      <c r="F174">
        <f t="shared" si="39"/>
        <v>71.001034466095632</v>
      </c>
      <c r="G174">
        <f t="shared" si="40"/>
        <v>4.5033999999999998E-2</v>
      </c>
      <c r="H174">
        <f t="shared" si="53"/>
        <v>7.4584939999999991</v>
      </c>
      <c r="I174">
        <f t="shared" si="41"/>
        <v>-14.120196100540843</v>
      </c>
      <c r="J174">
        <f t="shared" si="42"/>
        <v>-14.424339133536193</v>
      </c>
      <c r="K174">
        <f t="shared" si="43"/>
        <v>-14.272267617038519</v>
      </c>
      <c r="L174">
        <f t="shared" si="44"/>
        <v>3.3768156614485556</v>
      </c>
      <c r="M174">
        <f t="shared" si="45"/>
        <v>7.3761043265669368</v>
      </c>
      <c r="N174">
        <f t="shared" si="46"/>
        <v>5.376459994007746</v>
      </c>
      <c r="O174">
        <f t="shared" si="47"/>
        <v>0</v>
      </c>
      <c r="P174">
        <f t="shared" si="48"/>
        <v>0</v>
      </c>
      <c r="Q174">
        <f t="shared" si="49"/>
        <v>-40</v>
      </c>
      <c r="R174">
        <f t="shared" si="50"/>
        <v>-40</v>
      </c>
      <c r="S174">
        <f t="shared" si="51"/>
        <v>-2.831154876774245E-3</v>
      </c>
      <c r="Y174">
        <f t="shared" si="52"/>
        <v>0</v>
      </c>
    </row>
    <row r="175" spans="1:25" x14ac:dyDescent="0.25">
      <c r="A175">
        <v>3.9999999999999998E-6</v>
      </c>
      <c r="B175">
        <f>DAVE_data!CF174</f>
        <v>11444</v>
      </c>
      <c r="C175">
        <f t="shared" si="36"/>
        <v>22528</v>
      </c>
      <c r="D175">
        <f t="shared" si="37"/>
        <v>69.726399449347326</v>
      </c>
      <c r="E175">
        <f t="shared" si="38"/>
        <v>71.001034466095632</v>
      </c>
      <c r="F175">
        <f t="shared" si="39"/>
        <v>70.363716957721479</v>
      </c>
      <c r="G175">
        <f t="shared" si="40"/>
        <v>4.5481999999999995E-2</v>
      </c>
      <c r="H175">
        <f t="shared" si="53"/>
        <v>7.5039759999999989</v>
      </c>
      <c r="I175">
        <f t="shared" si="41"/>
        <v>-14.012521621172178</v>
      </c>
      <c r="J175">
        <f t="shared" si="42"/>
        <v>-14.272267617038519</v>
      </c>
      <c r="K175">
        <f t="shared" si="43"/>
        <v>-14.14239461910535</v>
      </c>
      <c r="L175">
        <f t="shared" si="44"/>
        <v>2.855481243858442</v>
      </c>
      <c r="M175">
        <f t="shared" si="45"/>
        <v>5.376459994007746</v>
      </c>
      <c r="N175">
        <f t="shared" si="46"/>
        <v>4.115970618933094</v>
      </c>
      <c r="O175">
        <f t="shared" si="47"/>
        <v>0</v>
      </c>
      <c r="P175">
        <f t="shared" si="48"/>
        <v>0</v>
      </c>
      <c r="Q175">
        <f t="shared" si="49"/>
        <v>-40</v>
      </c>
      <c r="R175">
        <f t="shared" si="50"/>
        <v>-40</v>
      </c>
      <c r="S175">
        <f t="shared" si="51"/>
        <v>-2.856441968721824E-3</v>
      </c>
      <c r="Y175">
        <f t="shared" si="52"/>
        <v>0</v>
      </c>
    </row>
    <row r="176" spans="1:25" x14ac:dyDescent="0.25">
      <c r="A176">
        <v>3.9999999999999998E-6</v>
      </c>
      <c r="B176">
        <f>DAVE_data!CF175</f>
        <v>11492</v>
      </c>
      <c r="C176">
        <f t="shared" si="36"/>
        <v>22726.5</v>
      </c>
      <c r="D176">
        <f t="shared" si="37"/>
        <v>69.117388370180038</v>
      </c>
      <c r="E176">
        <f t="shared" si="38"/>
        <v>70.363716957721479</v>
      </c>
      <c r="F176">
        <f t="shared" si="39"/>
        <v>69.740552663950751</v>
      </c>
      <c r="G176">
        <f t="shared" si="40"/>
        <v>4.5871999999999996E-2</v>
      </c>
      <c r="H176">
        <f t="shared" si="53"/>
        <v>7.549847999999999</v>
      </c>
      <c r="I176">
        <f t="shared" si="41"/>
        <v>-13.584851189630447</v>
      </c>
      <c r="J176">
        <f t="shared" si="42"/>
        <v>-14.14239461910535</v>
      </c>
      <c r="K176">
        <f t="shared" si="43"/>
        <v>-13.863622904367897</v>
      </c>
      <c r="L176">
        <f t="shared" si="44"/>
        <v>6.0771650404920701</v>
      </c>
      <c r="M176">
        <f t="shared" si="45"/>
        <v>4.115970618933094</v>
      </c>
      <c r="N176">
        <f t="shared" si="46"/>
        <v>5.0965678297125816</v>
      </c>
      <c r="O176">
        <f t="shared" si="47"/>
        <v>0</v>
      </c>
      <c r="P176">
        <f t="shared" si="48"/>
        <v>0</v>
      </c>
      <c r="Q176">
        <f t="shared" si="49"/>
        <v>-40</v>
      </c>
      <c r="R176">
        <f t="shared" si="50"/>
        <v>-40</v>
      </c>
      <c r="S176">
        <f t="shared" si="51"/>
        <v>-2.850401038655399E-3</v>
      </c>
      <c r="Y176">
        <f t="shared" si="52"/>
        <v>0</v>
      </c>
    </row>
    <row r="177" spans="1:25" x14ac:dyDescent="0.25">
      <c r="A177">
        <v>3.9999999999999998E-6</v>
      </c>
      <c r="B177">
        <f>DAVE_data!CF176</f>
        <v>11635</v>
      </c>
      <c r="C177">
        <f t="shared" si="36"/>
        <v>22934</v>
      </c>
      <c r="D177">
        <f t="shared" si="37"/>
        <v>68.492034830160307</v>
      </c>
      <c r="E177">
        <f t="shared" si="38"/>
        <v>69.740552663950751</v>
      </c>
      <c r="F177">
        <f t="shared" si="39"/>
        <v>69.116293747055522</v>
      </c>
      <c r="G177">
        <f t="shared" si="40"/>
        <v>4.6253999999999997E-2</v>
      </c>
      <c r="H177">
        <f t="shared" si="53"/>
        <v>7.5961019999999992</v>
      </c>
      <c r="I177">
        <f t="shared" si="41"/>
        <v>-13.496322845488592</v>
      </c>
      <c r="J177">
        <f t="shared" si="42"/>
        <v>-13.863622904367897</v>
      </c>
      <c r="K177">
        <f t="shared" si="43"/>
        <v>-13.679972874928245</v>
      </c>
      <c r="L177">
        <f t="shared" si="44"/>
        <v>3.9704680555120118</v>
      </c>
      <c r="M177">
        <f t="shared" si="45"/>
        <v>5.0965678297125816</v>
      </c>
      <c r="N177">
        <f t="shared" si="46"/>
        <v>4.5335179426122965</v>
      </c>
      <c r="O177">
        <f t="shared" si="47"/>
        <v>0</v>
      </c>
      <c r="P177">
        <f t="shared" si="48"/>
        <v>0</v>
      </c>
      <c r="Q177">
        <f t="shared" si="49"/>
        <v>-40</v>
      </c>
      <c r="R177">
        <f t="shared" si="50"/>
        <v>-40</v>
      </c>
      <c r="S177">
        <f t="shared" si="51"/>
        <v>-2.8636791189440092E-3</v>
      </c>
      <c r="Y177">
        <f t="shared" si="52"/>
        <v>0</v>
      </c>
    </row>
    <row r="178" spans="1:25" x14ac:dyDescent="0.25">
      <c r="A178">
        <v>3.9999999999999998E-6</v>
      </c>
      <c r="B178">
        <f>DAVE_data!CF177</f>
        <v>11707</v>
      </c>
      <c r="C178">
        <f t="shared" si="36"/>
        <v>23139</v>
      </c>
      <c r="D178">
        <f t="shared" si="37"/>
        <v>67.885229560261749</v>
      </c>
      <c r="E178">
        <f t="shared" si="38"/>
        <v>69.116293747055522</v>
      </c>
      <c r="F178">
        <f t="shared" si="39"/>
        <v>68.500761653658628</v>
      </c>
      <c r="G178">
        <f t="shared" si="40"/>
        <v>4.6683999999999996E-2</v>
      </c>
      <c r="H178">
        <f t="shared" si="53"/>
        <v>7.6427859999999992</v>
      </c>
      <c r="I178">
        <f t="shared" si="41"/>
        <v>-13.185076115947515</v>
      </c>
      <c r="J178">
        <f t="shared" si="42"/>
        <v>-13.679972874928245</v>
      </c>
      <c r="K178">
        <f t="shared" si="43"/>
        <v>-13.43252449543788</v>
      </c>
      <c r="L178">
        <f t="shared" si="44"/>
        <v>5.3004965189436382</v>
      </c>
      <c r="M178">
        <f t="shared" si="45"/>
        <v>4.5335179426122965</v>
      </c>
      <c r="N178">
        <f t="shared" si="46"/>
        <v>4.9170072307779673</v>
      </c>
      <c r="O178">
        <f t="shared" si="47"/>
        <v>0</v>
      </c>
      <c r="P178">
        <f t="shared" si="48"/>
        <v>0</v>
      </c>
      <c r="Q178">
        <f t="shared" si="49"/>
        <v>-40</v>
      </c>
      <c r="R178">
        <f t="shared" si="50"/>
        <v>-40</v>
      </c>
      <c r="S178">
        <f t="shared" si="51"/>
        <v>-2.8626406920120597E-3</v>
      </c>
      <c r="Y178">
        <f t="shared" si="52"/>
        <v>0</v>
      </c>
    </row>
    <row r="179" spans="1:25" x14ac:dyDescent="0.25">
      <c r="A179">
        <v>3.9999999999999998E-6</v>
      </c>
      <c r="B179">
        <f>DAVE_data!CF178</f>
        <v>11852</v>
      </c>
      <c r="C179">
        <f t="shared" si="36"/>
        <v>23343</v>
      </c>
      <c r="D179">
        <f t="shared" si="37"/>
        <v>67.291964477354952</v>
      </c>
      <c r="E179">
        <f t="shared" si="38"/>
        <v>68.500761653658628</v>
      </c>
      <c r="F179">
        <f t="shared" si="39"/>
        <v>67.89636306550679</v>
      </c>
      <c r="G179">
        <f t="shared" si="40"/>
        <v>4.7118E-2</v>
      </c>
      <c r="H179">
        <f t="shared" si="53"/>
        <v>7.6899039999999994</v>
      </c>
      <c r="I179">
        <f t="shared" si="41"/>
        <v>-12.827339618656099</v>
      </c>
      <c r="J179">
        <f t="shared" si="42"/>
        <v>-13.43252449543788</v>
      </c>
      <c r="K179">
        <f t="shared" si="43"/>
        <v>-13.12993205704699</v>
      </c>
      <c r="L179">
        <f t="shared" si="44"/>
        <v>6.4220136336620923</v>
      </c>
      <c r="M179">
        <f t="shared" si="45"/>
        <v>4.9170072307779673</v>
      </c>
      <c r="N179">
        <f t="shared" si="46"/>
        <v>5.6695104322200294</v>
      </c>
      <c r="O179">
        <f t="shared" si="47"/>
        <v>0</v>
      </c>
      <c r="P179">
        <f t="shared" si="48"/>
        <v>0</v>
      </c>
      <c r="Q179">
        <f t="shared" si="49"/>
        <v>-40</v>
      </c>
      <c r="R179">
        <f t="shared" si="50"/>
        <v>-40</v>
      </c>
      <c r="S179">
        <f t="shared" si="51"/>
        <v>-2.8481932691004448E-3</v>
      </c>
      <c r="Y179">
        <f t="shared" si="52"/>
        <v>0</v>
      </c>
    </row>
    <row r="180" spans="1:25" x14ac:dyDescent="0.25">
      <c r="A180">
        <v>3.9999999999999998E-6</v>
      </c>
      <c r="B180">
        <f>DAVE_data!CF179</f>
        <v>11919</v>
      </c>
      <c r="C180">
        <f t="shared" si="36"/>
        <v>23556.5</v>
      </c>
      <c r="D180">
        <f t="shared" si="37"/>
        <v>66.682076148617014</v>
      </c>
      <c r="E180">
        <f t="shared" si="38"/>
        <v>67.89636306550679</v>
      </c>
      <c r="F180">
        <f t="shared" si="39"/>
        <v>67.289219607061909</v>
      </c>
      <c r="G180">
        <f t="shared" si="40"/>
        <v>4.7542000000000001E-2</v>
      </c>
      <c r="H180">
        <f t="shared" si="53"/>
        <v>7.7374459999999994</v>
      </c>
      <c r="I180">
        <f t="shared" si="41"/>
        <v>-12.770675580431638</v>
      </c>
      <c r="J180">
        <f t="shared" si="42"/>
        <v>-13.12993205704699</v>
      </c>
      <c r="K180">
        <f t="shared" si="43"/>
        <v>-12.950303818739314</v>
      </c>
      <c r="L180">
        <f t="shared" si="44"/>
        <v>3.7783063040611466</v>
      </c>
      <c r="M180">
        <f t="shared" si="45"/>
        <v>5.6695104322200294</v>
      </c>
      <c r="N180">
        <f t="shared" si="46"/>
        <v>4.723908368140588</v>
      </c>
      <c r="O180">
        <f t="shared" si="47"/>
        <v>0</v>
      </c>
      <c r="P180">
        <f t="shared" si="48"/>
        <v>0</v>
      </c>
      <c r="Q180">
        <f t="shared" si="49"/>
        <v>-40</v>
      </c>
      <c r="R180">
        <f t="shared" si="50"/>
        <v>-40</v>
      </c>
      <c r="S180">
        <f t="shared" si="51"/>
        <v>-2.8601510794203492E-3</v>
      </c>
      <c r="Y180">
        <f t="shared" si="52"/>
        <v>0</v>
      </c>
    </row>
    <row r="181" spans="1:25" x14ac:dyDescent="0.25">
      <c r="A181">
        <v>3.9999999999999998E-6</v>
      </c>
      <c r="B181">
        <f>DAVE_data!CF180</f>
        <v>12062</v>
      </c>
      <c r="C181">
        <f t="shared" si="36"/>
        <v>23770</v>
      </c>
      <c r="D181">
        <f t="shared" si="37"/>
        <v>66.083143744000694</v>
      </c>
      <c r="E181">
        <f t="shared" si="38"/>
        <v>67.289219607061909</v>
      </c>
      <c r="F181">
        <f t="shared" si="39"/>
        <v>66.686181675531301</v>
      </c>
      <c r="G181">
        <f t="shared" si="40"/>
        <v>4.7961999999999998E-2</v>
      </c>
      <c r="H181">
        <f t="shared" si="53"/>
        <v>7.7854079999999994</v>
      </c>
      <c r="I181">
        <f t="shared" si="41"/>
        <v>-12.573244058433923</v>
      </c>
      <c r="J181">
        <f t="shared" si="42"/>
        <v>-12.950303818739314</v>
      </c>
      <c r="K181">
        <f t="shared" si="43"/>
        <v>-12.761773938586618</v>
      </c>
      <c r="L181">
        <f t="shared" si="44"/>
        <v>3.9308177338871704</v>
      </c>
      <c r="M181">
        <f t="shared" si="45"/>
        <v>4.723908368140588</v>
      </c>
      <c r="N181">
        <f t="shared" si="46"/>
        <v>4.3273630510138794</v>
      </c>
      <c r="O181">
        <f t="shared" si="47"/>
        <v>0</v>
      </c>
      <c r="P181">
        <f t="shared" si="48"/>
        <v>0</v>
      </c>
      <c r="Q181">
        <f t="shared" si="49"/>
        <v>-40</v>
      </c>
      <c r="R181">
        <f t="shared" si="50"/>
        <v>-40</v>
      </c>
      <c r="S181">
        <f t="shared" si="51"/>
        <v>-2.8697188126394833E-3</v>
      </c>
      <c r="Y181">
        <f t="shared" si="52"/>
        <v>0</v>
      </c>
    </row>
    <row r="182" spans="1:25" x14ac:dyDescent="0.25">
      <c r="A182">
        <v>3.9999999999999998E-6</v>
      </c>
      <c r="B182">
        <f>DAVE_data!CF181</f>
        <v>12127</v>
      </c>
      <c r="C182">
        <f t="shared" si="36"/>
        <v>23980</v>
      </c>
      <c r="D182">
        <f t="shared" si="37"/>
        <v>65.504433978102455</v>
      </c>
      <c r="E182">
        <f t="shared" si="38"/>
        <v>66.686181675531301</v>
      </c>
      <c r="F182">
        <f t="shared" si="39"/>
        <v>66.095307826816878</v>
      </c>
      <c r="G182">
        <f t="shared" si="40"/>
        <v>4.8377999999999997E-2</v>
      </c>
      <c r="H182">
        <f t="shared" si="53"/>
        <v>7.833785999999999</v>
      </c>
      <c r="I182">
        <f t="shared" si="41"/>
        <v>-12.213689046972249</v>
      </c>
      <c r="J182">
        <f t="shared" si="42"/>
        <v>-12.761773938586618</v>
      </c>
      <c r="K182">
        <f t="shared" si="43"/>
        <v>-12.487731492779433</v>
      </c>
      <c r="L182">
        <f t="shared" si="44"/>
        <v>5.6646088264745265</v>
      </c>
      <c r="M182">
        <f t="shared" si="45"/>
        <v>4.3273630510138794</v>
      </c>
      <c r="N182">
        <f t="shared" si="46"/>
        <v>4.9959859387442034</v>
      </c>
      <c r="O182">
        <f t="shared" si="47"/>
        <v>0</v>
      </c>
      <c r="P182">
        <f t="shared" si="48"/>
        <v>0</v>
      </c>
      <c r="Q182">
        <f t="shared" si="49"/>
        <v>-40</v>
      </c>
      <c r="R182">
        <f t="shared" si="50"/>
        <v>-40</v>
      </c>
      <c r="S182">
        <f t="shared" si="51"/>
        <v>-2.8585269623695852E-3</v>
      </c>
      <c r="Y182">
        <f t="shared" si="52"/>
        <v>0</v>
      </c>
    </row>
    <row r="183" spans="1:25" x14ac:dyDescent="0.25">
      <c r="A183">
        <v>3.9999999999999998E-6</v>
      </c>
      <c r="B183">
        <f>DAVE_data!CF182</f>
        <v>12274</v>
      </c>
      <c r="C183">
        <f t="shared" si="36"/>
        <v>24191</v>
      </c>
      <c r="D183">
        <f t="shared" si="37"/>
        <v>64.933087792769911</v>
      </c>
      <c r="E183">
        <f t="shared" si="38"/>
        <v>66.095307826816878</v>
      </c>
      <c r="F183">
        <f t="shared" si="39"/>
        <v>65.514197809793387</v>
      </c>
      <c r="G183">
        <f t="shared" si="40"/>
        <v>4.8801999999999998E-2</v>
      </c>
      <c r="H183">
        <f t="shared" si="53"/>
        <v>7.8825879999999993</v>
      </c>
      <c r="I183">
        <f t="shared" si="41"/>
        <v>-11.907504139655975</v>
      </c>
      <c r="J183">
        <f t="shared" si="42"/>
        <v>-12.487731492779433</v>
      </c>
      <c r="K183">
        <f t="shared" si="43"/>
        <v>-12.197617816217704</v>
      </c>
      <c r="L183">
        <f t="shared" si="44"/>
        <v>5.9447087529553944</v>
      </c>
      <c r="M183">
        <f t="shared" si="45"/>
        <v>4.9959859387442034</v>
      </c>
      <c r="N183">
        <f t="shared" si="46"/>
        <v>5.4703473458497989</v>
      </c>
      <c r="O183">
        <f t="shared" si="47"/>
        <v>0</v>
      </c>
      <c r="P183">
        <f t="shared" si="48"/>
        <v>0</v>
      </c>
      <c r="Q183">
        <f t="shared" si="49"/>
        <v>-40</v>
      </c>
      <c r="R183">
        <f t="shared" si="50"/>
        <v>-40</v>
      </c>
      <c r="S183">
        <f t="shared" si="51"/>
        <v>-2.8418697308239598E-3</v>
      </c>
      <c r="Y183">
        <f t="shared" si="52"/>
        <v>0</v>
      </c>
    </row>
    <row r="184" spans="1:25" x14ac:dyDescent="0.25">
      <c r="A184">
        <v>3.9999999999999998E-6</v>
      </c>
      <c r="B184">
        <f>DAVE_data!CF183</f>
        <v>12351</v>
      </c>
      <c r="C184">
        <f t="shared" si="36"/>
        <v>24407</v>
      </c>
      <c r="D184">
        <f t="shared" si="37"/>
        <v>64.358435153640215</v>
      </c>
      <c r="E184">
        <f t="shared" si="38"/>
        <v>65.514197809793387</v>
      </c>
      <c r="F184">
        <f t="shared" si="39"/>
        <v>64.936316481716801</v>
      </c>
      <c r="G184">
        <f t="shared" si="40"/>
        <v>4.9249999999999995E-2</v>
      </c>
      <c r="H184">
        <f t="shared" si="53"/>
        <v>7.9318379999999991</v>
      </c>
      <c r="I184">
        <f t="shared" si="41"/>
        <v>-11.733631026935758</v>
      </c>
      <c r="J184">
        <f t="shared" si="42"/>
        <v>-12.197617816217704</v>
      </c>
      <c r="K184">
        <f t="shared" si="43"/>
        <v>-11.965624421576731</v>
      </c>
      <c r="L184">
        <f t="shared" si="44"/>
        <v>4.7105257795121496</v>
      </c>
      <c r="M184">
        <f t="shared" si="45"/>
        <v>5.4703473458497989</v>
      </c>
      <c r="N184">
        <f t="shared" si="46"/>
        <v>5.0904365626809742</v>
      </c>
      <c r="O184">
        <f t="shared" si="47"/>
        <v>0</v>
      </c>
      <c r="P184">
        <f t="shared" si="48"/>
        <v>0</v>
      </c>
      <c r="Q184">
        <f t="shared" si="49"/>
        <v>-40</v>
      </c>
      <c r="R184">
        <f t="shared" si="50"/>
        <v>-40</v>
      </c>
      <c r="S184">
        <f t="shared" si="51"/>
        <v>-2.8376581017529154E-3</v>
      </c>
      <c r="Y184">
        <f t="shared" si="52"/>
        <v>0</v>
      </c>
    </row>
    <row r="185" spans="1:25" x14ac:dyDescent="0.25">
      <c r="A185">
        <v>3.9999999999999998E-6</v>
      </c>
      <c r="B185">
        <f>DAVE_data!CF184</f>
        <v>12491</v>
      </c>
      <c r="C185">
        <f t="shared" si="36"/>
        <v>24621.5</v>
      </c>
      <c r="D185">
        <f t="shared" si="37"/>
        <v>63.797751022273083</v>
      </c>
      <c r="E185">
        <f t="shared" si="38"/>
        <v>64.936316481716801</v>
      </c>
      <c r="F185">
        <f t="shared" si="39"/>
        <v>64.367033751994938</v>
      </c>
      <c r="G185">
        <f t="shared" si="40"/>
        <v>4.9683999999999999E-2</v>
      </c>
      <c r="H185">
        <f t="shared" si="53"/>
        <v>7.9815219999999991</v>
      </c>
      <c r="I185">
        <f t="shared" si="41"/>
        <v>-11.458069594273061</v>
      </c>
      <c r="J185">
        <f t="shared" si="42"/>
        <v>-11.965624421576731</v>
      </c>
      <c r="K185">
        <f t="shared" si="43"/>
        <v>-11.711847007924895</v>
      </c>
      <c r="L185">
        <f t="shared" si="44"/>
        <v>5.1078297571015989</v>
      </c>
      <c r="M185">
        <f t="shared" si="45"/>
        <v>5.0904365626809742</v>
      </c>
      <c r="N185">
        <f t="shared" si="46"/>
        <v>5.0991331598912861</v>
      </c>
      <c r="O185">
        <f t="shared" si="47"/>
        <v>0</v>
      </c>
      <c r="P185">
        <f t="shared" si="48"/>
        <v>0</v>
      </c>
      <c r="Q185">
        <f t="shared" si="49"/>
        <v>-40</v>
      </c>
      <c r="R185">
        <f t="shared" si="50"/>
        <v>-40</v>
      </c>
      <c r="S185">
        <f t="shared" si="51"/>
        <v>-2.8268215851423068E-3</v>
      </c>
      <c r="Y185">
        <f t="shared" si="52"/>
        <v>0</v>
      </c>
    </row>
    <row r="186" spans="1:25" x14ac:dyDescent="0.25">
      <c r="A186">
        <v>3.9999999999999998E-6</v>
      </c>
      <c r="B186">
        <f>DAVE_data!CF185</f>
        <v>12571</v>
      </c>
      <c r="C186">
        <f t="shared" si="36"/>
        <v>24843.5</v>
      </c>
      <c r="D186">
        <f t="shared" si="37"/>
        <v>63.227658212204268</v>
      </c>
      <c r="E186">
        <f t="shared" si="38"/>
        <v>64.367033751994938</v>
      </c>
      <c r="F186">
        <f t="shared" si="39"/>
        <v>63.7973459820996</v>
      </c>
      <c r="G186">
        <f t="shared" si="40"/>
        <v>5.0123999999999995E-2</v>
      </c>
      <c r="H186">
        <f t="shared" si="53"/>
        <v>8.0316459999999985</v>
      </c>
      <c r="I186">
        <f t="shared" si="41"/>
        <v>-11.365568787314235</v>
      </c>
      <c r="J186">
        <f t="shared" si="42"/>
        <v>-11.711847007924895</v>
      </c>
      <c r="K186">
        <f t="shared" si="43"/>
        <v>-11.538707897619565</v>
      </c>
      <c r="L186">
        <f t="shared" si="44"/>
        <v>3.4542157510440137</v>
      </c>
      <c r="M186">
        <f t="shared" si="45"/>
        <v>5.0991331598912861</v>
      </c>
      <c r="N186">
        <f t="shared" si="46"/>
        <v>4.2766744554676501</v>
      </c>
      <c r="O186">
        <f t="shared" si="47"/>
        <v>0</v>
      </c>
      <c r="P186">
        <f t="shared" si="48"/>
        <v>0</v>
      </c>
      <c r="Q186">
        <f t="shared" si="49"/>
        <v>-40</v>
      </c>
      <c r="R186">
        <f t="shared" si="50"/>
        <v>-40</v>
      </c>
      <c r="S186">
        <f t="shared" si="51"/>
        <v>-2.8349927662759036E-3</v>
      </c>
      <c r="Y186">
        <f t="shared" si="52"/>
        <v>0</v>
      </c>
    </row>
    <row r="187" spans="1:25" x14ac:dyDescent="0.25">
      <c r="A187">
        <v>3.9999999999999998E-6</v>
      </c>
      <c r="B187">
        <f>DAVE_data!CF186</f>
        <v>12712</v>
      </c>
      <c r="C187">
        <f t="shared" si="36"/>
        <v>25062.5</v>
      </c>
      <c r="D187">
        <f t="shared" si="37"/>
        <v>62.675165158898622</v>
      </c>
      <c r="E187">
        <f t="shared" si="38"/>
        <v>63.7973459820996</v>
      </c>
      <c r="F187">
        <f t="shared" si="39"/>
        <v>63.236255570499111</v>
      </c>
      <c r="G187">
        <f t="shared" si="40"/>
        <v>5.0566E-2</v>
      </c>
      <c r="H187">
        <f t="shared" si="53"/>
        <v>8.0822119999999984</v>
      </c>
      <c r="I187">
        <f t="shared" si="41"/>
        <v>-11.096199256427024</v>
      </c>
      <c r="J187">
        <f t="shared" si="42"/>
        <v>-11.538707897619565</v>
      </c>
      <c r="K187">
        <f t="shared" si="43"/>
        <v>-11.317453577023294</v>
      </c>
      <c r="L187">
        <f t="shared" si="44"/>
        <v>4.3755551278778499</v>
      </c>
      <c r="M187">
        <f t="shared" si="45"/>
        <v>4.2766744554676501</v>
      </c>
      <c r="N187">
        <f t="shared" si="46"/>
        <v>4.32611479167275</v>
      </c>
      <c r="O187">
        <f t="shared" si="47"/>
        <v>0</v>
      </c>
      <c r="P187">
        <f t="shared" si="48"/>
        <v>0</v>
      </c>
      <c r="Q187">
        <f t="shared" si="49"/>
        <v>-40</v>
      </c>
      <c r="R187">
        <f t="shared" si="50"/>
        <v>-40</v>
      </c>
      <c r="S187">
        <f t="shared" si="51"/>
        <v>-2.8301954585761699E-3</v>
      </c>
      <c r="Y187">
        <f t="shared" si="52"/>
        <v>0</v>
      </c>
    </row>
    <row r="188" spans="1:25" x14ac:dyDescent="0.25">
      <c r="A188">
        <v>3.9999999999999998E-6</v>
      </c>
      <c r="B188">
        <f>DAVE_data!CF187</f>
        <v>12792</v>
      </c>
      <c r="C188">
        <f t="shared" si="36"/>
        <v>25283</v>
      </c>
      <c r="D188">
        <f t="shared" si="37"/>
        <v>62.128557797527847</v>
      </c>
      <c r="E188">
        <f t="shared" si="38"/>
        <v>63.236255570499111</v>
      </c>
      <c r="F188">
        <f t="shared" si="39"/>
        <v>62.682406684013479</v>
      </c>
      <c r="G188">
        <f t="shared" si="40"/>
        <v>5.1007999999999998E-2</v>
      </c>
      <c r="H188">
        <f t="shared" si="53"/>
        <v>8.1332199999999979</v>
      </c>
      <c r="I188">
        <f t="shared" si="41"/>
        <v>-10.858078859897113</v>
      </c>
      <c r="J188">
        <f t="shared" si="42"/>
        <v>-11.317453577023294</v>
      </c>
      <c r="K188">
        <f t="shared" si="43"/>
        <v>-11.087766218460203</v>
      </c>
      <c r="L188">
        <f t="shared" si="44"/>
        <v>4.5029673494959717</v>
      </c>
      <c r="M188">
        <f t="shared" si="45"/>
        <v>4.32611479167275</v>
      </c>
      <c r="N188">
        <f t="shared" si="46"/>
        <v>4.4145410705843613</v>
      </c>
      <c r="O188">
        <f t="shared" si="47"/>
        <v>0</v>
      </c>
      <c r="P188">
        <f t="shared" si="48"/>
        <v>0</v>
      </c>
      <c r="Q188">
        <f t="shared" si="49"/>
        <v>-40</v>
      </c>
      <c r="R188">
        <f t="shared" si="50"/>
        <v>-40</v>
      </c>
      <c r="S188">
        <f t="shared" si="51"/>
        <v>-2.8219722241961819E-3</v>
      </c>
      <c r="Y188">
        <f t="shared" si="52"/>
        <v>0</v>
      </c>
    </row>
    <row r="189" spans="1:25" x14ac:dyDescent="0.25">
      <c r="A189">
        <v>3.9999999999999998E-6</v>
      </c>
      <c r="B189">
        <f>DAVE_data!CF188</f>
        <v>12931</v>
      </c>
      <c r="C189">
        <f t="shared" si="36"/>
        <v>25503</v>
      </c>
      <c r="D189">
        <f t="shared" si="37"/>
        <v>61.592609763357125</v>
      </c>
      <c r="E189">
        <f t="shared" si="38"/>
        <v>62.682406684013479</v>
      </c>
      <c r="F189">
        <f t="shared" si="39"/>
        <v>62.137508223685302</v>
      </c>
      <c r="G189">
        <f t="shared" si="40"/>
        <v>5.1445999999999999E-2</v>
      </c>
      <c r="H189">
        <f t="shared" si="53"/>
        <v>8.1846659999999982</v>
      </c>
      <c r="I189">
        <f t="shared" si="41"/>
        <v>-10.591658444352861</v>
      </c>
      <c r="J189">
        <f t="shared" si="42"/>
        <v>-11.087766218460203</v>
      </c>
      <c r="K189">
        <f t="shared" si="43"/>
        <v>-10.839712331406531</v>
      </c>
      <c r="L189">
        <f t="shared" si="44"/>
        <v>4.8216360271677479</v>
      </c>
      <c r="M189">
        <f t="shared" si="45"/>
        <v>4.4145410705843613</v>
      </c>
      <c r="N189">
        <f t="shared" si="46"/>
        <v>4.6180885488760541</v>
      </c>
      <c r="O189">
        <f t="shared" si="47"/>
        <v>0</v>
      </c>
      <c r="P189">
        <f t="shared" si="48"/>
        <v>0</v>
      </c>
      <c r="Q189">
        <f t="shared" si="49"/>
        <v>-40</v>
      </c>
      <c r="R189">
        <f t="shared" si="50"/>
        <v>-40</v>
      </c>
      <c r="S189">
        <f t="shared" si="51"/>
        <v>-2.8074374546030543E-3</v>
      </c>
      <c r="Y189">
        <f t="shared" si="52"/>
        <v>0</v>
      </c>
    </row>
    <row r="190" spans="1:25" x14ac:dyDescent="0.25">
      <c r="A190">
        <v>3.9999999999999998E-6</v>
      </c>
      <c r="B190">
        <f>DAVE_data!CF189</f>
        <v>12854</v>
      </c>
      <c r="C190">
        <f t="shared" si="36"/>
        <v>25644.5</v>
      </c>
      <c r="D190">
        <f t="shared" si="37"/>
        <v>61.252756996427955</v>
      </c>
      <c r="E190">
        <f t="shared" si="38"/>
        <v>62.137508223685302</v>
      </c>
      <c r="F190">
        <f t="shared" si="39"/>
        <v>61.695132610056632</v>
      </c>
      <c r="G190">
        <f t="shared" si="40"/>
        <v>5.1569999999999998E-2</v>
      </c>
      <c r="H190">
        <f t="shared" si="53"/>
        <v>8.2362359999999981</v>
      </c>
      <c r="I190">
        <f t="shared" si="41"/>
        <v>-8.5781581079827394</v>
      </c>
      <c r="J190">
        <f t="shared" si="42"/>
        <v>-10.839712331406531</v>
      </c>
      <c r="K190">
        <f t="shared" si="43"/>
        <v>-9.7089352196946344</v>
      </c>
      <c r="L190">
        <f t="shared" si="44"/>
        <v>21.927033385920048</v>
      </c>
      <c r="M190">
        <f t="shared" si="45"/>
        <v>4.6180885488760541</v>
      </c>
      <c r="N190">
        <f t="shared" si="46"/>
        <v>13.27256096739805</v>
      </c>
      <c r="O190">
        <f t="shared" si="47"/>
        <v>1</v>
      </c>
      <c r="P190">
        <f t="shared" si="48"/>
        <v>0</v>
      </c>
      <c r="Q190">
        <f t="shared" si="49"/>
        <v>40</v>
      </c>
      <c r="R190">
        <f t="shared" si="50"/>
        <v>-40</v>
      </c>
      <c r="S190" t="str">
        <f t="shared" si="51"/>
        <v/>
      </c>
      <c r="Y190">
        <f t="shared" si="52"/>
        <v>0.48293146490153904</v>
      </c>
    </row>
    <row r="191" spans="1:25" x14ac:dyDescent="0.25">
      <c r="A191">
        <v>3.9999999999999998E-6</v>
      </c>
      <c r="B191">
        <f>DAVE_data!CF190</f>
        <v>12414</v>
      </c>
      <c r="C191">
        <f t="shared" si="36"/>
        <v>25495.5</v>
      </c>
      <c r="D191">
        <f t="shared" si="37"/>
        <v>61.610728434229443</v>
      </c>
      <c r="E191">
        <f t="shared" si="38"/>
        <v>61.695132610056632</v>
      </c>
      <c r="F191">
        <f t="shared" si="39"/>
        <v>61.652930522143038</v>
      </c>
      <c r="G191">
        <f t="shared" si="40"/>
        <v>5.0535999999999998E-2</v>
      </c>
      <c r="H191">
        <f t="shared" si="53"/>
        <v>8.2867719999999974</v>
      </c>
      <c r="I191">
        <f t="shared" si="41"/>
        <v>-0.83508959778364444</v>
      </c>
      <c r="J191">
        <f t="shared" si="42"/>
        <v>-9.7089352196946344</v>
      </c>
      <c r="K191">
        <f t="shared" si="43"/>
        <v>-5.2720124087391396</v>
      </c>
      <c r="L191">
        <f t="shared" si="44"/>
        <v>87.797269490175225</v>
      </c>
      <c r="M191">
        <f t="shared" si="45"/>
        <v>13.27256096739805</v>
      </c>
      <c r="N191">
        <f t="shared" si="46"/>
        <v>50.534915228786637</v>
      </c>
      <c r="O191">
        <f t="shared" si="47"/>
        <v>1</v>
      </c>
      <c r="P191">
        <f t="shared" si="48"/>
        <v>0</v>
      </c>
      <c r="Q191">
        <f t="shared" si="49"/>
        <v>40</v>
      </c>
      <c r="R191">
        <f t="shared" si="50"/>
        <v>40</v>
      </c>
      <c r="S191" t="str">
        <f t="shared" si="51"/>
        <v/>
      </c>
      <c r="Y191">
        <f t="shared" si="52"/>
        <v>2.6775126452117459</v>
      </c>
    </row>
    <row r="192" spans="1:25" x14ac:dyDescent="0.25">
      <c r="A192">
        <v>3.9999999999999998E-6</v>
      </c>
      <c r="B192">
        <f>DAVE_data!CF191</f>
        <v>11809</v>
      </c>
      <c r="C192">
        <f t="shared" si="36"/>
        <v>25004</v>
      </c>
      <c r="D192">
        <f t="shared" si="37"/>
        <v>62.821801583542502</v>
      </c>
      <c r="E192">
        <f t="shared" si="38"/>
        <v>61.652930522143038</v>
      </c>
      <c r="F192">
        <f t="shared" si="39"/>
        <v>62.237366052842773</v>
      </c>
      <c r="G192">
        <f t="shared" si="40"/>
        <v>4.8445999999999996E-2</v>
      </c>
      <c r="H192">
        <f t="shared" si="53"/>
        <v>8.3352179999999976</v>
      </c>
      <c r="I192">
        <f t="shared" si="41"/>
        <v>12.063648819298514</v>
      </c>
      <c r="J192">
        <f t="shared" si="42"/>
        <v>-5.2720124087391396</v>
      </c>
      <c r="K192">
        <f t="shared" si="43"/>
        <v>3.3958182052796873</v>
      </c>
      <c r="L192">
        <f t="shared" si="44"/>
        <v>178.91736395200488</v>
      </c>
      <c r="M192">
        <f t="shared" si="45"/>
        <v>50.534915228786637</v>
      </c>
      <c r="N192">
        <f t="shared" si="46"/>
        <v>114.72613959039576</v>
      </c>
      <c r="O192">
        <f t="shared" si="47"/>
        <v>1</v>
      </c>
      <c r="P192">
        <f t="shared" si="48"/>
        <v>1</v>
      </c>
      <c r="Q192">
        <f t="shared" si="49"/>
        <v>40</v>
      </c>
      <c r="R192">
        <f t="shared" si="50"/>
        <v>40</v>
      </c>
      <c r="S192" t="str">
        <f t="shared" si="51"/>
        <v/>
      </c>
      <c r="Y192">
        <f t="shared" si="52"/>
        <v>6.8704878244786025</v>
      </c>
    </row>
    <row r="193" spans="1:25" x14ac:dyDescent="0.25">
      <c r="A193">
        <v>3.9999999999999998E-6</v>
      </c>
      <c r="B193">
        <f>DAVE_data!CF192</f>
        <v>11247</v>
      </c>
      <c r="C193">
        <f t="shared" si="36"/>
        <v>24162</v>
      </c>
      <c r="D193">
        <f t="shared" si="37"/>
        <v>65.011022547591125</v>
      </c>
      <c r="E193">
        <f t="shared" si="38"/>
        <v>62.237366052842773</v>
      </c>
      <c r="F193">
        <f t="shared" si="39"/>
        <v>63.624194300216949</v>
      </c>
      <c r="G193">
        <f t="shared" si="40"/>
        <v>4.6112E-2</v>
      </c>
      <c r="H193">
        <f t="shared" si="53"/>
        <v>8.3813299999999984</v>
      </c>
      <c r="I193">
        <f t="shared" si="41"/>
        <v>30.075213553395553</v>
      </c>
      <c r="J193">
        <f t="shared" si="42"/>
        <v>3.3958182052796873</v>
      </c>
      <c r="K193">
        <f t="shared" si="43"/>
        <v>16.735515879337619</v>
      </c>
      <c r="L193">
        <f t="shared" si="44"/>
        <v>289.28907169625978</v>
      </c>
      <c r="M193">
        <f t="shared" si="45"/>
        <v>114.72613959039576</v>
      </c>
      <c r="N193">
        <f t="shared" si="46"/>
        <v>202.00760564332776</v>
      </c>
      <c r="O193">
        <f t="shared" si="47"/>
        <v>1</v>
      </c>
      <c r="P193">
        <f t="shared" si="48"/>
        <v>1</v>
      </c>
      <c r="Q193">
        <f t="shared" si="49"/>
        <v>40</v>
      </c>
      <c r="R193">
        <f t="shared" si="50"/>
        <v>40</v>
      </c>
      <c r="S193" t="str">
        <f t="shared" si="51"/>
        <v/>
      </c>
      <c r="Y193">
        <f t="shared" si="52"/>
        <v>13.176467622349699</v>
      </c>
    </row>
    <row r="194" spans="1:25" x14ac:dyDescent="0.25">
      <c r="A194">
        <v>3.9999999999999998E-6</v>
      </c>
      <c r="B194">
        <f>DAVE_data!CF193</f>
        <v>10703</v>
      </c>
      <c r="C194">
        <f t="shared" si="36"/>
        <v>23086.5</v>
      </c>
      <c r="D194">
        <f t="shared" si="37"/>
        <v>68.039604391956189</v>
      </c>
      <c r="E194">
        <f t="shared" si="38"/>
        <v>63.624194300216949</v>
      </c>
      <c r="F194">
        <f t="shared" si="39"/>
        <v>65.831899346086573</v>
      </c>
      <c r="G194">
        <f t="shared" si="40"/>
        <v>4.3899999999999995E-2</v>
      </c>
      <c r="H194">
        <f t="shared" si="53"/>
        <v>8.4252299999999991</v>
      </c>
      <c r="I194">
        <f t="shared" si="41"/>
        <v>50.289408789740861</v>
      </c>
      <c r="J194">
        <f t="shared" si="42"/>
        <v>16.735515879337619</v>
      </c>
      <c r="K194">
        <f t="shared" si="43"/>
        <v>33.512462334539237</v>
      </c>
      <c r="L194">
        <f t="shared" si="44"/>
        <v>382.16278941233759</v>
      </c>
      <c r="M194">
        <f t="shared" si="45"/>
        <v>202.00760564332776</v>
      </c>
      <c r="N194">
        <f t="shared" si="46"/>
        <v>292.08519752783269</v>
      </c>
      <c r="O194">
        <f t="shared" si="47"/>
        <v>1</v>
      </c>
      <c r="P194">
        <f t="shared" si="48"/>
        <v>1</v>
      </c>
      <c r="Q194">
        <f t="shared" si="49"/>
        <v>40</v>
      </c>
      <c r="R194">
        <f t="shared" si="50"/>
        <v>40</v>
      </c>
      <c r="S194" t="str">
        <f t="shared" si="51"/>
        <v/>
      </c>
      <c r="Y194">
        <f t="shared" si="52"/>
        <v>21.107419432560675</v>
      </c>
    </row>
    <row r="195" spans="1:25" x14ac:dyDescent="0.25">
      <c r="A195">
        <v>3.9999999999999998E-6</v>
      </c>
      <c r="B195">
        <f>DAVE_data!CF194</f>
        <v>10303</v>
      </c>
      <c r="C195">
        <f t="shared" si="36"/>
        <v>22031</v>
      </c>
      <c r="D195">
        <f t="shared" si="37"/>
        <v>71.299365748032173</v>
      </c>
      <c r="E195">
        <f t="shared" si="38"/>
        <v>65.831899346086573</v>
      </c>
      <c r="F195">
        <f t="shared" si="39"/>
        <v>68.56563254705938</v>
      </c>
      <c r="G195">
        <f t="shared" si="40"/>
        <v>4.2012000000000001E-2</v>
      </c>
      <c r="H195">
        <f t="shared" si="53"/>
        <v>8.4672419999999988</v>
      </c>
      <c r="I195">
        <f t="shared" si="41"/>
        <v>65.07029422481213</v>
      </c>
      <c r="J195">
        <f t="shared" si="42"/>
        <v>33.512462334539237</v>
      </c>
      <c r="K195">
        <f t="shared" si="43"/>
        <v>49.291378279675683</v>
      </c>
      <c r="L195">
        <f t="shared" si="44"/>
        <v>375.5811659796355</v>
      </c>
      <c r="M195">
        <f t="shared" si="45"/>
        <v>292.08519752783269</v>
      </c>
      <c r="N195">
        <f t="shared" si="46"/>
        <v>333.8331817537341</v>
      </c>
      <c r="O195">
        <f t="shared" si="47"/>
        <v>1</v>
      </c>
      <c r="P195">
        <f t="shared" si="48"/>
        <v>1</v>
      </c>
      <c r="Q195">
        <f t="shared" si="49"/>
        <v>40</v>
      </c>
      <c r="R195">
        <f t="shared" si="50"/>
        <v>40</v>
      </c>
      <c r="S195" t="str">
        <f t="shared" si="51"/>
        <v/>
      </c>
      <c r="Y195">
        <f t="shared" si="52"/>
        <v>28.78499206918038</v>
      </c>
    </row>
    <row r="196" spans="1:25" x14ac:dyDescent="0.25">
      <c r="A196">
        <v>3.9999999999999998E-6</v>
      </c>
      <c r="B196">
        <f>DAVE_data!CF195</f>
        <v>9932</v>
      </c>
      <c r="C196">
        <f t="shared" si="36"/>
        <v>21092.5</v>
      </c>
      <c r="D196">
        <f t="shared" si="37"/>
        <v>74.471794561806163</v>
      </c>
      <c r="E196">
        <f t="shared" si="38"/>
        <v>68.56563254705938</v>
      </c>
      <c r="F196">
        <f t="shared" si="39"/>
        <v>71.518713554432765</v>
      </c>
      <c r="G196">
        <f t="shared" si="40"/>
        <v>4.0469999999999999E-2</v>
      </c>
      <c r="H196">
        <f t="shared" si="53"/>
        <v>8.5077119999999979</v>
      </c>
      <c r="I196">
        <f t="shared" si="41"/>
        <v>72.969632008237824</v>
      </c>
      <c r="J196">
        <f t="shared" si="42"/>
        <v>49.291378279675683</v>
      </c>
      <c r="K196">
        <f t="shared" si="43"/>
        <v>61.130505143956753</v>
      </c>
      <c r="L196">
        <f t="shared" si="44"/>
        <v>292.54081700719223</v>
      </c>
      <c r="M196">
        <f t="shared" si="45"/>
        <v>333.8331817537341</v>
      </c>
      <c r="N196">
        <f t="shared" si="46"/>
        <v>313.18699938046313</v>
      </c>
      <c r="O196">
        <f t="shared" si="47"/>
        <v>1</v>
      </c>
      <c r="P196">
        <f t="shared" si="48"/>
        <v>1</v>
      </c>
      <c r="Q196">
        <f t="shared" si="49"/>
        <v>40</v>
      </c>
      <c r="R196">
        <f t="shared" si="50"/>
        <v>40</v>
      </c>
      <c r="S196" t="str">
        <f t="shared" si="51"/>
        <v/>
      </c>
      <c r="Y196">
        <f t="shared" si="52"/>
        <v>34.941806815802281</v>
      </c>
    </row>
    <row r="197" spans="1:25" x14ac:dyDescent="0.25">
      <c r="A197">
        <v>3.9999999999999998E-6</v>
      </c>
      <c r="B197">
        <f>DAVE_data!CF196</f>
        <v>9688</v>
      </c>
      <c r="C197">
        <f t="shared" si="36"/>
        <v>20313</v>
      </c>
      <c r="D197">
        <f t="shared" si="37"/>
        <v>77.329607974937076</v>
      </c>
      <c r="E197">
        <f t="shared" si="38"/>
        <v>71.518713554432765</v>
      </c>
      <c r="F197">
        <f t="shared" si="39"/>
        <v>74.424160764684927</v>
      </c>
      <c r="G197">
        <f t="shared" si="40"/>
        <v>3.9239999999999997E-2</v>
      </c>
      <c r="H197">
        <f t="shared" si="53"/>
        <v>8.5469519999999974</v>
      </c>
      <c r="I197">
        <f t="shared" si="41"/>
        <v>74.042997203164191</v>
      </c>
      <c r="J197">
        <f t="shared" si="42"/>
        <v>61.130505143956753</v>
      </c>
      <c r="K197">
        <f t="shared" si="43"/>
        <v>67.586751173560472</v>
      </c>
      <c r="L197">
        <f t="shared" si="44"/>
        <v>164.53226375136899</v>
      </c>
      <c r="M197">
        <f t="shared" si="45"/>
        <v>313.18699938046313</v>
      </c>
      <c r="N197">
        <f t="shared" si="46"/>
        <v>238.85963156591606</v>
      </c>
      <c r="O197">
        <f t="shared" si="47"/>
        <v>1</v>
      </c>
      <c r="P197">
        <f t="shared" si="48"/>
        <v>1</v>
      </c>
      <c r="Q197">
        <f t="shared" si="49"/>
        <v>40</v>
      </c>
      <c r="R197">
        <f t="shared" si="50"/>
        <v>40</v>
      </c>
      <c r="S197" t="str">
        <f t="shared" si="51"/>
        <v/>
      </c>
      <c r="Y197">
        <f t="shared" si="52"/>
        <v>38.827742667781088</v>
      </c>
    </row>
    <row r="198" spans="1:25" x14ac:dyDescent="0.25">
      <c r="A198">
        <v>3.9999999999999998E-6</v>
      </c>
      <c r="B198">
        <f>DAVE_data!CF197</f>
        <v>9473</v>
      </c>
      <c r="C198">
        <f t="shared" ref="C198:C261" si="54">(B198+B197)/2+(B196+B195)/2</f>
        <v>19698</v>
      </c>
      <c r="D198">
        <f t="shared" ref="D198:D261" si="55">2*PI()/(C198*0.000004)</f>
        <v>79.743949984510948</v>
      </c>
      <c r="E198">
        <f t="shared" ref="E198:E261" si="56">F197</f>
        <v>74.424160764684927</v>
      </c>
      <c r="F198">
        <f t="shared" ref="F198:F261" si="57">0.5*(D198+E198)</f>
        <v>77.084055374597938</v>
      </c>
      <c r="G198">
        <f t="shared" ref="G198:G261" si="58">0.5*(B198+B197)*0.000004</f>
        <v>3.8321999999999995E-2</v>
      </c>
      <c r="H198">
        <f t="shared" si="53"/>
        <v>8.5852739999999983</v>
      </c>
      <c r="I198">
        <f t="shared" ref="I198:I261" si="59">(F198-E198)/G198</f>
        <v>69.409075985413352</v>
      </c>
      <c r="J198">
        <f t="shared" ref="J198:J261" si="60">K197</f>
        <v>67.586751173560472</v>
      </c>
      <c r="K198">
        <f t="shared" ref="K198:K261" si="61">(I198+J198)/2</f>
        <v>68.497913579486919</v>
      </c>
      <c r="L198">
        <f t="shared" ref="L198:L261" si="62">(K198-J198)/G198</f>
        <v>23.776483636721654</v>
      </c>
      <c r="M198">
        <f t="shared" ref="M198:M261" si="63">N197</f>
        <v>238.85963156591606</v>
      </c>
      <c r="N198">
        <f t="shared" ref="N198:N261" si="64">0.5*(L198+M198)</f>
        <v>131.31805760131886</v>
      </c>
      <c r="O198">
        <f t="shared" ref="O198:O261" si="65">IF(AND((L198&gt;$O$3), (L198&lt;$O$4)),0,1)</f>
        <v>1</v>
      </c>
      <c r="P198">
        <f t="shared" ref="P198:P261" si="66">IF(I198&gt;$P$3,1,0)</f>
        <v>1</v>
      </c>
      <c r="Q198">
        <f t="shared" ref="Q198:Q261" si="67">IF(OR(O198=1, AND((P198=1),(Q197=$Q$3))),$Q$3,$Q$2)</f>
        <v>40</v>
      </c>
      <c r="R198">
        <f t="shared" ref="R198:R261" si="68">IF(OR(O198=1, AND((P198=1),(Q197=1))),Q197,Q197)</f>
        <v>40</v>
      </c>
      <c r="S198" t="str">
        <f t="shared" ref="S198:S261" si="69">IF(Q198=-40,K198/F198^2, "")</f>
        <v/>
      </c>
      <c r="Y198">
        <f t="shared" ref="Y198:Y261" si="70">IF(Q198=$Q$3, ($Y$1*K198*F198-$Y$3*F198^3)*G198,0)</f>
        <v>40.238591718243967</v>
      </c>
    </row>
    <row r="199" spans="1:25" x14ac:dyDescent="0.25">
      <c r="A199">
        <v>3.9999999999999998E-6</v>
      </c>
      <c r="B199">
        <f>DAVE_data!CF198</f>
        <v>9380</v>
      </c>
      <c r="C199">
        <f t="shared" si="54"/>
        <v>19236.5</v>
      </c>
      <c r="D199">
        <f t="shared" si="55"/>
        <v>81.657075184929511</v>
      </c>
      <c r="E199">
        <f t="shared" si="56"/>
        <v>77.084055374597938</v>
      </c>
      <c r="F199">
        <f t="shared" si="57"/>
        <v>79.370565279763724</v>
      </c>
      <c r="G199">
        <f t="shared" si="58"/>
        <v>3.7705999999999996E-2</v>
      </c>
      <c r="H199">
        <f t="shared" ref="H199:H262" si="71">H198+G199</f>
        <v>8.6229799999999983</v>
      </c>
      <c r="I199">
        <f t="shared" si="59"/>
        <v>60.640479105866085</v>
      </c>
      <c r="J199">
        <f t="shared" si="60"/>
        <v>68.497913579486919</v>
      </c>
      <c r="K199">
        <f t="shared" si="61"/>
        <v>64.569196342676506</v>
      </c>
      <c r="L199">
        <f t="shared" si="62"/>
        <v>-104.19342377368096</v>
      </c>
      <c r="M199">
        <f t="shared" si="63"/>
        <v>131.31805760131886</v>
      </c>
      <c r="N199">
        <f t="shared" si="64"/>
        <v>13.562316913818947</v>
      </c>
      <c r="O199">
        <f t="shared" si="65"/>
        <v>1</v>
      </c>
      <c r="P199">
        <f t="shared" si="66"/>
        <v>1</v>
      </c>
      <c r="Q199">
        <f t="shared" si="67"/>
        <v>40</v>
      </c>
      <c r="R199">
        <f t="shared" si="68"/>
        <v>40</v>
      </c>
      <c r="S199" t="str">
        <f t="shared" si="69"/>
        <v/>
      </c>
      <c r="Y199">
        <f t="shared" si="70"/>
        <v>39.364585845392241</v>
      </c>
    </row>
    <row r="200" spans="1:25" x14ac:dyDescent="0.25">
      <c r="A200">
        <v>3.9999999999999998E-6</v>
      </c>
      <c r="B200">
        <f>DAVE_data!CF199</f>
        <v>9261</v>
      </c>
      <c r="C200">
        <f t="shared" si="54"/>
        <v>18901</v>
      </c>
      <c r="D200">
        <f t="shared" si="55"/>
        <v>83.106519591286002</v>
      </c>
      <c r="E200">
        <f t="shared" si="56"/>
        <v>79.370565279763724</v>
      </c>
      <c r="F200">
        <f t="shared" si="57"/>
        <v>81.238542435524863</v>
      </c>
      <c r="G200">
        <f t="shared" si="58"/>
        <v>3.7281999999999996E-2</v>
      </c>
      <c r="H200">
        <f t="shared" si="71"/>
        <v>8.6602619999999977</v>
      </c>
      <c r="I200">
        <f t="shared" si="59"/>
        <v>50.103995380106731</v>
      </c>
      <c r="J200">
        <f t="shared" si="60"/>
        <v>64.569196342676506</v>
      </c>
      <c r="K200">
        <f t="shared" si="61"/>
        <v>57.336595861391615</v>
      </c>
      <c r="L200">
        <f t="shared" si="62"/>
        <v>-193.99711606901164</v>
      </c>
      <c r="M200">
        <f t="shared" si="63"/>
        <v>13.562316913818947</v>
      </c>
      <c r="N200">
        <f t="shared" si="64"/>
        <v>-90.217399577596353</v>
      </c>
      <c r="O200">
        <f t="shared" si="65"/>
        <v>1</v>
      </c>
      <c r="P200">
        <f t="shared" si="66"/>
        <v>1</v>
      </c>
      <c r="Q200">
        <f t="shared" si="67"/>
        <v>40</v>
      </c>
      <c r="R200">
        <f t="shared" si="68"/>
        <v>40</v>
      </c>
      <c r="S200" t="str">
        <f t="shared" si="69"/>
        <v/>
      </c>
      <c r="Y200">
        <f t="shared" si="70"/>
        <v>36.740138500204928</v>
      </c>
    </row>
    <row r="201" spans="1:25" x14ac:dyDescent="0.25">
      <c r="A201">
        <v>3.9999999999999998E-6</v>
      </c>
      <c r="B201">
        <f>DAVE_data!CF200</f>
        <v>9291</v>
      </c>
      <c r="C201">
        <f t="shared" si="54"/>
        <v>18702.5</v>
      </c>
      <c r="D201">
        <f t="shared" si="55"/>
        <v>83.988575152781522</v>
      </c>
      <c r="E201">
        <f t="shared" si="56"/>
        <v>81.238542435524863</v>
      </c>
      <c r="F201">
        <f t="shared" si="57"/>
        <v>82.613558794153192</v>
      </c>
      <c r="G201">
        <f t="shared" si="58"/>
        <v>3.7103999999999998E-2</v>
      </c>
      <c r="H201">
        <f t="shared" si="71"/>
        <v>8.697365999999997</v>
      </c>
      <c r="I201">
        <f t="shared" si="59"/>
        <v>37.058440023402582</v>
      </c>
      <c r="J201">
        <f t="shared" si="60"/>
        <v>57.336595861391615</v>
      </c>
      <c r="K201">
        <f t="shared" si="61"/>
        <v>47.197517942397099</v>
      </c>
      <c r="L201">
        <f t="shared" si="62"/>
        <v>-273.26104783836018</v>
      </c>
      <c r="M201">
        <f t="shared" si="63"/>
        <v>-90.217399577596353</v>
      </c>
      <c r="N201">
        <f t="shared" si="64"/>
        <v>-181.73922370797828</v>
      </c>
      <c r="O201">
        <f t="shared" si="65"/>
        <v>1</v>
      </c>
      <c r="P201">
        <f t="shared" si="66"/>
        <v>1</v>
      </c>
      <c r="Q201">
        <f t="shared" si="67"/>
        <v>40</v>
      </c>
      <c r="R201">
        <f t="shared" si="68"/>
        <v>40</v>
      </c>
      <c r="S201" t="str">
        <f t="shared" si="69"/>
        <v/>
      </c>
      <c r="Y201">
        <f t="shared" si="70"/>
        <v>32.520320578846373</v>
      </c>
    </row>
    <row r="202" spans="1:25" x14ac:dyDescent="0.25">
      <c r="A202">
        <v>3.9999999999999998E-6</v>
      </c>
      <c r="B202">
        <f>DAVE_data!CF201</f>
        <v>9328</v>
      </c>
      <c r="C202">
        <f t="shared" si="54"/>
        <v>18630</v>
      </c>
      <c r="D202">
        <f t="shared" si="55"/>
        <v>84.315422801658428</v>
      </c>
      <c r="E202">
        <f t="shared" si="56"/>
        <v>82.613558794153192</v>
      </c>
      <c r="F202">
        <f t="shared" si="57"/>
        <v>83.46449079790581</v>
      </c>
      <c r="G202">
        <f t="shared" si="58"/>
        <v>3.7238E-2</v>
      </c>
      <c r="H202">
        <f t="shared" si="71"/>
        <v>8.7346039999999974</v>
      </c>
      <c r="I202">
        <f t="shared" si="59"/>
        <v>22.851173633187013</v>
      </c>
      <c r="J202">
        <f t="shared" si="60"/>
        <v>47.197517942397099</v>
      </c>
      <c r="K202">
        <f t="shared" si="61"/>
        <v>35.024345787792058</v>
      </c>
      <c r="L202">
        <f t="shared" si="62"/>
        <v>-326.90187858115473</v>
      </c>
      <c r="M202">
        <f t="shared" si="63"/>
        <v>-181.73922370797828</v>
      </c>
      <c r="N202">
        <f t="shared" si="64"/>
        <v>-254.32055114456651</v>
      </c>
      <c r="O202">
        <f t="shared" si="65"/>
        <v>1</v>
      </c>
      <c r="P202">
        <f t="shared" si="66"/>
        <v>1</v>
      </c>
      <c r="Q202">
        <f t="shared" si="67"/>
        <v>40</v>
      </c>
      <c r="R202">
        <f t="shared" si="68"/>
        <v>40</v>
      </c>
      <c r="S202" t="str">
        <f t="shared" si="69"/>
        <v/>
      </c>
      <c r="Y202">
        <f t="shared" si="70"/>
        <v>27.11714330515078</v>
      </c>
    </row>
    <row r="203" spans="1:25" x14ac:dyDescent="0.25">
      <c r="A203">
        <v>3.9999999999999998E-6</v>
      </c>
      <c r="B203">
        <f>DAVE_data!CF202</f>
        <v>9446</v>
      </c>
      <c r="C203">
        <f t="shared" si="54"/>
        <v>18663</v>
      </c>
      <c r="D203">
        <f t="shared" si="55"/>
        <v>84.166335894277267</v>
      </c>
      <c r="E203">
        <f t="shared" si="56"/>
        <v>83.46449079790581</v>
      </c>
      <c r="F203">
        <f t="shared" si="57"/>
        <v>83.815413346091532</v>
      </c>
      <c r="G203">
        <f t="shared" si="58"/>
        <v>3.7547999999999998E-2</v>
      </c>
      <c r="H203">
        <f t="shared" si="71"/>
        <v>8.7721519999999966</v>
      </c>
      <c r="I203">
        <f t="shared" si="59"/>
        <v>9.3459717744146555</v>
      </c>
      <c r="J203">
        <f t="shared" si="60"/>
        <v>35.024345787792058</v>
      </c>
      <c r="K203">
        <f t="shared" si="61"/>
        <v>22.185158781103357</v>
      </c>
      <c r="L203">
        <f t="shared" si="62"/>
        <v>-341.94063616407533</v>
      </c>
      <c r="M203">
        <f t="shared" si="63"/>
        <v>-254.32055114456651</v>
      </c>
      <c r="N203">
        <f t="shared" si="64"/>
        <v>-298.13059365432093</v>
      </c>
      <c r="O203">
        <f t="shared" si="65"/>
        <v>1</v>
      </c>
      <c r="P203">
        <f t="shared" si="66"/>
        <v>1</v>
      </c>
      <c r="Q203">
        <f t="shared" si="67"/>
        <v>40</v>
      </c>
      <c r="R203">
        <f t="shared" si="68"/>
        <v>40</v>
      </c>
      <c r="S203" t="str">
        <f t="shared" si="69"/>
        <v/>
      </c>
      <c r="Y203">
        <f t="shared" si="70"/>
        <v>21.075620021469007</v>
      </c>
    </row>
    <row r="204" spans="1:25" x14ac:dyDescent="0.25">
      <c r="A204">
        <v>3.9999999999999998E-6</v>
      </c>
      <c r="B204">
        <f>DAVE_data!CF203</f>
        <v>9482</v>
      </c>
      <c r="C204">
        <f t="shared" si="54"/>
        <v>18773.5</v>
      </c>
      <c r="D204">
        <f t="shared" si="55"/>
        <v>83.670936521953635</v>
      </c>
      <c r="E204">
        <f t="shared" si="56"/>
        <v>83.815413346091532</v>
      </c>
      <c r="F204">
        <f t="shared" si="57"/>
        <v>83.743174934022591</v>
      </c>
      <c r="G204">
        <f t="shared" si="58"/>
        <v>3.7856000000000001E-2</v>
      </c>
      <c r="H204">
        <f t="shared" si="71"/>
        <v>8.8100079999999963</v>
      </c>
      <c r="I204">
        <f t="shared" si="59"/>
        <v>-1.9082420770536035</v>
      </c>
      <c r="J204">
        <f t="shared" si="60"/>
        <v>22.185158781103357</v>
      </c>
      <c r="K204">
        <f t="shared" si="61"/>
        <v>10.138458352024877</v>
      </c>
      <c r="L204">
        <f t="shared" si="62"/>
        <v>-318.22433508766062</v>
      </c>
      <c r="M204">
        <f t="shared" si="63"/>
        <v>-298.13059365432093</v>
      </c>
      <c r="N204">
        <f t="shared" si="64"/>
        <v>-308.17746437099078</v>
      </c>
      <c r="O204">
        <f t="shared" si="65"/>
        <v>1</v>
      </c>
      <c r="P204">
        <f t="shared" si="66"/>
        <v>0</v>
      </c>
      <c r="Q204">
        <f t="shared" si="67"/>
        <v>40</v>
      </c>
      <c r="R204">
        <f t="shared" si="68"/>
        <v>40</v>
      </c>
      <c r="S204" t="str">
        <f t="shared" si="69"/>
        <v/>
      </c>
      <c r="Y204">
        <f t="shared" si="70"/>
        <v>15.102558893527089</v>
      </c>
    </row>
    <row r="205" spans="1:25" x14ac:dyDescent="0.25">
      <c r="A205">
        <v>3.9999999999999998E-6</v>
      </c>
      <c r="B205">
        <f>DAVE_data!CF204</f>
        <v>9600</v>
      </c>
      <c r="C205">
        <f t="shared" si="54"/>
        <v>18928</v>
      </c>
      <c r="D205">
        <f t="shared" si="55"/>
        <v>82.987971618496218</v>
      </c>
      <c r="E205">
        <f t="shared" si="56"/>
        <v>83.743174934022591</v>
      </c>
      <c r="F205">
        <f t="shared" si="57"/>
        <v>83.365573276259397</v>
      </c>
      <c r="G205">
        <f t="shared" si="58"/>
        <v>3.8163999999999997E-2</v>
      </c>
      <c r="H205">
        <f t="shared" si="71"/>
        <v>8.8481719999999964</v>
      </c>
      <c r="I205">
        <f t="shared" si="59"/>
        <v>-9.8941845132374375</v>
      </c>
      <c r="J205">
        <f t="shared" si="60"/>
        <v>10.138458352024877</v>
      </c>
      <c r="K205">
        <f t="shared" si="61"/>
        <v>0.12213691939371962</v>
      </c>
      <c r="L205">
        <f t="shared" si="62"/>
        <v>-262.45470686068438</v>
      </c>
      <c r="M205">
        <f t="shared" si="63"/>
        <v>-308.17746437099078</v>
      </c>
      <c r="N205">
        <f t="shared" si="64"/>
        <v>-285.31608561583755</v>
      </c>
      <c r="O205">
        <f t="shared" si="65"/>
        <v>1</v>
      </c>
      <c r="P205">
        <f t="shared" si="66"/>
        <v>0</v>
      </c>
      <c r="Q205">
        <f t="shared" si="67"/>
        <v>40</v>
      </c>
      <c r="R205">
        <f t="shared" si="68"/>
        <v>40</v>
      </c>
      <c r="S205" t="str">
        <f t="shared" si="69"/>
        <v/>
      </c>
      <c r="Y205">
        <f t="shared" si="70"/>
        <v>9.9680324184983178</v>
      </c>
    </row>
    <row r="206" spans="1:25" x14ac:dyDescent="0.25">
      <c r="A206">
        <v>3.9999999999999998E-6</v>
      </c>
      <c r="B206">
        <f>DAVE_data!CF205</f>
        <v>9667</v>
      </c>
      <c r="C206">
        <f t="shared" si="54"/>
        <v>19097.5</v>
      </c>
      <c r="D206">
        <f t="shared" si="55"/>
        <v>82.251411273459695</v>
      </c>
      <c r="E206">
        <f t="shared" si="56"/>
        <v>83.365573276259397</v>
      </c>
      <c r="F206">
        <f t="shared" si="57"/>
        <v>82.808492274859546</v>
      </c>
      <c r="G206">
        <f t="shared" si="58"/>
        <v>3.8533999999999999E-2</v>
      </c>
      <c r="H206">
        <f t="shared" si="71"/>
        <v>8.8867059999999967</v>
      </c>
      <c r="I206">
        <f t="shared" si="59"/>
        <v>-14.456869294645017</v>
      </c>
      <c r="J206">
        <f t="shared" si="60"/>
        <v>0.12213691939371962</v>
      </c>
      <c r="K206">
        <f t="shared" si="61"/>
        <v>-7.1673661876256487</v>
      </c>
      <c r="L206">
        <f t="shared" si="62"/>
        <v>-189.17068321532591</v>
      </c>
      <c r="M206">
        <f t="shared" si="63"/>
        <v>-285.31608561583755</v>
      </c>
      <c r="N206">
        <f t="shared" si="64"/>
        <v>-237.24338441558172</v>
      </c>
      <c r="O206">
        <f t="shared" si="65"/>
        <v>1</v>
      </c>
      <c r="P206">
        <f t="shared" si="66"/>
        <v>0</v>
      </c>
      <c r="Q206">
        <f t="shared" si="67"/>
        <v>40</v>
      </c>
      <c r="R206">
        <f t="shared" si="68"/>
        <v>40</v>
      </c>
      <c r="S206" t="str">
        <f t="shared" si="69"/>
        <v/>
      </c>
      <c r="Y206">
        <f t="shared" si="70"/>
        <v>6.1434187146849206</v>
      </c>
    </row>
    <row r="207" spans="1:25" x14ac:dyDescent="0.25">
      <c r="A207">
        <v>3.9999999999999998E-6</v>
      </c>
      <c r="B207">
        <f>DAVE_data!CF206</f>
        <v>9783</v>
      </c>
      <c r="C207">
        <f t="shared" si="54"/>
        <v>19266</v>
      </c>
      <c r="D207">
        <f t="shared" si="55"/>
        <v>81.532042291855944</v>
      </c>
      <c r="E207">
        <f t="shared" si="56"/>
        <v>82.808492274859546</v>
      </c>
      <c r="F207">
        <f t="shared" si="57"/>
        <v>82.170267283357745</v>
      </c>
      <c r="G207">
        <f t="shared" si="58"/>
        <v>3.8899999999999997E-2</v>
      </c>
      <c r="H207">
        <f t="shared" si="71"/>
        <v>8.9256059999999966</v>
      </c>
      <c r="I207">
        <f t="shared" si="59"/>
        <v>-16.406812120868917</v>
      </c>
      <c r="J207">
        <f t="shared" si="60"/>
        <v>-7.1673661876256487</v>
      </c>
      <c r="K207">
        <f t="shared" si="61"/>
        <v>-11.787089154247283</v>
      </c>
      <c r="L207">
        <f t="shared" si="62"/>
        <v>-118.7589451573685</v>
      </c>
      <c r="M207">
        <f t="shared" si="63"/>
        <v>-237.24338441558172</v>
      </c>
      <c r="N207">
        <f t="shared" si="64"/>
        <v>-178.0011647864751</v>
      </c>
      <c r="O207">
        <f t="shared" si="65"/>
        <v>1</v>
      </c>
      <c r="P207">
        <f t="shared" si="66"/>
        <v>0</v>
      </c>
      <c r="Q207">
        <f t="shared" si="67"/>
        <v>40</v>
      </c>
      <c r="R207">
        <f t="shared" si="68"/>
        <v>40</v>
      </c>
      <c r="S207" t="str">
        <f t="shared" si="69"/>
        <v/>
      </c>
      <c r="Y207">
        <f t="shared" si="70"/>
        <v>3.6405363855419792</v>
      </c>
    </row>
    <row r="208" spans="1:25" x14ac:dyDescent="0.25">
      <c r="A208">
        <v>3.9999999999999998E-6</v>
      </c>
      <c r="B208">
        <f>DAVE_data!CF207</f>
        <v>9825</v>
      </c>
      <c r="C208">
        <f t="shared" si="54"/>
        <v>19437.5</v>
      </c>
      <c r="D208">
        <f t="shared" si="55"/>
        <v>80.812672761152228</v>
      </c>
      <c r="E208">
        <f t="shared" si="56"/>
        <v>82.170267283357745</v>
      </c>
      <c r="F208">
        <f t="shared" si="57"/>
        <v>81.491470022254987</v>
      </c>
      <c r="G208">
        <f t="shared" si="58"/>
        <v>3.9216000000000001E-2</v>
      </c>
      <c r="H208">
        <f t="shared" si="71"/>
        <v>8.9648219999999963</v>
      </c>
      <c r="I208">
        <f t="shared" si="59"/>
        <v>-17.30919168458686</v>
      </c>
      <c r="J208">
        <f t="shared" si="60"/>
        <v>-11.787089154247283</v>
      </c>
      <c r="K208">
        <f t="shared" si="61"/>
        <v>-14.548140419417072</v>
      </c>
      <c r="L208">
        <f t="shared" si="62"/>
        <v>-70.406244011877504</v>
      </c>
      <c r="M208">
        <f t="shared" si="63"/>
        <v>-178.0011647864751</v>
      </c>
      <c r="N208">
        <f t="shared" si="64"/>
        <v>-124.2037043991763</v>
      </c>
      <c r="O208">
        <f t="shared" si="65"/>
        <v>1</v>
      </c>
      <c r="P208">
        <f t="shared" si="66"/>
        <v>0</v>
      </c>
      <c r="Q208">
        <f t="shared" si="67"/>
        <v>40</v>
      </c>
      <c r="R208">
        <f t="shared" si="68"/>
        <v>40</v>
      </c>
      <c r="S208" t="str">
        <f t="shared" si="69"/>
        <v/>
      </c>
      <c r="Y208">
        <f t="shared" si="70"/>
        <v>2.0689497071442826</v>
      </c>
    </row>
    <row r="209" spans="1:25" x14ac:dyDescent="0.25">
      <c r="A209">
        <v>3.9999999999999998E-6</v>
      </c>
      <c r="B209">
        <f>DAVE_data!CF208</f>
        <v>9962</v>
      </c>
      <c r="C209">
        <f t="shared" si="54"/>
        <v>19618.5</v>
      </c>
      <c r="D209">
        <f t="shared" si="55"/>
        <v>80.067096199755156</v>
      </c>
      <c r="E209">
        <f t="shared" si="56"/>
        <v>81.491470022254987</v>
      </c>
      <c r="F209">
        <f t="shared" si="57"/>
        <v>80.779283111005071</v>
      </c>
      <c r="G209">
        <f t="shared" si="58"/>
        <v>3.9573999999999998E-2</v>
      </c>
      <c r="H209">
        <f t="shared" si="71"/>
        <v>9.0043959999999963</v>
      </c>
      <c r="I209">
        <f t="shared" si="59"/>
        <v>-17.996333735531298</v>
      </c>
      <c r="J209">
        <f t="shared" si="60"/>
        <v>-14.548140419417072</v>
      </c>
      <c r="K209">
        <f t="shared" si="61"/>
        <v>-16.272237077474184</v>
      </c>
      <c r="L209">
        <f t="shared" si="62"/>
        <v>-43.566398596480326</v>
      </c>
      <c r="M209">
        <f t="shared" si="63"/>
        <v>-124.2037043991763</v>
      </c>
      <c r="N209">
        <f t="shared" si="64"/>
        <v>-83.885051497828314</v>
      </c>
      <c r="O209">
        <f t="shared" si="65"/>
        <v>1</v>
      </c>
      <c r="P209">
        <f t="shared" si="66"/>
        <v>0</v>
      </c>
      <c r="Q209">
        <f t="shared" si="67"/>
        <v>40</v>
      </c>
      <c r="R209">
        <f t="shared" si="68"/>
        <v>40</v>
      </c>
      <c r="S209" t="str">
        <f t="shared" si="69"/>
        <v/>
      </c>
      <c r="Y209">
        <f t="shared" si="70"/>
        <v>1.0222377860278822</v>
      </c>
    </row>
    <row r="210" spans="1:25" x14ac:dyDescent="0.25">
      <c r="A210">
        <v>3.9999999999999998E-6</v>
      </c>
      <c r="B210">
        <f>DAVE_data!CF209</f>
        <v>10001</v>
      </c>
      <c r="C210">
        <f t="shared" si="54"/>
        <v>19785.5</v>
      </c>
      <c r="D210">
        <f t="shared" si="55"/>
        <v>79.391287902499144</v>
      </c>
      <c r="E210">
        <f t="shared" si="56"/>
        <v>80.779283111005071</v>
      </c>
      <c r="F210">
        <f t="shared" si="57"/>
        <v>80.085285506752115</v>
      </c>
      <c r="G210">
        <f t="shared" si="58"/>
        <v>3.9925999999999996E-2</v>
      </c>
      <c r="H210">
        <f t="shared" si="71"/>
        <v>9.0443219999999958</v>
      </c>
      <c r="I210">
        <f t="shared" si="59"/>
        <v>-17.382096985747548</v>
      </c>
      <c r="J210">
        <f t="shared" si="60"/>
        <v>-16.272237077474184</v>
      </c>
      <c r="K210">
        <f t="shared" si="61"/>
        <v>-16.827167031610866</v>
      </c>
      <c r="L210">
        <f t="shared" si="62"/>
        <v>-13.898961932993091</v>
      </c>
      <c r="M210">
        <f t="shared" si="63"/>
        <v>-83.885051497828314</v>
      </c>
      <c r="N210">
        <f t="shared" si="64"/>
        <v>-48.892006715410702</v>
      </c>
      <c r="O210">
        <f t="shared" si="65"/>
        <v>0</v>
      </c>
      <c r="P210">
        <f t="shared" si="66"/>
        <v>0</v>
      </c>
      <c r="Q210">
        <f t="shared" si="67"/>
        <v>-40</v>
      </c>
      <c r="R210">
        <f t="shared" si="68"/>
        <v>40</v>
      </c>
      <c r="S210">
        <f t="shared" si="69"/>
        <v>-2.6236478884135708E-3</v>
      </c>
      <c r="Y210">
        <f t="shared" si="70"/>
        <v>0</v>
      </c>
    </row>
    <row r="211" spans="1:25" x14ac:dyDescent="0.25">
      <c r="A211">
        <v>3.9999999999999998E-6</v>
      </c>
      <c r="B211">
        <f>DAVE_data!CF210</f>
        <v>10126</v>
      </c>
      <c r="C211">
        <f t="shared" si="54"/>
        <v>19957</v>
      </c>
      <c r="D211">
        <f t="shared" si="55"/>
        <v>78.709040777416277</v>
      </c>
      <c r="E211">
        <f t="shared" si="56"/>
        <v>80.085285506752115</v>
      </c>
      <c r="F211">
        <f t="shared" si="57"/>
        <v>79.397163142084196</v>
      </c>
      <c r="G211">
        <f t="shared" si="58"/>
        <v>4.0253999999999998E-2</v>
      </c>
      <c r="H211">
        <f t="shared" si="71"/>
        <v>9.0845759999999949</v>
      </c>
      <c r="I211">
        <f t="shared" si="59"/>
        <v>-17.094508984645476</v>
      </c>
      <c r="J211">
        <f t="shared" si="60"/>
        <v>-16.827167031610866</v>
      </c>
      <c r="K211">
        <f t="shared" si="61"/>
        <v>-16.960838008128171</v>
      </c>
      <c r="L211">
        <f t="shared" si="62"/>
        <v>-3.3206880438541453</v>
      </c>
      <c r="M211">
        <f t="shared" si="63"/>
        <v>-48.892006715410702</v>
      </c>
      <c r="N211">
        <f t="shared" si="64"/>
        <v>-26.106347379632425</v>
      </c>
      <c r="O211">
        <f t="shared" si="65"/>
        <v>0</v>
      </c>
      <c r="P211">
        <f t="shared" si="66"/>
        <v>0</v>
      </c>
      <c r="Q211">
        <f t="shared" si="67"/>
        <v>-40</v>
      </c>
      <c r="R211">
        <f t="shared" si="68"/>
        <v>-40</v>
      </c>
      <c r="S211">
        <f t="shared" si="69"/>
        <v>-2.6905268814124616E-3</v>
      </c>
      <c r="Y211">
        <f t="shared" si="70"/>
        <v>0</v>
      </c>
    </row>
    <row r="212" spans="1:25" x14ac:dyDescent="0.25">
      <c r="A212">
        <v>3.9999999999999998E-6</v>
      </c>
      <c r="B212">
        <f>DAVE_data!CF211</f>
        <v>10185</v>
      </c>
      <c r="C212">
        <f t="shared" si="54"/>
        <v>20137</v>
      </c>
      <c r="D212">
        <f t="shared" si="55"/>
        <v>78.005478809897042</v>
      </c>
      <c r="E212">
        <f t="shared" si="56"/>
        <v>79.397163142084196</v>
      </c>
      <c r="F212">
        <f t="shared" si="57"/>
        <v>78.701320975990626</v>
      </c>
      <c r="G212">
        <f t="shared" si="58"/>
        <v>4.0621999999999998E-2</v>
      </c>
      <c r="H212">
        <f t="shared" si="71"/>
        <v>9.1251979999999957</v>
      </c>
      <c r="I212">
        <f t="shared" si="59"/>
        <v>-17.129687511534879</v>
      </c>
      <c r="J212">
        <f t="shared" si="60"/>
        <v>-16.960838008128171</v>
      </c>
      <c r="K212">
        <f t="shared" si="61"/>
        <v>-17.045262759831523</v>
      </c>
      <c r="L212">
        <f t="shared" si="62"/>
        <v>-2.0783012087871668</v>
      </c>
      <c r="M212">
        <f t="shared" si="63"/>
        <v>-26.106347379632425</v>
      </c>
      <c r="N212">
        <f t="shared" si="64"/>
        <v>-14.092324294209796</v>
      </c>
      <c r="O212">
        <f t="shared" si="65"/>
        <v>0</v>
      </c>
      <c r="P212">
        <f t="shared" si="66"/>
        <v>0</v>
      </c>
      <c r="Q212">
        <f t="shared" si="67"/>
        <v>-40</v>
      </c>
      <c r="R212">
        <f t="shared" si="68"/>
        <v>-40</v>
      </c>
      <c r="S212">
        <f t="shared" si="69"/>
        <v>-2.7519444089528599E-3</v>
      </c>
      <c r="Y212">
        <f t="shared" si="70"/>
        <v>0</v>
      </c>
    </row>
    <row r="213" spans="1:25" x14ac:dyDescent="0.25">
      <c r="A213">
        <v>3.9999999999999998E-6</v>
      </c>
      <c r="B213">
        <f>DAVE_data!CF212</f>
        <v>10300</v>
      </c>
      <c r="C213">
        <f t="shared" si="54"/>
        <v>20306</v>
      </c>
      <c r="D213">
        <f t="shared" si="55"/>
        <v>77.356265477932467</v>
      </c>
      <c r="E213">
        <f t="shared" si="56"/>
        <v>78.701320975990626</v>
      </c>
      <c r="F213">
        <f t="shared" si="57"/>
        <v>78.02879322696154</v>
      </c>
      <c r="G213">
        <f t="shared" si="58"/>
        <v>4.0969999999999999E-2</v>
      </c>
      <c r="H213">
        <f t="shared" si="71"/>
        <v>9.1661679999999954</v>
      </c>
      <c r="I213">
        <f t="shared" si="59"/>
        <v>-16.41512689843999</v>
      </c>
      <c r="J213">
        <f t="shared" si="60"/>
        <v>-17.045262759831523</v>
      </c>
      <c r="K213">
        <f t="shared" si="61"/>
        <v>-16.730194829135755</v>
      </c>
      <c r="L213">
        <f t="shared" si="62"/>
        <v>7.6902106589155101</v>
      </c>
      <c r="M213">
        <f t="shared" si="63"/>
        <v>-14.092324294209796</v>
      </c>
      <c r="N213">
        <f t="shared" si="64"/>
        <v>-3.2010568176471428</v>
      </c>
      <c r="O213">
        <f t="shared" si="65"/>
        <v>0</v>
      </c>
      <c r="P213">
        <f t="shared" si="66"/>
        <v>0</v>
      </c>
      <c r="Q213">
        <f t="shared" si="67"/>
        <v>-40</v>
      </c>
      <c r="R213">
        <f t="shared" si="68"/>
        <v>-40</v>
      </c>
      <c r="S213">
        <f t="shared" si="69"/>
        <v>-2.7478385873085306E-3</v>
      </c>
      <c r="Y213">
        <f t="shared" si="70"/>
        <v>0</v>
      </c>
    </row>
    <row r="214" spans="1:25" x14ac:dyDescent="0.25">
      <c r="A214">
        <v>3.9999999999999998E-6</v>
      </c>
      <c r="B214">
        <f>DAVE_data!CF213</f>
        <v>10374</v>
      </c>
      <c r="C214">
        <f t="shared" si="54"/>
        <v>20492.5</v>
      </c>
      <c r="D214">
        <f t="shared" si="55"/>
        <v>76.65225457093554</v>
      </c>
      <c r="E214">
        <f t="shared" si="56"/>
        <v>78.02879322696154</v>
      </c>
      <c r="F214">
        <f t="shared" si="57"/>
        <v>77.340523898948533</v>
      </c>
      <c r="G214">
        <f t="shared" si="58"/>
        <v>4.1347999999999996E-2</v>
      </c>
      <c r="H214">
        <f t="shared" si="71"/>
        <v>9.2075159999999947</v>
      </c>
      <c r="I214">
        <f t="shared" si="59"/>
        <v>-16.645770726830971</v>
      </c>
      <c r="J214">
        <f t="shared" si="60"/>
        <v>-16.730194829135755</v>
      </c>
      <c r="K214">
        <f t="shared" si="61"/>
        <v>-16.687982777983365</v>
      </c>
      <c r="L214">
        <f t="shared" si="62"/>
        <v>1.0208970482826261</v>
      </c>
      <c r="M214">
        <f t="shared" si="63"/>
        <v>-3.2010568176471428</v>
      </c>
      <c r="N214">
        <f t="shared" si="64"/>
        <v>-1.0900798846822584</v>
      </c>
      <c r="O214">
        <f t="shared" si="65"/>
        <v>0</v>
      </c>
      <c r="P214">
        <f t="shared" si="66"/>
        <v>0</v>
      </c>
      <c r="Q214">
        <f t="shared" si="67"/>
        <v>-40</v>
      </c>
      <c r="R214">
        <f t="shared" si="68"/>
        <v>-40</v>
      </c>
      <c r="S214">
        <f t="shared" si="69"/>
        <v>-2.7899063389047836E-3</v>
      </c>
      <c r="Y214">
        <f t="shared" si="70"/>
        <v>0</v>
      </c>
    </row>
    <row r="215" spans="1:25" x14ac:dyDescent="0.25">
      <c r="A215">
        <v>3.9999999999999998E-6</v>
      </c>
      <c r="B215">
        <f>DAVE_data!CF214</f>
        <v>10478</v>
      </c>
      <c r="C215">
        <f t="shared" si="54"/>
        <v>20668.5</v>
      </c>
      <c r="D215">
        <f t="shared" si="55"/>
        <v>75.999531983206168</v>
      </c>
      <c r="E215">
        <f t="shared" si="56"/>
        <v>77.340523898948533</v>
      </c>
      <c r="F215">
        <f t="shared" si="57"/>
        <v>76.67002794107735</v>
      </c>
      <c r="G215">
        <f t="shared" si="58"/>
        <v>4.1703999999999998E-2</v>
      </c>
      <c r="H215">
        <f t="shared" si="71"/>
        <v>9.249219999999994</v>
      </c>
      <c r="I215">
        <f t="shared" si="59"/>
        <v>-16.077497551102585</v>
      </c>
      <c r="J215">
        <f t="shared" si="60"/>
        <v>-16.687982777983365</v>
      </c>
      <c r="K215">
        <f t="shared" si="61"/>
        <v>-16.382740164542973</v>
      </c>
      <c r="L215">
        <f t="shared" si="62"/>
        <v>7.3192646614327552</v>
      </c>
      <c r="M215">
        <f t="shared" si="63"/>
        <v>-1.0900798846822584</v>
      </c>
      <c r="N215">
        <f t="shared" si="64"/>
        <v>3.1145923883752484</v>
      </c>
      <c r="O215">
        <f t="shared" si="65"/>
        <v>0</v>
      </c>
      <c r="P215">
        <f t="shared" si="66"/>
        <v>0</v>
      </c>
      <c r="Q215">
        <f t="shared" si="67"/>
        <v>-40</v>
      </c>
      <c r="R215">
        <f t="shared" si="68"/>
        <v>-40</v>
      </c>
      <c r="S215">
        <f t="shared" si="69"/>
        <v>-2.7869892927051493E-3</v>
      </c>
      <c r="Y215">
        <f t="shared" si="70"/>
        <v>0</v>
      </c>
    </row>
    <row r="216" spans="1:25" x14ac:dyDescent="0.25">
      <c r="A216">
        <v>3.9999999999999998E-6</v>
      </c>
      <c r="B216">
        <f>DAVE_data!CF215</f>
        <v>10560</v>
      </c>
      <c r="C216">
        <f t="shared" si="54"/>
        <v>20856</v>
      </c>
      <c r="D216">
        <f t="shared" si="55"/>
        <v>75.316279573978548</v>
      </c>
      <c r="E216">
        <f t="shared" si="56"/>
        <v>76.67002794107735</v>
      </c>
      <c r="F216">
        <f t="shared" si="57"/>
        <v>75.993153757527949</v>
      </c>
      <c r="G216">
        <f t="shared" si="58"/>
        <v>4.2075999999999995E-2</v>
      </c>
      <c r="H216">
        <f t="shared" si="71"/>
        <v>9.2912959999999938</v>
      </c>
      <c r="I216">
        <f t="shared" si="59"/>
        <v>-16.086942284185788</v>
      </c>
      <c r="J216">
        <f t="shared" si="60"/>
        <v>-16.382740164542973</v>
      </c>
      <c r="K216">
        <f t="shared" si="61"/>
        <v>-16.234841224364381</v>
      </c>
      <c r="L216">
        <f t="shared" si="62"/>
        <v>3.5150427839764333</v>
      </c>
      <c r="M216">
        <f t="shared" si="63"/>
        <v>3.1145923883752484</v>
      </c>
      <c r="N216">
        <f t="shared" si="64"/>
        <v>3.3148175861758409</v>
      </c>
      <c r="O216">
        <f t="shared" si="65"/>
        <v>0</v>
      </c>
      <c r="P216">
        <f t="shared" si="66"/>
        <v>0</v>
      </c>
      <c r="Q216">
        <f t="shared" si="67"/>
        <v>-40</v>
      </c>
      <c r="R216">
        <f t="shared" si="68"/>
        <v>-40</v>
      </c>
      <c r="S216">
        <f t="shared" si="69"/>
        <v>-2.8112476727921161E-3</v>
      </c>
      <c r="Y216">
        <f t="shared" si="70"/>
        <v>0</v>
      </c>
    </row>
    <row r="217" spans="1:25" x14ac:dyDescent="0.25">
      <c r="A217">
        <v>3.9999999999999998E-6</v>
      </c>
      <c r="B217">
        <f>DAVE_data!CF216</f>
        <v>10671</v>
      </c>
      <c r="C217">
        <f t="shared" si="54"/>
        <v>21041.5</v>
      </c>
      <c r="D217">
        <f t="shared" si="55"/>
        <v>74.652297925285595</v>
      </c>
      <c r="E217">
        <f t="shared" si="56"/>
        <v>75.993153757527949</v>
      </c>
      <c r="F217">
        <f t="shared" si="57"/>
        <v>75.322725841406765</v>
      </c>
      <c r="G217">
        <f t="shared" si="58"/>
        <v>4.2462E-2</v>
      </c>
      <c r="H217">
        <f t="shared" si="71"/>
        <v>9.3337579999999942</v>
      </c>
      <c r="I217">
        <f t="shared" si="59"/>
        <v>-15.788891623597202</v>
      </c>
      <c r="J217">
        <f t="shared" si="60"/>
        <v>-16.234841224364381</v>
      </c>
      <c r="K217">
        <f t="shared" si="61"/>
        <v>-16.011866423980791</v>
      </c>
      <c r="L217">
        <f t="shared" si="62"/>
        <v>5.2511610471383685</v>
      </c>
      <c r="M217">
        <f t="shared" si="63"/>
        <v>3.3148175861758409</v>
      </c>
      <c r="N217">
        <f t="shared" si="64"/>
        <v>4.2829893166571047</v>
      </c>
      <c r="O217">
        <f t="shared" si="65"/>
        <v>0</v>
      </c>
      <c r="P217">
        <f t="shared" si="66"/>
        <v>0</v>
      </c>
      <c r="Q217">
        <f t="shared" si="67"/>
        <v>-40</v>
      </c>
      <c r="R217">
        <f t="shared" si="68"/>
        <v>-40</v>
      </c>
      <c r="S217">
        <f t="shared" si="69"/>
        <v>-2.8222137403142605E-3</v>
      </c>
      <c r="Y217">
        <f t="shared" si="70"/>
        <v>0</v>
      </c>
    </row>
    <row r="218" spans="1:25" x14ac:dyDescent="0.25">
      <c r="A218">
        <v>3.9999999999999998E-6</v>
      </c>
      <c r="B218">
        <f>DAVE_data!CF217</f>
        <v>10738</v>
      </c>
      <c r="C218">
        <f t="shared" si="54"/>
        <v>21223.5</v>
      </c>
      <c r="D218">
        <f t="shared" si="55"/>
        <v>74.012124616340216</v>
      </c>
      <c r="E218">
        <f t="shared" si="56"/>
        <v>75.322725841406765</v>
      </c>
      <c r="F218">
        <f t="shared" si="57"/>
        <v>74.667425228873498</v>
      </c>
      <c r="G218">
        <f t="shared" si="58"/>
        <v>4.2817999999999995E-2</v>
      </c>
      <c r="H218">
        <f t="shared" si="71"/>
        <v>9.3765759999999947</v>
      </c>
      <c r="I218">
        <f t="shared" si="59"/>
        <v>-15.304325576469411</v>
      </c>
      <c r="J218">
        <f t="shared" si="60"/>
        <v>-16.011866423980791</v>
      </c>
      <c r="K218">
        <f t="shared" si="61"/>
        <v>-15.6580960002251</v>
      </c>
      <c r="L218">
        <f t="shared" si="62"/>
        <v>8.2621893539093598</v>
      </c>
      <c r="M218">
        <f t="shared" si="63"/>
        <v>4.2829893166571047</v>
      </c>
      <c r="N218">
        <f t="shared" si="64"/>
        <v>6.2725893352832323</v>
      </c>
      <c r="O218">
        <f t="shared" si="65"/>
        <v>0</v>
      </c>
      <c r="P218">
        <f t="shared" si="66"/>
        <v>0</v>
      </c>
      <c r="Q218">
        <f t="shared" si="67"/>
        <v>-40</v>
      </c>
      <c r="R218">
        <f t="shared" si="68"/>
        <v>-40</v>
      </c>
      <c r="S218">
        <f t="shared" si="69"/>
        <v>-2.8085140442851496E-3</v>
      </c>
      <c r="Y218">
        <f t="shared" si="70"/>
        <v>0</v>
      </c>
    </row>
    <row r="219" spans="1:25" x14ac:dyDescent="0.25">
      <c r="A219">
        <v>3.9999999999999998E-6</v>
      </c>
      <c r="B219">
        <f>DAVE_data!CF218</f>
        <v>10872</v>
      </c>
      <c r="C219">
        <f t="shared" si="54"/>
        <v>21420.5</v>
      </c>
      <c r="D219">
        <f t="shared" si="55"/>
        <v>73.331450096631571</v>
      </c>
      <c r="E219">
        <f t="shared" si="56"/>
        <v>74.667425228873498</v>
      </c>
      <c r="F219">
        <f t="shared" si="57"/>
        <v>73.999437662752541</v>
      </c>
      <c r="G219">
        <f t="shared" si="58"/>
        <v>4.3220000000000001E-2</v>
      </c>
      <c r="H219">
        <f t="shared" si="71"/>
        <v>9.4197959999999945</v>
      </c>
      <c r="I219">
        <f t="shared" si="59"/>
        <v>-15.455519808444157</v>
      </c>
      <c r="J219">
        <f t="shared" si="60"/>
        <v>-15.6580960002251</v>
      </c>
      <c r="K219">
        <f t="shared" si="61"/>
        <v>-15.556807904334629</v>
      </c>
      <c r="L219">
        <f t="shared" si="62"/>
        <v>2.3435468739118681</v>
      </c>
      <c r="M219">
        <f t="shared" si="63"/>
        <v>6.2725893352832323</v>
      </c>
      <c r="N219">
        <f t="shared" si="64"/>
        <v>4.3080681045975506</v>
      </c>
      <c r="O219">
        <f t="shared" si="65"/>
        <v>0</v>
      </c>
      <c r="P219">
        <f t="shared" si="66"/>
        <v>0</v>
      </c>
      <c r="Q219">
        <f t="shared" si="67"/>
        <v>-40</v>
      </c>
      <c r="R219">
        <f t="shared" si="68"/>
        <v>-40</v>
      </c>
      <c r="S219">
        <f t="shared" si="69"/>
        <v>-2.8409503915495455E-3</v>
      </c>
      <c r="Y219">
        <f t="shared" si="70"/>
        <v>0</v>
      </c>
    </row>
    <row r="220" spans="1:25" x14ac:dyDescent="0.25">
      <c r="A220">
        <v>3.9999999999999998E-6</v>
      </c>
      <c r="B220">
        <f>DAVE_data!CF219</f>
        <v>10919</v>
      </c>
      <c r="C220">
        <f t="shared" si="54"/>
        <v>21600</v>
      </c>
      <c r="D220">
        <f t="shared" si="55"/>
        <v>72.722052166430402</v>
      </c>
      <c r="E220">
        <f t="shared" si="56"/>
        <v>73.999437662752541</v>
      </c>
      <c r="F220">
        <f t="shared" si="57"/>
        <v>73.360744914591464</v>
      </c>
      <c r="G220">
        <f t="shared" si="58"/>
        <v>4.3581999999999996E-2</v>
      </c>
      <c r="H220">
        <f t="shared" si="71"/>
        <v>9.4633779999999952</v>
      </c>
      <c r="I220">
        <f t="shared" si="59"/>
        <v>-14.654966457736611</v>
      </c>
      <c r="J220">
        <f t="shared" si="60"/>
        <v>-15.556807904334629</v>
      </c>
      <c r="K220">
        <f t="shared" si="61"/>
        <v>-15.105887181035619</v>
      </c>
      <c r="L220">
        <f t="shared" si="62"/>
        <v>10.346489910949705</v>
      </c>
      <c r="M220">
        <f t="shared" si="63"/>
        <v>4.3080681045975506</v>
      </c>
      <c r="N220">
        <f t="shared" si="64"/>
        <v>7.3272790077736278</v>
      </c>
      <c r="O220">
        <f t="shared" si="65"/>
        <v>0</v>
      </c>
      <c r="P220">
        <f t="shared" si="66"/>
        <v>0</v>
      </c>
      <c r="Q220">
        <f t="shared" si="67"/>
        <v>-40</v>
      </c>
      <c r="R220">
        <f t="shared" si="68"/>
        <v>-40</v>
      </c>
      <c r="S220">
        <f t="shared" si="69"/>
        <v>-2.8068472043218263E-3</v>
      </c>
      <c r="Y220">
        <f t="shared" si="70"/>
        <v>0</v>
      </c>
    </row>
    <row r="221" spans="1:25" x14ac:dyDescent="0.25">
      <c r="A221">
        <v>3.9999999999999998E-6</v>
      </c>
      <c r="B221">
        <f>DAVE_data!CF220</f>
        <v>11063</v>
      </c>
      <c r="C221">
        <f t="shared" si="54"/>
        <v>21796</v>
      </c>
      <c r="D221">
        <f t="shared" si="55"/>
        <v>72.068100880661433</v>
      </c>
      <c r="E221">
        <f t="shared" si="56"/>
        <v>73.360744914591464</v>
      </c>
      <c r="F221">
        <f t="shared" si="57"/>
        <v>72.714422897626449</v>
      </c>
      <c r="G221">
        <f t="shared" si="58"/>
        <v>4.3963999999999996E-2</v>
      </c>
      <c r="H221">
        <f t="shared" si="71"/>
        <v>9.507341999999996</v>
      </c>
      <c r="I221">
        <f t="shared" si="59"/>
        <v>-14.701164975093617</v>
      </c>
      <c r="J221">
        <f t="shared" si="60"/>
        <v>-15.105887181035619</v>
      </c>
      <c r="K221">
        <f t="shared" si="61"/>
        <v>-14.903526078064619</v>
      </c>
      <c r="L221">
        <f t="shared" si="62"/>
        <v>4.6028819709535167</v>
      </c>
      <c r="M221">
        <f t="shared" si="63"/>
        <v>7.3272790077736278</v>
      </c>
      <c r="N221">
        <f t="shared" si="64"/>
        <v>5.9650804893635723</v>
      </c>
      <c r="O221">
        <f t="shared" si="65"/>
        <v>0</v>
      </c>
      <c r="P221">
        <f t="shared" si="66"/>
        <v>0</v>
      </c>
      <c r="Q221">
        <f t="shared" si="67"/>
        <v>-40</v>
      </c>
      <c r="R221">
        <f t="shared" si="68"/>
        <v>-40</v>
      </c>
      <c r="S221">
        <f t="shared" si="69"/>
        <v>-2.8186938538769099E-3</v>
      </c>
      <c r="Y221">
        <f t="shared" si="70"/>
        <v>0</v>
      </c>
    </row>
    <row r="222" spans="1:25" x14ac:dyDescent="0.25">
      <c r="A222">
        <v>3.9999999999999998E-6</v>
      </c>
      <c r="B222">
        <f>DAVE_data!CF221</f>
        <v>11126</v>
      </c>
      <c r="C222">
        <f t="shared" si="54"/>
        <v>21990</v>
      </c>
      <c r="D222">
        <f t="shared" si="55"/>
        <v>71.432302264433673</v>
      </c>
      <c r="E222">
        <f t="shared" si="56"/>
        <v>72.714422897626449</v>
      </c>
      <c r="F222">
        <f t="shared" si="57"/>
        <v>72.073362581030068</v>
      </c>
      <c r="G222">
        <f t="shared" si="58"/>
        <v>4.4378000000000001E-2</v>
      </c>
      <c r="H222">
        <f t="shared" si="71"/>
        <v>9.551719999999996</v>
      </c>
      <c r="I222">
        <f t="shared" si="59"/>
        <v>-14.445453075766835</v>
      </c>
      <c r="J222">
        <f t="shared" si="60"/>
        <v>-14.903526078064619</v>
      </c>
      <c r="K222">
        <f t="shared" si="61"/>
        <v>-14.674489576915727</v>
      </c>
      <c r="L222">
        <f t="shared" si="62"/>
        <v>5.1610370262042444</v>
      </c>
      <c r="M222">
        <f t="shared" si="63"/>
        <v>5.9650804893635723</v>
      </c>
      <c r="N222">
        <f t="shared" si="64"/>
        <v>5.5630587577839083</v>
      </c>
      <c r="O222">
        <f t="shared" si="65"/>
        <v>0</v>
      </c>
      <c r="P222">
        <f t="shared" si="66"/>
        <v>0</v>
      </c>
      <c r="Q222">
        <f t="shared" si="67"/>
        <v>-40</v>
      </c>
      <c r="R222">
        <f t="shared" si="68"/>
        <v>-40</v>
      </c>
      <c r="S222">
        <f t="shared" si="69"/>
        <v>-2.8249673648822718E-3</v>
      </c>
      <c r="Y222">
        <f t="shared" si="70"/>
        <v>0</v>
      </c>
    </row>
    <row r="223" spans="1:25" x14ac:dyDescent="0.25">
      <c r="A223">
        <v>3.9999999999999998E-6</v>
      </c>
      <c r="B223">
        <f>DAVE_data!CF222</f>
        <v>11245</v>
      </c>
      <c r="C223">
        <f t="shared" si="54"/>
        <v>22176.5</v>
      </c>
      <c r="D223">
        <f t="shared" si="55"/>
        <v>70.831570662408254</v>
      </c>
      <c r="E223">
        <f t="shared" si="56"/>
        <v>72.073362581030068</v>
      </c>
      <c r="F223">
        <f t="shared" si="57"/>
        <v>71.452466621719168</v>
      </c>
      <c r="G223">
        <f t="shared" si="58"/>
        <v>4.4741999999999997E-2</v>
      </c>
      <c r="H223">
        <f t="shared" si="71"/>
        <v>9.5964619999999954</v>
      </c>
      <c r="I223">
        <f t="shared" si="59"/>
        <v>-13.877250889788121</v>
      </c>
      <c r="J223">
        <f t="shared" si="60"/>
        <v>-14.674489576915727</v>
      </c>
      <c r="K223">
        <f t="shared" si="61"/>
        <v>-14.275870233351924</v>
      </c>
      <c r="L223">
        <f t="shared" si="62"/>
        <v>8.9092875500380693</v>
      </c>
      <c r="M223">
        <f t="shared" si="63"/>
        <v>5.5630587577839083</v>
      </c>
      <c r="N223">
        <f t="shared" si="64"/>
        <v>7.2361731539109888</v>
      </c>
      <c r="O223">
        <f t="shared" si="65"/>
        <v>0</v>
      </c>
      <c r="P223">
        <f t="shared" si="66"/>
        <v>0</v>
      </c>
      <c r="Q223">
        <f t="shared" si="67"/>
        <v>-40</v>
      </c>
      <c r="R223">
        <f t="shared" si="68"/>
        <v>-40</v>
      </c>
      <c r="S223">
        <f t="shared" si="69"/>
        <v>-2.7961994125071839E-3</v>
      </c>
      <c r="Y223">
        <f t="shared" si="70"/>
        <v>0</v>
      </c>
    </row>
    <row r="224" spans="1:25" x14ac:dyDescent="0.25">
      <c r="A224">
        <v>3.9999999999999998E-6</v>
      </c>
      <c r="B224">
        <f>DAVE_data!CF223</f>
        <v>11323</v>
      </c>
      <c r="C224">
        <f t="shared" si="54"/>
        <v>22378.5</v>
      </c>
      <c r="D224">
        <f t="shared" si="55"/>
        <v>70.192208002989332</v>
      </c>
      <c r="E224">
        <f t="shared" si="56"/>
        <v>71.452466621719168</v>
      </c>
      <c r="F224">
        <f t="shared" si="57"/>
        <v>70.82233731235425</v>
      </c>
      <c r="G224">
        <f t="shared" si="58"/>
        <v>4.5135999999999996E-2</v>
      </c>
      <c r="H224">
        <f t="shared" si="71"/>
        <v>9.6415979999999948</v>
      </c>
      <c r="I224">
        <f t="shared" si="59"/>
        <v>-13.96068126030038</v>
      </c>
      <c r="J224">
        <f t="shared" si="60"/>
        <v>-14.275870233351924</v>
      </c>
      <c r="K224">
        <f t="shared" si="61"/>
        <v>-14.118275746826152</v>
      </c>
      <c r="L224">
        <f t="shared" si="62"/>
        <v>3.4915474682243031</v>
      </c>
      <c r="M224">
        <f t="shared" si="63"/>
        <v>7.2361731539109888</v>
      </c>
      <c r="N224">
        <f t="shared" si="64"/>
        <v>5.3638603110676462</v>
      </c>
      <c r="O224">
        <f t="shared" si="65"/>
        <v>0</v>
      </c>
      <c r="P224">
        <f t="shared" si="66"/>
        <v>0</v>
      </c>
      <c r="Q224">
        <f t="shared" si="67"/>
        <v>-40</v>
      </c>
      <c r="R224">
        <f t="shared" si="68"/>
        <v>-40</v>
      </c>
      <c r="S224">
        <f t="shared" si="69"/>
        <v>-2.814758563150175E-3</v>
      </c>
      <c r="Y224">
        <f t="shared" si="70"/>
        <v>0</v>
      </c>
    </row>
    <row r="225" spans="1:25" x14ac:dyDescent="0.25">
      <c r="A225">
        <v>3.9999999999999998E-6</v>
      </c>
      <c r="B225">
        <f>DAVE_data!CF224</f>
        <v>11453</v>
      </c>
      <c r="C225">
        <f t="shared" si="54"/>
        <v>22573.5</v>
      </c>
      <c r="D225">
        <f t="shared" si="55"/>
        <v>69.585856282583407</v>
      </c>
      <c r="E225">
        <f t="shared" si="56"/>
        <v>70.82233731235425</v>
      </c>
      <c r="F225">
        <f t="shared" si="57"/>
        <v>70.204096797468821</v>
      </c>
      <c r="G225">
        <f t="shared" si="58"/>
        <v>4.5551999999999995E-2</v>
      </c>
      <c r="H225">
        <f t="shared" si="71"/>
        <v>9.6871499999999955</v>
      </c>
      <c r="I225">
        <f t="shared" si="59"/>
        <v>-13.572192546659394</v>
      </c>
      <c r="J225">
        <f t="shared" si="60"/>
        <v>-14.118275746826152</v>
      </c>
      <c r="K225">
        <f t="shared" si="61"/>
        <v>-13.845234146742772</v>
      </c>
      <c r="L225">
        <f t="shared" si="62"/>
        <v>5.9940639287710651</v>
      </c>
      <c r="M225">
        <f t="shared" si="63"/>
        <v>5.3638603110676462</v>
      </c>
      <c r="N225">
        <f t="shared" si="64"/>
        <v>5.6789621199193556</v>
      </c>
      <c r="O225">
        <f t="shared" si="65"/>
        <v>0</v>
      </c>
      <c r="P225">
        <f t="shared" si="66"/>
        <v>0</v>
      </c>
      <c r="Q225">
        <f t="shared" si="67"/>
        <v>-40</v>
      </c>
      <c r="R225">
        <f t="shared" si="68"/>
        <v>-40</v>
      </c>
      <c r="S225">
        <f t="shared" si="69"/>
        <v>-2.8091529902074526E-3</v>
      </c>
      <c r="Y225">
        <f t="shared" si="70"/>
        <v>0</v>
      </c>
    </row>
    <row r="226" spans="1:25" x14ac:dyDescent="0.25">
      <c r="A226">
        <v>3.9999999999999998E-6</v>
      </c>
      <c r="B226">
        <f>DAVE_data!CF225</f>
        <v>11515</v>
      </c>
      <c r="C226">
        <f t="shared" si="54"/>
        <v>22768</v>
      </c>
      <c r="D226">
        <f t="shared" si="55"/>
        <v>68.99140577981801</v>
      </c>
      <c r="E226">
        <f t="shared" si="56"/>
        <v>70.204096797468821</v>
      </c>
      <c r="F226">
        <f t="shared" si="57"/>
        <v>69.597751288643423</v>
      </c>
      <c r="G226">
        <f t="shared" si="58"/>
        <v>4.5935999999999998E-2</v>
      </c>
      <c r="H226">
        <f t="shared" si="71"/>
        <v>9.7330859999999948</v>
      </c>
      <c r="I226">
        <f t="shared" si="59"/>
        <v>-13.199789028766086</v>
      </c>
      <c r="J226">
        <f t="shared" si="60"/>
        <v>-13.845234146742772</v>
      </c>
      <c r="K226">
        <f t="shared" si="61"/>
        <v>-13.52251158775443</v>
      </c>
      <c r="L226">
        <f t="shared" si="62"/>
        <v>7.0254823882868003</v>
      </c>
      <c r="M226">
        <f t="shared" si="63"/>
        <v>5.6789621199193556</v>
      </c>
      <c r="N226">
        <f t="shared" si="64"/>
        <v>6.3522222541030775</v>
      </c>
      <c r="O226">
        <f t="shared" si="65"/>
        <v>0</v>
      </c>
      <c r="P226">
        <f t="shared" si="66"/>
        <v>0</v>
      </c>
      <c r="Q226">
        <f t="shared" si="67"/>
        <v>-40</v>
      </c>
      <c r="R226">
        <f t="shared" si="68"/>
        <v>-40</v>
      </c>
      <c r="S226">
        <f t="shared" si="69"/>
        <v>-2.7916884309526374E-3</v>
      </c>
      <c r="Y226">
        <f t="shared" si="70"/>
        <v>0</v>
      </c>
    </row>
    <row r="227" spans="1:25" x14ac:dyDescent="0.25">
      <c r="A227">
        <v>3.9999999999999998E-6</v>
      </c>
      <c r="B227">
        <f>DAVE_data!CF226</f>
        <v>11647</v>
      </c>
      <c r="C227">
        <f t="shared" si="54"/>
        <v>22969</v>
      </c>
      <c r="D227">
        <f t="shared" si="55"/>
        <v>68.387667151155753</v>
      </c>
      <c r="E227">
        <f t="shared" si="56"/>
        <v>69.597751288643423</v>
      </c>
      <c r="F227">
        <f t="shared" si="57"/>
        <v>68.992709219899581</v>
      </c>
      <c r="G227">
        <f t="shared" si="58"/>
        <v>4.6323999999999997E-2</v>
      </c>
      <c r="H227">
        <f t="shared" si="71"/>
        <v>9.7794099999999951</v>
      </c>
      <c r="I227">
        <f t="shared" si="59"/>
        <v>-13.061092926859551</v>
      </c>
      <c r="J227">
        <f t="shared" si="60"/>
        <v>-13.52251158775443</v>
      </c>
      <c r="K227">
        <f t="shared" si="61"/>
        <v>-13.29180225730699</v>
      </c>
      <c r="L227">
        <f t="shared" si="62"/>
        <v>4.9803413014299123</v>
      </c>
      <c r="M227">
        <f t="shared" si="63"/>
        <v>6.3522222541030775</v>
      </c>
      <c r="N227">
        <f t="shared" si="64"/>
        <v>5.6662817777664944</v>
      </c>
      <c r="O227">
        <f t="shared" si="65"/>
        <v>0</v>
      </c>
      <c r="P227">
        <f t="shared" si="66"/>
        <v>0</v>
      </c>
      <c r="Q227">
        <f t="shared" si="67"/>
        <v>-40</v>
      </c>
      <c r="R227">
        <f t="shared" si="68"/>
        <v>-40</v>
      </c>
      <c r="S227">
        <f t="shared" si="69"/>
        <v>-2.7923989957416334E-3</v>
      </c>
      <c r="Y227">
        <f t="shared" si="70"/>
        <v>0</v>
      </c>
    </row>
    <row r="228" spans="1:25" x14ac:dyDescent="0.25">
      <c r="A228">
        <v>3.9999999999999998E-6</v>
      </c>
      <c r="B228">
        <f>DAVE_data!CF227</f>
        <v>11728</v>
      </c>
      <c r="C228">
        <f t="shared" si="54"/>
        <v>23171.5</v>
      </c>
      <c r="D228">
        <f t="shared" si="55"/>
        <v>67.790014750659068</v>
      </c>
      <c r="E228">
        <f t="shared" si="56"/>
        <v>68.992709219899581</v>
      </c>
      <c r="F228">
        <f t="shared" si="57"/>
        <v>68.391361985279332</v>
      </c>
      <c r="G228">
        <f t="shared" si="58"/>
        <v>4.675E-2</v>
      </c>
      <c r="H228">
        <f t="shared" si="71"/>
        <v>9.8261599999999945</v>
      </c>
      <c r="I228">
        <f t="shared" si="59"/>
        <v>-12.863042451770033</v>
      </c>
      <c r="J228">
        <f t="shared" si="60"/>
        <v>-13.29180225730699</v>
      </c>
      <c r="K228">
        <f t="shared" si="61"/>
        <v>-13.077422354538513</v>
      </c>
      <c r="L228">
        <f t="shared" si="62"/>
        <v>4.5856663693792052</v>
      </c>
      <c r="M228">
        <f t="shared" si="63"/>
        <v>5.6662817777664944</v>
      </c>
      <c r="N228">
        <f t="shared" si="64"/>
        <v>5.1259740735728503</v>
      </c>
      <c r="O228">
        <f t="shared" si="65"/>
        <v>0</v>
      </c>
      <c r="P228">
        <f t="shared" si="66"/>
        <v>0</v>
      </c>
      <c r="Q228">
        <f t="shared" si="67"/>
        <v>-40</v>
      </c>
      <c r="R228">
        <f t="shared" si="68"/>
        <v>-40</v>
      </c>
      <c r="S228">
        <f t="shared" si="69"/>
        <v>-2.7958871941492769E-3</v>
      </c>
      <c r="Y228">
        <f t="shared" si="70"/>
        <v>0</v>
      </c>
    </row>
    <row r="229" spans="1:25" x14ac:dyDescent="0.25">
      <c r="A229">
        <v>3.9999999999999998E-6</v>
      </c>
      <c r="B229">
        <f>DAVE_data!CF228</f>
        <v>11863</v>
      </c>
      <c r="C229">
        <f t="shared" si="54"/>
        <v>23376.5</v>
      </c>
      <c r="D229">
        <f t="shared" si="55"/>
        <v>67.195530844861153</v>
      </c>
      <c r="E229">
        <f t="shared" si="56"/>
        <v>68.391361985279332</v>
      </c>
      <c r="F229">
        <f t="shared" si="57"/>
        <v>67.793446415070235</v>
      </c>
      <c r="G229">
        <f t="shared" si="58"/>
        <v>4.7181999999999995E-2</v>
      </c>
      <c r="H229">
        <f t="shared" si="71"/>
        <v>9.8733419999999938</v>
      </c>
      <c r="I229">
        <f t="shared" si="59"/>
        <v>-12.672535505258285</v>
      </c>
      <c r="J229">
        <f t="shared" si="60"/>
        <v>-13.077422354538513</v>
      </c>
      <c r="K229">
        <f t="shared" si="61"/>
        <v>-12.874978929898399</v>
      </c>
      <c r="L229">
        <f t="shared" si="62"/>
        <v>4.2906918875866626</v>
      </c>
      <c r="M229">
        <f t="shared" si="63"/>
        <v>5.1259740735728503</v>
      </c>
      <c r="N229">
        <f t="shared" si="64"/>
        <v>4.7083329805797565</v>
      </c>
      <c r="O229">
        <f t="shared" si="65"/>
        <v>0</v>
      </c>
      <c r="P229">
        <f t="shared" si="66"/>
        <v>0</v>
      </c>
      <c r="Q229">
        <f t="shared" si="67"/>
        <v>-40</v>
      </c>
      <c r="R229">
        <f t="shared" si="68"/>
        <v>-40</v>
      </c>
      <c r="S229">
        <f t="shared" si="69"/>
        <v>-2.8013740516920683E-3</v>
      </c>
      <c r="Y229">
        <f t="shared" si="70"/>
        <v>0</v>
      </c>
    </row>
    <row r="230" spans="1:25" x14ac:dyDescent="0.25">
      <c r="A230">
        <v>3.9999999999999998E-6</v>
      </c>
      <c r="B230">
        <f>DAVE_data!CF229</f>
        <v>11933</v>
      </c>
      <c r="C230">
        <f t="shared" si="54"/>
        <v>23585.5</v>
      </c>
      <c r="D230">
        <f t="shared" si="55"/>
        <v>66.600085933938075</v>
      </c>
      <c r="E230">
        <f t="shared" si="56"/>
        <v>67.793446415070235</v>
      </c>
      <c r="F230">
        <f t="shared" si="57"/>
        <v>67.196766174504148</v>
      </c>
      <c r="G230">
        <f t="shared" si="58"/>
        <v>4.7591999999999995E-2</v>
      </c>
      <c r="H230">
        <f t="shared" si="71"/>
        <v>9.9209339999999937</v>
      </c>
      <c r="I230">
        <f t="shared" si="59"/>
        <v>-12.537406298665474</v>
      </c>
      <c r="J230">
        <f t="shared" si="60"/>
        <v>-12.874978929898399</v>
      </c>
      <c r="K230">
        <f t="shared" si="61"/>
        <v>-12.706192614281935</v>
      </c>
      <c r="L230">
        <f t="shared" si="62"/>
        <v>3.546527055313152</v>
      </c>
      <c r="M230">
        <f t="shared" si="63"/>
        <v>4.7083329805797565</v>
      </c>
      <c r="N230">
        <f t="shared" si="64"/>
        <v>4.1274300179464545</v>
      </c>
      <c r="O230">
        <f t="shared" si="65"/>
        <v>0</v>
      </c>
      <c r="P230">
        <f t="shared" si="66"/>
        <v>0</v>
      </c>
      <c r="Q230">
        <f t="shared" si="67"/>
        <v>-40</v>
      </c>
      <c r="R230">
        <f t="shared" si="68"/>
        <v>-40</v>
      </c>
      <c r="S230">
        <f t="shared" si="69"/>
        <v>-2.813964978300791E-3</v>
      </c>
      <c r="Y230">
        <f t="shared" si="70"/>
        <v>0</v>
      </c>
    </row>
    <row r="231" spans="1:25" x14ac:dyDescent="0.25">
      <c r="A231">
        <v>3.9999999999999998E-6</v>
      </c>
      <c r="B231">
        <f>DAVE_data!CF230</f>
        <v>12072</v>
      </c>
      <c r="C231">
        <f t="shared" si="54"/>
        <v>23798</v>
      </c>
      <c r="D231">
        <f t="shared" si="55"/>
        <v>66.005392335275928</v>
      </c>
      <c r="E231">
        <f t="shared" si="56"/>
        <v>67.196766174504148</v>
      </c>
      <c r="F231">
        <f t="shared" si="57"/>
        <v>66.601079254890038</v>
      </c>
      <c r="G231">
        <f t="shared" si="58"/>
        <v>4.8009999999999997E-2</v>
      </c>
      <c r="H231">
        <f t="shared" si="71"/>
        <v>9.9689439999999934</v>
      </c>
      <c r="I231">
        <f t="shared" si="59"/>
        <v>-12.407559250450113</v>
      </c>
      <c r="J231">
        <f t="shared" si="60"/>
        <v>-12.706192614281935</v>
      </c>
      <c r="K231">
        <f t="shared" si="61"/>
        <v>-12.556875932366024</v>
      </c>
      <c r="L231">
        <f t="shared" si="62"/>
        <v>3.110116265692795</v>
      </c>
      <c r="M231">
        <f t="shared" si="63"/>
        <v>4.1274300179464545</v>
      </c>
      <c r="N231">
        <f t="shared" si="64"/>
        <v>3.6187731418196245</v>
      </c>
      <c r="O231">
        <f t="shared" si="65"/>
        <v>0</v>
      </c>
      <c r="P231">
        <f t="shared" si="66"/>
        <v>0</v>
      </c>
      <c r="Q231">
        <f t="shared" si="67"/>
        <v>-40</v>
      </c>
      <c r="R231">
        <f t="shared" si="68"/>
        <v>-40</v>
      </c>
      <c r="S231">
        <f t="shared" si="69"/>
        <v>-2.830864416938686E-3</v>
      </c>
      <c r="Y231">
        <f t="shared" si="70"/>
        <v>0</v>
      </c>
    </row>
    <row r="232" spans="1:25" x14ac:dyDescent="0.25">
      <c r="A232">
        <v>3.9999999999999998E-6</v>
      </c>
      <c r="B232">
        <f>DAVE_data!CF231</f>
        <v>12138</v>
      </c>
      <c r="C232">
        <f t="shared" si="54"/>
        <v>24003</v>
      </c>
      <c r="D232">
        <f t="shared" si="55"/>
        <v>65.441666741444678</v>
      </c>
      <c r="E232">
        <f t="shared" si="56"/>
        <v>66.601079254890038</v>
      </c>
      <c r="F232">
        <f t="shared" si="57"/>
        <v>66.021372998167351</v>
      </c>
      <c r="G232">
        <f t="shared" si="58"/>
        <v>4.8419999999999998E-2</v>
      </c>
      <c r="H232">
        <f t="shared" si="71"/>
        <v>10.017363999999993</v>
      </c>
      <c r="I232">
        <f t="shared" si="59"/>
        <v>-11.972454703070785</v>
      </c>
      <c r="J232">
        <f t="shared" si="60"/>
        <v>-12.556875932366024</v>
      </c>
      <c r="K232">
        <f t="shared" si="61"/>
        <v>-12.264665317718404</v>
      </c>
      <c r="L232">
        <f t="shared" si="62"/>
        <v>6.0349156267579653</v>
      </c>
      <c r="M232">
        <f t="shared" si="63"/>
        <v>3.6187731418196245</v>
      </c>
      <c r="N232">
        <f t="shared" si="64"/>
        <v>4.8268443842887949</v>
      </c>
      <c r="O232">
        <f t="shared" si="65"/>
        <v>0</v>
      </c>
      <c r="P232">
        <f t="shared" si="66"/>
        <v>0</v>
      </c>
      <c r="Q232">
        <f t="shared" si="67"/>
        <v>-40</v>
      </c>
      <c r="R232">
        <f t="shared" si="68"/>
        <v>-40</v>
      </c>
      <c r="S232">
        <f t="shared" si="69"/>
        <v>-2.8137570616031202E-3</v>
      </c>
      <c r="Y232">
        <f t="shared" si="70"/>
        <v>0</v>
      </c>
    </row>
    <row r="233" spans="1:25" x14ac:dyDescent="0.25">
      <c r="A233">
        <v>3.9999999999999998E-6</v>
      </c>
      <c r="B233">
        <f>DAVE_data!CF232</f>
        <v>12282</v>
      </c>
      <c r="C233">
        <f t="shared" si="54"/>
        <v>24212.5</v>
      </c>
      <c r="D233">
        <f t="shared" si="55"/>
        <v>64.875429088070078</v>
      </c>
      <c r="E233">
        <f t="shared" si="56"/>
        <v>66.021372998167351</v>
      </c>
      <c r="F233">
        <f t="shared" si="57"/>
        <v>65.448401043118707</v>
      </c>
      <c r="G233">
        <f t="shared" si="58"/>
        <v>4.8839999999999995E-2</v>
      </c>
      <c r="H233">
        <f t="shared" si="71"/>
        <v>10.066203999999994</v>
      </c>
      <c r="I233">
        <f t="shared" si="59"/>
        <v>-11.731612511233491</v>
      </c>
      <c r="J233">
        <f t="shared" si="60"/>
        <v>-12.264665317718404</v>
      </c>
      <c r="K233">
        <f t="shared" si="61"/>
        <v>-11.998138914475948</v>
      </c>
      <c r="L233">
        <f t="shared" si="62"/>
        <v>5.4571335635228353</v>
      </c>
      <c r="M233">
        <f t="shared" si="63"/>
        <v>4.8268443842887949</v>
      </c>
      <c r="N233">
        <f t="shared" si="64"/>
        <v>5.1419889739058151</v>
      </c>
      <c r="O233">
        <f t="shared" si="65"/>
        <v>0</v>
      </c>
      <c r="P233">
        <f t="shared" si="66"/>
        <v>0</v>
      </c>
      <c r="Q233">
        <f t="shared" si="67"/>
        <v>-40</v>
      </c>
      <c r="R233">
        <f t="shared" si="68"/>
        <v>-40</v>
      </c>
      <c r="S233">
        <f t="shared" si="69"/>
        <v>-2.8010173838946069E-3</v>
      </c>
      <c r="Y233">
        <f t="shared" si="70"/>
        <v>0</v>
      </c>
    </row>
    <row r="234" spans="1:25" x14ac:dyDescent="0.25">
      <c r="A234">
        <v>3.9999999999999998E-6</v>
      </c>
      <c r="B234">
        <f>DAVE_data!CF233</f>
        <v>12357</v>
      </c>
      <c r="C234">
        <f t="shared" si="54"/>
        <v>24424.5</v>
      </c>
      <c r="D234">
        <f t="shared" si="55"/>
        <v>64.312322741300605</v>
      </c>
      <c r="E234">
        <f t="shared" si="56"/>
        <v>65.448401043118707</v>
      </c>
      <c r="F234">
        <f t="shared" si="57"/>
        <v>64.880361892209663</v>
      </c>
      <c r="G234">
        <f t="shared" si="58"/>
        <v>4.9277999999999995E-2</v>
      </c>
      <c r="H234">
        <f t="shared" si="71"/>
        <v>10.115481999999993</v>
      </c>
      <c r="I234">
        <f t="shared" si="59"/>
        <v>-11.52723631050457</v>
      </c>
      <c r="J234">
        <f t="shared" si="60"/>
        <v>-11.998138914475948</v>
      </c>
      <c r="K234">
        <f t="shared" si="61"/>
        <v>-11.762687612490259</v>
      </c>
      <c r="L234">
        <f t="shared" si="62"/>
        <v>4.7780206580155289</v>
      </c>
      <c r="M234">
        <f t="shared" si="63"/>
        <v>5.1419889739058151</v>
      </c>
      <c r="N234">
        <f t="shared" si="64"/>
        <v>4.960004815960672</v>
      </c>
      <c r="O234">
        <f t="shared" si="65"/>
        <v>0</v>
      </c>
      <c r="P234">
        <f t="shared" si="66"/>
        <v>0</v>
      </c>
      <c r="Q234">
        <f t="shared" si="67"/>
        <v>-40</v>
      </c>
      <c r="R234">
        <f t="shared" si="68"/>
        <v>-40</v>
      </c>
      <c r="S234">
        <f t="shared" si="69"/>
        <v>-2.7943450737713009E-3</v>
      </c>
      <c r="Y234">
        <f t="shared" si="70"/>
        <v>0</v>
      </c>
    </row>
    <row r="235" spans="1:25" x14ac:dyDescent="0.25">
      <c r="A235">
        <v>3.9999999999999998E-6</v>
      </c>
      <c r="B235">
        <f>DAVE_data!CF234</f>
        <v>12498</v>
      </c>
      <c r="C235">
        <f t="shared" si="54"/>
        <v>24637.5</v>
      </c>
      <c r="D235">
        <f t="shared" si="55"/>
        <v>63.75631970755542</v>
      </c>
      <c r="E235">
        <f t="shared" si="56"/>
        <v>64.880361892209663</v>
      </c>
      <c r="F235">
        <f t="shared" si="57"/>
        <v>64.318340799882549</v>
      </c>
      <c r="G235">
        <f t="shared" si="58"/>
        <v>4.9709999999999997E-2</v>
      </c>
      <c r="H235">
        <f t="shared" si="71"/>
        <v>10.165191999999992</v>
      </c>
      <c r="I235">
        <f t="shared" si="59"/>
        <v>-11.305996626978768</v>
      </c>
      <c r="J235">
        <f t="shared" si="60"/>
        <v>-11.762687612490259</v>
      </c>
      <c r="K235">
        <f t="shared" si="61"/>
        <v>-11.534342119734514</v>
      </c>
      <c r="L235">
        <f t="shared" si="62"/>
        <v>4.5935524593792936</v>
      </c>
      <c r="M235">
        <f t="shared" si="63"/>
        <v>4.960004815960672</v>
      </c>
      <c r="N235">
        <f t="shared" si="64"/>
        <v>4.7767786376699828</v>
      </c>
      <c r="O235">
        <f t="shared" si="65"/>
        <v>0</v>
      </c>
      <c r="P235">
        <f t="shared" si="66"/>
        <v>0</v>
      </c>
      <c r="Q235">
        <f t="shared" si="67"/>
        <v>-40</v>
      </c>
      <c r="R235">
        <f t="shared" si="68"/>
        <v>-40</v>
      </c>
      <c r="S235">
        <f t="shared" si="69"/>
        <v>-2.7881951268226477E-3</v>
      </c>
      <c r="Y235">
        <f t="shared" si="70"/>
        <v>0</v>
      </c>
    </row>
    <row r="236" spans="1:25" x14ac:dyDescent="0.25">
      <c r="A236">
        <v>3.9999999999999998E-6</v>
      </c>
      <c r="B236">
        <f>DAVE_data!CF235</f>
        <v>12574</v>
      </c>
      <c r="C236">
        <f t="shared" si="54"/>
        <v>24855.5</v>
      </c>
      <c r="D236">
        <f t="shared" si="55"/>
        <v>63.197132497632175</v>
      </c>
      <c r="E236">
        <f t="shared" si="56"/>
        <v>64.318340799882549</v>
      </c>
      <c r="F236">
        <f t="shared" si="57"/>
        <v>63.757736648757358</v>
      </c>
      <c r="G236">
        <f t="shared" si="58"/>
        <v>5.0144000000000001E-2</v>
      </c>
      <c r="H236">
        <f t="shared" si="71"/>
        <v>10.215335999999992</v>
      </c>
      <c r="I236">
        <f t="shared" si="59"/>
        <v>-11.179884953836755</v>
      </c>
      <c r="J236">
        <f t="shared" si="60"/>
        <v>-11.534342119734514</v>
      </c>
      <c r="K236">
        <f t="shared" si="61"/>
        <v>-11.357113536785635</v>
      </c>
      <c r="L236">
        <f t="shared" si="62"/>
        <v>3.5343926082657902</v>
      </c>
      <c r="M236">
        <f t="shared" si="63"/>
        <v>4.7767786376699828</v>
      </c>
      <c r="N236">
        <f t="shared" si="64"/>
        <v>4.1555856229678865</v>
      </c>
      <c r="O236">
        <f t="shared" si="65"/>
        <v>0</v>
      </c>
      <c r="P236">
        <f t="shared" si="66"/>
        <v>0</v>
      </c>
      <c r="Q236">
        <f t="shared" si="67"/>
        <v>-40</v>
      </c>
      <c r="R236">
        <f t="shared" si="68"/>
        <v>-40</v>
      </c>
      <c r="S236">
        <f t="shared" si="69"/>
        <v>-2.7938442034710826E-3</v>
      </c>
      <c r="Y236">
        <f t="shared" si="70"/>
        <v>0</v>
      </c>
    </row>
    <row r="237" spans="1:25" x14ac:dyDescent="0.25">
      <c r="A237">
        <v>3.9999999999999998E-6</v>
      </c>
      <c r="B237">
        <f>DAVE_data!CF236</f>
        <v>12728</v>
      </c>
      <c r="C237">
        <f t="shared" si="54"/>
        <v>25078.5</v>
      </c>
      <c r="D237">
        <f t="shared" si="55"/>
        <v>62.635178610957453</v>
      </c>
      <c r="E237">
        <f t="shared" si="56"/>
        <v>63.757736648757358</v>
      </c>
      <c r="F237">
        <f t="shared" si="57"/>
        <v>63.196457629857406</v>
      </c>
      <c r="G237">
        <f t="shared" si="58"/>
        <v>5.0603999999999996E-2</v>
      </c>
      <c r="H237">
        <f t="shared" si="71"/>
        <v>10.265939999999992</v>
      </c>
      <c r="I237">
        <f t="shared" si="59"/>
        <v>-11.091593923404329</v>
      </c>
      <c r="J237">
        <f t="shared" si="60"/>
        <v>-11.357113536785635</v>
      </c>
      <c r="K237">
        <f t="shared" si="61"/>
        <v>-11.224353730094982</v>
      </c>
      <c r="L237">
        <f t="shared" si="62"/>
        <v>2.6235042030403157</v>
      </c>
      <c r="M237">
        <f t="shared" si="63"/>
        <v>4.1555856229678865</v>
      </c>
      <c r="N237">
        <f t="shared" si="64"/>
        <v>3.3895449130041011</v>
      </c>
      <c r="O237">
        <f t="shared" si="65"/>
        <v>0</v>
      </c>
      <c r="P237">
        <f t="shared" si="66"/>
        <v>0</v>
      </c>
      <c r="Q237">
        <f t="shared" si="67"/>
        <v>-40</v>
      </c>
      <c r="R237">
        <f t="shared" si="68"/>
        <v>-40</v>
      </c>
      <c r="S237">
        <f t="shared" si="69"/>
        <v>-2.8104500704881708E-3</v>
      </c>
      <c r="Y237">
        <f t="shared" si="70"/>
        <v>0</v>
      </c>
    </row>
    <row r="238" spans="1:25" x14ac:dyDescent="0.25">
      <c r="A238">
        <v>3.9999999999999998E-6</v>
      </c>
      <c r="B238">
        <f>DAVE_data!CF237</f>
        <v>12795</v>
      </c>
      <c r="C238">
        <f t="shared" si="54"/>
        <v>25297.5</v>
      </c>
      <c r="D238">
        <f t="shared" si="55"/>
        <v>62.092947002466509</v>
      </c>
      <c r="E238">
        <f t="shared" si="56"/>
        <v>63.196457629857406</v>
      </c>
      <c r="F238">
        <f t="shared" si="57"/>
        <v>62.644702316161954</v>
      </c>
      <c r="G238">
        <f t="shared" si="58"/>
        <v>5.1046000000000001E-2</v>
      </c>
      <c r="H238">
        <f t="shared" si="71"/>
        <v>10.316985999999991</v>
      </c>
      <c r="I238">
        <f t="shared" si="59"/>
        <v>-10.808982362877636</v>
      </c>
      <c r="J238">
        <f t="shared" si="60"/>
        <v>-11.224353730094982</v>
      </c>
      <c r="K238">
        <f t="shared" si="61"/>
        <v>-11.016668046486309</v>
      </c>
      <c r="L238">
        <f t="shared" si="62"/>
        <v>4.0685985896774151</v>
      </c>
      <c r="M238">
        <f t="shared" si="63"/>
        <v>3.3895449130041011</v>
      </c>
      <c r="N238">
        <f t="shared" si="64"/>
        <v>3.7290717513407579</v>
      </c>
      <c r="O238">
        <f t="shared" si="65"/>
        <v>0</v>
      </c>
      <c r="P238">
        <f t="shared" si="66"/>
        <v>0</v>
      </c>
      <c r="Q238">
        <f t="shared" si="67"/>
        <v>-40</v>
      </c>
      <c r="R238">
        <f t="shared" si="68"/>
        <v>-40</v>
      </c>
      <c r="S238">
        <f t="shared" si="69"/>
        <v>-2.8072530594860398E-3</v>
      </c>
      <c r="Y238">
        <f t="shared" si="70"/>
        <v>0</v>
      </c>
    </row>
    <row r="239" spans="1:25" x14ac:dyDescent="0.25">
      <c r="A239">
        <v>3.9999999999999998E-6</v>
      </c>
      <c r="B239">
        <f>DAVE_data!CF238</f>
        <v>12938</v>
      </c>
      <c r="C239">
        <f t="shared" si="54"/>
        <v>25517.5</v>
      </c>
      <c r="D239">
        <f t="shared" si="55"/>
        <v>61.557610533747294</v>
      </c>
      <c r="E239">
        <f t="shared" si="56"/>
        <v>62.644702316161954</v>
      </c>
      <c r="F239">
        <f t="shared" si="57"/>
        <v>62.101156424954624</v>
      </c>
      <c r="G239">
        <f t="shared" si="58"/>
        <v>5.1465999999999998E-2</v>
      </c>
      <c r="H239">
        <f t="shared" si="71"/>
        <v>10.368451999999991</v>
      </c>
      <c r="I239">
        <f t="shared" si="59"/>
        <v>-10.561261633065133</v>
      </c>
      <c r="J239">
        <f t="shared" si="60"/>
        <v>-11.016668046486309</v>
      </c>
      <c r="K239">
        <f t="shared" si="61"/>
        <v>-10.788964839775721</v>
      </c>
      <c r="L239">
        <f t="shared" si="62"/>
        <v>4.4243424146152446</v>
      </c>
      <c r="M239">
        <f t="shared" si="63"/>
        <v>3.7290717513407579</v>
      </c>
      <c r="N239">
        <f t="shared" si="64"/>
        <v>4.0767070829780012</v>
      </c>
      <c r="O239">
        <f t="shared" si="65"/>
        <v>0</v>
      </c>
      <c r="P239">
        <f t="shared" si="66"/>
        <v>0</v>
      </c>
      <c r="Q239">
        <f t="shared" si="67"/>
        <v>-40</v>
      </c>
      <c r="R239">
        <f t="shared" si="68"/>
        <v>-40</v>
      </c>
      <c r="S239">
        <f t="shared" si="69"/>
        <v>-2.7975663965257359E-3</v>
      </c>
      <c r="Y239">
        <f t="shared" si="70"/>
        <v>0</v>
      </c>
    </row>
    <row r="240" spans="1:25" x14ac:dyDescent="0.25">
      <c r="A240">
        <v>3.9999999999999998E-6</v>
      </c>
      <c r="B240">
        <f>DAVE_data!CF239</f>
        <v>12777</v>
      </c>
      <c r="C240">
        <f t="shared" si="54"/>
        <v>25619</v>
      </c>
      <c r="D240">
        <f t="shared" si="55"/>
        <v>61.313725234977817</v>
      </c>
      <c r="E240">
        <f t="shared" si="56"/>
        <v>62.101156424954624</v>
      </c>
      <c r="F240">
        <f t="shared" si="57"/>
        <v>61.707440829966217</v>
      </c>
      <c r="G240">
        <f t="shared" si="58"/>
        <v>5.1429999999999997E-2</v>
      </c>
      <c r="H240">
        <f t="shared" si="71"/>
        <v>10.419881999999991</v>
      </c>
      <c r="I240">
        <f t="shared" si="59"/>
        <v>-7.6553683645422375</v>
      </c>
      <c r="J240">
        <f t="shared" si="60"/>
        <v>-10.788964839775721</v>
      </c>
      <c r="K240">
        <f t="shared" si="61"/>
        <v>-9.2221666021589783</v>
      </c>
      <c r="L240">
        <f t="shared" si="62"/>
        <v>30.464675046018719</v>
      </c>
      <c r="M240">
        <f t="shared" si="63"/>
        <v>4.0767070829780012</v>
      </c>
      <c r="N240">
        <f t="shared" si="64"/>
        <v>17.270691064498362</v>
      </c>
      <c r="O240">
        <f t="shared" si="65"/>
        <v>1</v>
      </c>
      <c r="P240">
        <f t="shared" si="66"/>
        <v>0</v>
      </c>
      <c r="Q240">
        <f t="shared" si="67"/>
        <v>40</v>
      </c>
      <c r="R240">
        <f t="shared" si="68"/>
        <v>-40</v>
      </c>
      <c r="S240" t="str">
        <f t="shared" si="69"/>
        <v/>
      </c>
      <c r="Y240">
        <f t="shared" si="70"/>
        <v>0.73104648590936816</v>
      </c>
    </row>
    <row r="241" spans="1:25" x14ac:dyDescent="0.25">
      <c r="A241">
        <v>3.9999999999999998E-6</v>
      </c>
      <c r="B241">
        <f>DAVE_data!CF240</f>
        <v>12378</v>
      </c>
      <c r="C241">
        <f t="shared" si="54"/>
        <v>25444</v>
      </c>
      <c r="D241">
        <f t="shared" si="55"/>
        <v>61.735431802975029</v>
      </c>
      <c r="E241">
        <f t="shared" si="56"/>
        <v>61.707440829966217</v>
      </c>
      <c r="F241">
        <f t="shared" si="57"/>
        <v>61.721436316470623</v>
      </c>
      <c r="G241">
        <f t="shared" si="58"/>
        <v>5.0310000000000001E-2</v>
      </c>
      <c r="H241">
        <f t="shared" si="71"/>
        <v>10.47019199999999</v>
      </c>
      <c r="I241">
        <f t="shared" si="59"/>
        <v>0.27818498319232904</v>
      </c>
      <c r="J241">
        <f t="shared" si="60"/>
        <v>-9.2221666021589783</v>
      </c>
      <c r="K241">
        <f t="shared" si="61"/>
        <v>-4.4719908094833247</v>
      </c>
      <c r="L241">
        <f t="shared" si="62"/>
        <v>94.418123487888167</v>
      </c>
      <c r="M241">
        <f t="shared" si="63"/>
        <v>17.270691064498362</v>
      </c>
      <c r="N241">
        <f t="shared" si="64"/>
        <v>55.844407276193266</v>
      </c>
      <c r="O241">
        <f t="shared" si="65"/>
        <v>1</v>
      </c>
      <c r="P241">
        <f t="shared" si="66"/>
        <v>1</v>
      </c>
      <c r="Q241">
        <f t="shared" si="67"/>
        <v>40</v>
      </c>
      <c r="R241">
        <f t="shared" si="68"/>
        <v>40</v>
      </c>
      <c r="S241" t="str">
        <f t="shared" si="69"/>
        <v/>
      </c>
      <c r="Y241">
        <f t="shared" si="70"/>
        <v>3.077735150786292</v>
      </c>
    </row>
    <row r="242" spans="1:25" x14ac:dyDescent="0.25">
      <c r="A242">
        <v>3.9999999999999998E-6</v>
      </c>
      <c r="B242">
        <f>DAVE_data!CF241</f>
        <v>11790</v>
      </c>
      <c r="C242">
        <f t="shared" si="54"/>
        <v>24941.5</v>
      </c>
      <c r="D242">
        <f t="shared" si="55"/>
        <v>62.979224457025303</v>
      </c>
      <c r="E242">
        <f t="shared" si="56"/>
        <v>61.721436316470623</v>
      </c>
      <c r="F242">
        <f t="shared" si="57"/>
        <v>62.350330386747963</v>
      </c>
      <c r="G242">
        <f t="shared" si="58"/>
        <v>4.8335999999999997E-2</v>
      </c>
      <c r="H242">
        <f t="shared" si="71"/>
        <v>10.518527999999991</v>
      </c>
      <c r="I242">
        <f t="shared" si="59"/>
        <v>13.010883612159473</v>
      </c>
      <c r="J242">
        <f t="shared" si="60"/>
        <v>-4.4719908094833247</v>
      </c>
      <c r="K242">
        <f t="shared" si="61"/>
        <v>4.2694464013380742</v>
      </c>
      <c r="L242">
        <f t="shared" si="62"/>
        <v>180.84734381871482</v>
      </c>
      <c r="M242">
        <f t="shared" si="63"/>
        <v>55.844407276193266</v>
      </c>
      <c r="N242">
        <f t="shared" si="64"/>
        <v>118.34587554745404</v>
      </c>
      <c r="O242">
        <f t="shared" si="65"/>
        <v>1</v>
      </c>
      <c r="P242">
        <f t="shared" si="66"/>
        <v>1</v>
      </c>
      <c r="Q242">
        <f t="shared" si="67"/>
        <v>40</v>
      </c>
      <c r="R242">
        <f t="shared" si="68"/>
        <v>40</v>
      </c>
      <c r="S242" t="str">
        <f t="shared" si="69"/>
        <v/>
      </c>
      <c r="Y242">
        <f t="shared" si="70"/>
        <v>7.3075978111894555</v>
      </c>
    </row>
    <row r="243" spans="1:25" x14ac:dyDescent="0.25">
      <c r="A243">
        <v>3.9999999999999998E-6</v>
      </c>
      <c r="B243">
        <f>DAVE_data!CF242</f>
        <v>11230</v>
      </c>
      <c r="C243">
        <f t="shared" si="54"/>
        <v>24087.5</v>
      </c>
      <c r="D243">
        <f t="shared" si="55"/>
        <v>65.212094521843142</v>
      </c>
      <c r="E243">
        <f t="shared" si="56"/>
        <v>62.350330386747963</v>
      </c>
      <c r="F243">
        <f t="shared" si="57"/>
        <v>63.781212454295556</v>
      </c>
      <c r="G243">
        <f t="shared" si="58"/>
        <v>4.6039999999999998E-2</v>
      </c>
      <c r="H243">
        <f t="shared" si="71"/>
        <v>10.564567999999991</v>
      </c>
      <c r="I243">
        <f t="shared" si="59"/>
        <v>31.079106593127563</v>
      </c>
      <c r="J243">
        <f t="shared" si="60"/>
        <v>4.2694464013380742</v>
      </c>
      <c r="K243">
        <f t="shared" si="61"/>
        <v>17.674276497232817</v>
      </c>
      <c r="L243">
        <f t="shared" si="62"/>
        <v>291.15617063194492</v>
      </c>
      <c r="M243">
        <f t="shared" si="63"/>
        <v>118.34587554745404</v>
      </c>
      <c r="N243">
        <f t="shared" si="64"/>
        <v>204.75102308969949</v>
      </c>
      <c r="O243">
        <f t="shared" si="65"/>
        <v>1</v>
      </c>
      <c r="P243">
        <f t="shared" si="66"/>
        <v>1</v>
      </c>
      <c r="Q243">
        <f t="shared" si="67"/>
        <v>40</v>
      </c>
      <c r="R243">
        <f t="shared" si="68"/>
        <v>40</v>
      </c>
      <c r="S243" t="str">
        <f t="shared" si="69"/>
        <v/>
      </c>
      <c r="Y243">
        <f t="shared" si="70"/>
        <v>13.655743900664525</v>
      </c>
    </row>
    <row r="244" spans="1:25" x14ac:dyDescent="0.25">
      <c r="A244">
        <v>3.9999999999999998E-6</v>
      </c>
      <c r="B244">
        <f>DAVE_data!CF243</f>
        <v>10704</v>
      </c>
      <c r="C244">
        <f t="shared" si="54"/>
        <v>23051</v>
      </c>
      <c r="D244">
        <f t="shared" si="55"/>
        <v>68.144389692199766</v>
      </c>
      <c r="E244">
        <f t="shared" si="56"/>
        <v>63.781212454295556</v>
      </c>
      <c r="F244">
        <f t="shared" si="57"/>
        <v>65.962801073247661</v>
      </c>
      <c r="G244">
        <f t="shared" si="58"/>
        <v>4.3867999999999997E-2</v>
      </c>
      <c r="H244">
        <f t="shared" si="71"/>
        <v>10.60843599999999</v>
      </c>
      <c r="I244">
        <f t="shared" si="59"/>
        <v>49.730751776969669</v>
      </c>
      <c r="J244">
        <f t="shared" si="60"/>
        <v>17.674276497232817</v>
      </c>
      <c r="K244">
        <f t="shared" si="61"/>
        <v>33.702514137101247</v>
      </c>
      <c r="L244">
        <f t="shared" si="62"/>
        <v>365.37425093162284</v>
      </c>
      <c r="M244">
        <f t="shared" si="63"/>
        <v>204.75102308969949</v>
      </c>
      <c r="N244">
        <f t="shared" si="64"/>
        <v>285.06263701066115</v>
      </c>
      <c r="O244">
        <f t="shared" si="65"/>
        <v>1</v>
      </c>
      <c r="P244">
        <f t="shared" si="66"/>
        <v>1</v>
      </c>
      <c r="Q244">
        <f t="shared" si="67"/>
        <v>40</v>
      </c>
      <c r="R244">
        <f t="shared" si="68"/>
        <v>40</v>
      </c>
      <c r="S244" t="str">
        <f t="shared" si="69"/>
        <v/>
      </c>
      <c r="Y244">
        <f t="shared" si="70"/>
        <v>21.244329617700267</v>
      </c>
    </row>
    <row r="245" spans="1:25" x14ac:dyDescent="0.25">
      <c r="A245">
        <v>3.9999999999999998E-6</v>
      </c>
      <c r="B245">
        <f>DAVE_data!CF244</f>
        <v>10307</v>
      </c>
      <c r="C245">
        <f t="shared" si="54"/>
        <v>22015.5</v>
      </c>
      <c r="D245">
        <f t="shared" si="55"/>
        <v>71.349564025113963</v>
      </c>
      <c r="E245">
        <f t="shared" si="56"/>
        <v>65.962801073247661</v>
      </c>
      <c r="F245">
        <f t="shared" si="57"/>
        <v>68.656182549180812</v>
      </c>
      <c r="G245">
        <f t="shared" si="58"/>
        <v>4.2021999999999997E-2</v>
      </c>
      <c r="H245">
        <f t="shared" si="71"/>
        <v>10.65045799999999</v>
      </c>
      <c r="I245">
        <f t="shared" si="59"/>
        <v>64.094557039958858</v>
      </c>
      <c r="J245">
        <f t="shared" si="60"/>
        <v>33.702514137101247</v>
      </c>
      <c r="K245">
        <f t="shared" si="61"/>
        <v>48.898535588530052</v>
      </c>
      <c r="L245">
        <f t="shared" si="62"/>
        <v>361.620614236086</v>
      </c>
      <c r="M245">
        <f t="shared" si="63"/>
        <v>285.06263701066115</v>
      </c>
      <c r="N245">
        <f t="shared" si="64"/>
        <v>323.3416256233736</v>
      </c>
      <c r="O245">
        <f t="shared" si="65"/>
        <v>1</v>
      </c>
      <c r="P245">
        <f t="shared" si="66"/>
        <v>1</v>
      </c>
      <c r="Q245">
        <f t="shared" si="67"/>
        <v>40</v>
      </c>
      <c r="R245">
        <f t="shared" si="68"/>
        <v>40</v>
      </c>
      <c r="S245" t="str">
        <f t="shared" si="69"/>
        <v/>
      </c>
      <c r="Y245">
        <f t="shared" si="70"/>
        <v>28.664586550115871</v>
      </c>
    </row>
    <row r="246" spans="1:25" x14ac:dyDescent="0.25">
      <c r="A246">
        <v>3.9999999999999998E-6</v>
      </c>
      <c r="B246">
        <f>DAVE_data!CF245</f>
        <v>9959</v>
      </c>
      <c r="C246">
        <f t="shared" si="54"/>
        <v>21100</v>
      </c>
      <c r="D246">
        <f t="shared" si="55"/>
        <v>74.445323544781829</v>
      </c>
      <c r="E246">
        <f t="shared" si="56"/>
        <v>68.656182549180812</v>
      </c>
      <c r="F246">
        <f t="shared" si="57"/>
        <v>71.550753046981328</v>
      </c>
      <c r="G246">
        <f t="shared" si="58"/>
        <v>4.0531999999999999E-2</v>
      </c>
      <c r="H246">
        <f t="shared" si="71"/>
        <v>10.69098999999999</v>
      </c>
      <c r="I246">
        <f t="shared" si="59"/>
        <v>71.414450256600105</v>
      </c>
      <c r="J246">
        <f t="shared" si="60"/>
        <v>48.898535588530052</v>
      </c>
      <c r="K246">
        <f t="shared" si="61"/>
        <v>60.156492922565079</v>
      </c>
      <c r="L246">
        <f t="shared" si="62"/>
        <v>277.75479458292278</v>
      </c>
      <c r="M246">
        <f t="shared" si="63"/>
        <v>323.3416256233736</v>
      </c>
      <c r="N246">
        <f t="shared" si="64"/>
        <v>300.54821010314822</v>
      </c>
      <c r="O246">
        <f t="shared" si="65"/>
        <v>1</v>
      </c>
      <c r="P246">
        <f t="shared" si="66"/>
        <v>1</v>
      </c>
      <c r="Q246">
        <f t="shared" si="67"/>
        <v>40</v>
      </c>
      <c r="R246">
        <f t="shared" si="68"/>
        <v>40</v>
      </c>
      <c r="S246" t="str">
        <f t="shared" si="69"/>
        <v/>
      </c>
      <c r="Y246">
        <f t="shared" si="70"/>
        <v>34.565014173006148</v>
      </c>
    </row>
    <row r="247" spans="1:25" x14ac:dyDescent="0.25">
      <c r="A247">
        <v>3.9999999999999998E-6</v>
      </c>
      <c r="B247">
        <f>DAVE_data!CF246</f>
        <v>9722</v>
      </c>
      <c r="C247">
        <f t="shared" si="54"/>
        <v>20346</v>
      </c>
      <c r="D247">
        <f t="shared" si="55"/>
        <v>77.204183957283817</v>
      </c>
      <c r="E247">
        <f t="shared" si="56"/>
        <v>71.550753046981328</v>
      </c>
      <c r="F247">
        <f t="shared" si="57"/>
        <v>74.377468502132572</v>
      </c>
      <c r="G247">
        <f t="shared" si="58"/>
        <v>3.9362000000000001E-2</v>
      </c>
      <c r="H247">
        <f t="shared" si="71"/>
        <v>10.730351999999991</v>
      </c>
      <c r="I247">
        <f t="shared" si="59"/>
        <v>71.813308651776964</v>
      </c>
      <c r="J247">
        <f t="shared" si="60"/>
        <v>60.156492922565079</v>
      </c>
      <c r="K247">
        <f t="shared" si="61"/>
        <v>65.984900787171028</v>
      </c>
      <c r="L247">
        <f t="shared" si="62"/>
        <v>148.07194412392536</v>
      </c>
      <c r="M247">
        <f t="shared" si="63"/>
        <v>300.54821010314822</v>
      </c>
      <c r="N247">
        <f t="shared" si="64"/>
        <v>224.31007711353681</v>
      </c>
      <c r="O247">
        <f t="shared" si="65"/>
        <v>1</v>
      </c>
      <c r="P247">
        <f t="shared" si="66"/>
        <v>1</v>
      </c>
      <c r="Q247">
        <f t="shared" si="67"/>
        <v>40</v>
      </c>
      <c r="R247">
        <f t="shared" si="68"/>
        <v>40</v>
      </c>
      <c r="S247" t="str">
        <f t="shared" si="69"/>
        <v/>
      </c>
      <c r="Y247">
        <f t="shared" si="70"/>
        <v>38.164568564982972</v>
      </c>
    </row>
    <row r="248" spans="1:25" x14ac:dyDescent="0.25">
      <c r="A248">
        <v>3.9999999999999998E-6</v>
      </c>
      <c r="B248">
        <f>DAVE_data!CF247</f>
        <v>9519</v>
      </c>
      <c r="C248">
        <f t="shared" si="54"/>
        <v>19753.5</v>
      </c>
      <c r="D248">
        <f t="shared" si="55"/>
        <v>79.519899096104311</v>
      </c>
      <c r="E248">
        <f t="shared" si="56"/>
        <v>74.377468502132572</v>
      </c>
      <c r="F248">
        <f t="shared" si="57"/>
        <v>76.948683799118442</v>
      </c>
      <c r="G248">
        <f t="shared" si="58"/>
        <v>3.8481999999999995E-2</v>
      </c>
      <c r="H248">
        <f t="shared" si="71"/>
        <v>10.768833999999991</v>
      </c>
      <c r="I248">
        <f t="shared" si="59"/>
        <v>66.81605158219088</v>
      </c>
      <c r="J248">
        <f t="shared" si="60"/>
        <v>65.984900787171028</v>
      </c>
      <c r="K248">
        <f t="shared" si="61"/>
        <v>66.400476184680954</v>
      </c>
      <c r="L248">
        <f t="shared" si="62"/>
        <v>10.799215152796787</v>
      </c>
      <c r="M248">
        <f t="shared" si="63"/>
        <v>224.31007711353681</v>
      </c>
      <c r="N248">
        <f t="shared" si="64"/>
        <v>117.5546461331668</v>
      </c>
      <c r="O248">
        <f t="shared" si="65"/>
        <v>0</v>
      </c>
      <c r="P248">
        <f t="shared" si="66"/>
        <v>1</v>
      </c>
      <c r="Q248">
        <f t="shared" si="67"/>
        <v>40</v>
      </c>
      <c r="R248">
        <f t="shared" si="68"/>
        <v>40</v>
      </c>
      <c r="S248" t="str">
        <f t="shared" si="69"/>
        <v/>
      </c>
      <c r="Y248">
        <f t="shared" si="70"/>
        <v>39.314243240308514</v>
      </c>
    </row>
    <row r="249" spans="1:25" x14ac:dyDescent="0.25">
      <c r="A249">
        <v>3.9999999999999998E-6</v>
      </c>
      <c r="B249">
        <f>DAVE_data!CF248</f>
        <v>9448</v>
      </c>
      <c r="C249">
        <f t="shared" si="54"/>
        <v>19324</v>
      </c>
      <c r="D249">
        <f t="shared" si="55"/>
        <v>81.287328027059445</v>
      </c>
      <c r="E249">
        <f t="shared" si="56"/>
        <v>76.948683799118442</v>
      </c>
      <c r="F249">
        <f t="shared" si="57"/>
        <v>79.11800591308895</v>
      </c>
      <c r="G249">
        <f t="shared" si="58"/>
        <v>3.7933999999999996E-2</v>
      </c>
      <c r="H249">
        <f t="shared" si="71"/>
        <v>10.806767999999991</v>
      </c>
      <c r="I249">
        <f t="shared" si="59"/>
        <v>57.186748404347263</v>
      </c>
      <c r="J249">
        <f t="shared" si="60"/>
        <v>66.400476184680954</v>
      </c>
      <c r="K249">
        <f t="shared" si="61"/>
        <v>61.793612294514105</v>
      </c>
      <c r="L249">
        <f t="shared" si="62"/>
        <v>-121.44418964957163</v>
      </c>
      <c r="M249">
        <f t="shared" si="63"/>
        <v>117.5546461331668</v>
      </c>
      <c r="N249">
        <f t="shared" si="64"/>
        <v>-1.944771758202414</v>
      </c>
      <c r="O249">
        <f t="shared" si="65"/>
        <v>1</v>
      </c>
      <c r="P249">
        <f t="shared" si="66"/>
        <v>1</v>
      </c>
      <c r="Q249">
        <f t="shared" si="67"/>
        <v>40</v>
      </c>
      <c r="R249">
        <f t="shared" si="68"/>
        <v>40</v>
      </c>
      <c r="S249" t="str">
        <f t="shared" si="69"/>
        <v/>
      </c>
      <c r="Y249">
        <f t="shared" si="70"/>
        <v>38.089937373143314</v>
      </c>
    </row>
    <row r="250" spans="1:25" x14ac:dyDescent="0.25">
      <c r="A250">
        <v>3.9999999999999998E-6</v>
      </c>
      <c r="B250">
        <f>DAVE_data!CF249</f>
        <v>9384</v>
      </c>
      <c r="C250">
        <f t="shared" si="54"/>
        <v>19036.5</v>
      </c>
      <c r="D250">
        <f t="shared" si="55"/>
        <v>82.514975273548018</v>
      </c>
      <c r="E250">
        <f t="shared" si="56"/>
        <v>79.11800591308895</v>
      </c>
      <c r="F250">
        <f t="shared" si="57"/>
        <v>80.816490593318491</v>
      </c>
      <c r="G250">
        <f t="shared" si="58"/>
        <v>3.7663999999999996E-2</v>
      </c>
      <c r="H250">
        <f t="shared" si="71"/>
        <v>10.844431999999991</v>
      </c>
      <c r="I250">
        <f t="shared" si="59"/>
        <v>45.095706250784332</v>
      </c>
      <c r="J250">
        <f t="shared" si="60"/>
        <v>61.793612294514105</v>
      </c>
      <c r="K250">
        <f t="shared" si="61"/>
        <v>53.444659272649218</v>
      </c>
      <c r="L250">
        <f t="shared" si="62"/>
        <v>-221.66931345223256</v>
      </c>
      <c r="M250">
        <f t="shared" si="63"/>
        <v>-1.944771758202414</v>
      </c>
      <c r="N250">
        <f t="shared" si="64"/>
        <v>-111.80704260521749</v>
      </c>
      <c r="O250">
        <f t="shared" si="65"/>
        <v>1</v>
      </c>
      <c r="P250">
        <f t="shared" si="66"/>
        <v>1</v>
      </c>
      <c r="Q250">
        <f t="shared" si="67"/>
        <v>40</v>
      </c>
      <c r="R250">
        <f t="shared" si="68"/>
        <v>40</v>
      </c>
      <c r="S250" t="str">
        <f t="shared" si="69"/>
        <v/>
      </c>
      <c r="Y250">
        <f t="shared" si="70"/>
        <v>34.935040448304896</v>
      </c>
    </row>
    <row r="251" spans="1:25" x14ac:dyDescent="0.25">
      <c r="A251">
        <v>3.9999999999999998E-6</v>
      </c>
      <c r="B251">
        <f>DAVE_data!CF250</f>
        <v>9470</v>
      </c>
      <c r="C251">
        <f t="shared" si="54"/>
        <v>18910.5</v>
      </c>
      <c r="D251">
        <f t="shared" si="55"/>
        <v>83.064769667375089</v>
      </c>
      <c r="E251">
        <f t="shared" si="56"/>
        <v>80.816490593318491</v>
      </c>
      <c r="F251">
        <f t="shared" si="57"/>
        <v>81.94063013034679</v>
      </c>
      <c r="G251">
        <f t="shared" si="58"/>
        <v>3.7707999999999998E-2</v>
      </c>
      <c r="H251">
        <f t="shared" si="71"/>
        <v>10.882139999999991</v>
      </c>
      <c r="I251">
        <f t="shared" si="59"/>
        <v>29.811698764938441</v>
      </c>
      <c r="J251">
        <f t="shared" si="60"/>
        <v>53.444659272649218</v>
      </c>
      <c r="K251">
        <f t="shared" si="61"/>
        <v>41.62817901879383</v>
      </c>
      <c r="L251">
        <f t="shared" si="62"/>
        <v>-313.36799230548928</v>
      </c>
      <c r="M251">
        <f t="shared" si="63"/>
        <v>-111.80704260521749</v>
      </c>
      <c r="N251">
        <f t="shared" si="64"/>
        <v>-212.58751745535338</v>
      </c>
      <c r="O251">
        <f t="shared" si="65"/>
        <v>1</v>
      </c>
      <c r="P251">
        <f t="shared" si="66"/>
        <v>1</v>
      </c>
      <c r="Q251">
        <f t="shared" si="67"/>
        <v>40</v>
      </c>
      <c r="R251">
        <f t="shared" si="68"/>
        <v>40</v>
      </c>
      <c r="S251" t="str">
        <f t="shared" si="69"/>
        <v/>
      </c>
      <c r="Y251">
        <f t="shared" si="70"/>
        <v>29.873898995930098</v>
      </c>
    </row>
    <row r="252" spans="1:25" x14ac:dyDescent="0.25">
      <c r="A252">
        <v>3.9999999999999998E-6</v>
      </c>
      <c r="B252">
        <f>DAVE_data!CF251</f>
        <v>9530</v>
      </c>
      <c r="C252">
        <f t="shared" si="54"/>
        <v>18916</v>
      </c>
      <c r="D252">
        <f t="shared" si="55"/>
        <v>83.040617825909109</v>
      </c>
      <c r="E252">
        <f t="shared" si="56"/>
        <v>81.94063013034679</v>
      </c>
      <c r="F252">
        <f t="shared" si="57"/>
        <v>82.490623978127957</v>
      </c>
      <c r="G252">
        <f t="shared" si="58"/>
        <v>3.7999999999999999E-2</v>
      </c>
      <c r="H252">
        <f t="shared" si="71"/>
        <v>10.920139999999991</v>
      </c>
      <c r="I252">
        <f t="shared" si="59"/>
        <v>14.473522310030704</v>
      </c>
      <c r="J252">
        <f t="shared" si="60"/>
        <v>41.62817901879383</v>
      </c>
      <c r="K252">
        <f t="shared" si="61"/>
        <v>28.050850664412266</v>
      </c>
      <c r="L252">
        <f t="shared" si="62"/>
        <v>-357.29811458898854</v>
      </c>
      <c r="M252">
        <f t="shared" si="63"/>
        <v>-212.58751745535338</v>
      </c>
      <c r="N252">
        <f t="shared" si="64"/>
        <v>-284.94281602217097</v>
      </c>
      <c r="O252">
        <f t="shared" si="65"/>
        <v>1</v>
      </c>
      <c r="P252">
        <f t="shared" si="66"/>
        <v>1</v>
      </c>
      <c r="Q252">
        <f t="shared" si="67"/>
        <v>40</v>
      </c>
      <c r="R252">
        <f t="shared" si="68"/>
        <v>40</v>
      </c>
      <c r="S252" t="str">
        <f t="shared" si="69"/>
        <v/>
      </c>
      <c r="Y252">
        <f t="shared" si="70"/>
        <v>23.624690803178755</v>
      </c>
    </row>
    <row r="253" spans="1:25" x14ac:dyDescent="0.25">
      <c r="A253">
        <v>3.9999999999999998E-6</v>
      </c>
      <c r="B253">
        <f>DAVE_data!CF252</f>
        <v>9648</v>
      </c>
      <c r="C253">
        <f t="shared" si="54"/>
        <v>19016</v>
      </c>
      <c r="D253">
        <f t="shared" si="55"/>
        <v>82.603929680000874</v>
      </c>
      <c r="E253">
        <f t="shared" si="56"/>
        <v>82.490623978127957</v>
      </c>
      <c r="F253">
        <f t="shared" si="57"/>
        <v>82.547276829064415</v>
      </c>
      <c r="G253">
        <f t="shared" si="58"/>
        <v>3.8356000000000001E-2</v>
      </c>
      <c r="H253">
        <f t="shared" si="71"/>
        <v>10.958495999999991</v>
      </c>
      <c r="I253">
        <f t="shared" si="59"/>
        <v>1.4770270866737609</v>
      </c>
      <c r="J253">
        <f t="shared" si="60"/>
        <v>28.050850664412266</v>
      </c>
      <c r="K253">
        <f t="shared" si="61"/>
        <v>14.763938875543014</v>
      </c>
      <c r="L253">
        <f t="shared" si="62"/>
        <v>-346.41025625376085</v>
      </c>
      <c r="M253">
        <f t="shared" si="63"/>
        <v>-284.94281602217097</v>
      </c>
      <c r="N253">
        <f t="shared" si="64"/>
        <v>-315.67653613796591</v>
      </c>
      <c r="O253">
        <f t="shared" si="65"/>
        <v>1</v>
      </c>
      <c r="P253">
        <f t="shared" si="66"/>
        <v>1</v>
      </c>
      <c r="Q253">
        <f t="shared" si="67"/>
        <v>40</v>
      </c>
      <c r="R253">
        <f t="shared" si="68"/>
        <v>40</v>
      </c>
      <c r="S253" t="str">
        <f t="shared" si="69"/>
        <v/>
      </c>
      <c r="Y253">
        <f t="shared" si="70"/>
        <v>17.144648304301935</v>
      </c>
    </row>
    <row r="254" spans="1:25" x14ac:dyDescent="0.25">
      <c r="A254">
        <v>3.9999999999999998E-6</v>
      </c>
      <c r="B254">
        <f>DAVE_data!CF253</f>
        <v>9680</v>
      </c>
      <c r="C254">
        <f t="shared" si="54"/>
        <v>19164</v>
      </c>
      <c r="D254">
        <f t="shared" si="55"/>
        <v>81.965994927723671</v>
      </c>
      <c r="E254">
        <f t="shared" si="56"/>
        <v>82.547276829064415</v>
      </c>
      <c r="F254">
        <f t="shared" si="57"/>
        <v>82.256635878394036</v>
      </c>
      <c r="G254">
        <f t="shared" si="58"/>
        <v>3.8655999999999996E-2</v>
      </c>
      <c r="H254">
        <f t="shared" si="71"/>
        <v>10.997151999999991</v>
      </c>
      <c r="I254">
        <f t="shared" si="59"/>
        <v>-7.518650420901789</v>
      </c>
      <c r="J254">
        <f t="shared" si="60"/>
        <v>14.763938875543014</v>
      </c>
      <c r="K254">
        <f t="shared" si="61"/>
        <v>3.6226442273206123</v>
      </c>
      <c r="L254">
        <f t="shared" si="62"/>
        <v>-288.21643854052161</v>
      </c>
      <c r="M254">
        <f t="shared" si="63"/>
        <v>-315.67653613796591</v>
      </c>
      <c r="N254">
        <f t="shared" si="64"/>
        <v>-301.94648733924373</v>
      </c>
      <c r="O254">
        <f t="shared" si="65"/>
        <v>1</v>
      </c>
      <c r="P254">
        <f t="shared" si="66"/>
        <v>0</v>
      </c>
      <c r="Q254">
        <f t="shared" si="67"/>
        <v>40</v>
      </c>
      <c r="R254">
        <f t="shared" si="68"/>
        <v>40</v>
      </c>
      <c r="S254" t="str">
        <f t="shared" si="69"/>
        <v/>
      </c>
      <c r="Y254">
        <f t="shared" si="70"/>
        <v>11.481497162807514</v>
      </c>
    </row>
    <row r="255" spans="1:25" x14ac:dyDescent="0.25">
      <c r="A255">
        <v>3.9999999999999998E-6</v>
      </c>
      <c r="B255">
        <f>DAVE_data!CF254</f>
        <v>9808</v>
      </c>
      <c r="C255">
        <f t="shared" si="54"/>
        <v>19333</v>
      </c>
      <c r="D255">
        <f t="shared" si="55"/>
        <v>81.249486721920888</v>
      </c>
      <c r="E255">
        <f t="shared" si="56"/>
        <v>82.256635878394036</v>
      </c>
      <c r="F255">
        <f t="shared" si="57"/>
        <v>81.753061300157469</v>
      </c>
      <c r="G255">
        <f t="shared" si="58"/>
        <v>3.8975999999999997E-2</v>
      </c>
      <c r="H255">
        <f t="shared" si="71"/>
        <v>11.036127999999991</v>
      </c>
      <c r="I255">
        <f t="shared" si="59"/>
        <v>-12.920119515511255</v>
      </c>
      <c r="J255">
        <f t="shared" si="60"/>
        <v>3.6226442273206123</v>
      </c>
      <c r="K255">
        <f t="shared" si="61"/>
        <v>-4.6487376440953216</v>
      </c>
      <c r="L255">
        <f t="shared" si="62"/>
        <v>-212.21730991933327</v>
      </c>
      <c r="M255">
        <f t="shared" si="63"/>
        <v>-301.94648733924373</v>
      </c>
      <c r="N255">
        <f t="shared" si="64"/>
        <v>-257.0818986292885</v>
      </c>
      <c r="O255">
        <f t="shared" si="65"/>
        <v>1</v>
      </c>
      <c r="P255">
        <f t="shared" si="66"/>
        <v>0</v>
      </c>
      <c r="Q255">
        <f t="shared" si="67"/>
        <v>40</v>
      </c>
      <c r="R255">
        <f t="shared" si="68"/>
        <v>40</v>
      </c>
      <c r="S255" t="str">
        <f t="shared" si="69"/>
        <v/>
      </c>
      <c r="Y255">
        <f t="shared" si="70"/>
        <v>7.1708127960804875</v>
      </c>
    </row>
    <row r="256" spans="1:25" x14ac:dyDescent="0.25">
      <c r="A256">
        <v>3.9999999999999998E-6</v>
      </c>
      <c r="B256">
        <f>DAVE_data!CF255</f>
        <v>9867</v>
      </c>
      <c r="C256">
        <f t="shared" si="54"/>
        <v>19501.5</v>
      </c>
      <c r="D256">
        <f t="shared" si="55"/>
        <v>80.547461825751697</v>
      </c>
      <c r="E256">
        <f t="shared" si="56"/>
        <v>81.753061300157469</v>
      </c>
      <c r="F256">
        <f t="shared" si="57"/>
        <v>81.150261562954583</v>
      </c>
      <c r="G256">
        <f t="shared" si="58"/>
        <v>3.9349999999999996E-2</v>
      </c>
      <c r="H256">
        <f t="shared" si="71"/>
        <v>11.075477999999991</v>
      </c>
      <c r="I256">
        <f t="shared" si="59"/>
        <v>-15.318925977201689</v>
      </c>
      <c r="J256">
        <f t="shared" si="60"/>
        <v>-4.6487376440953216</v>
      </c>
      <c r="K256">
        <f t="shared" si="61"/>
        <v>-9.9838318106485051</v>
      </c>
      <c r="L256">
        <f t="shared" si="62"/>
        <v>-135.58053790478232</v>
      </c>
      <c r="M256">
        <f t="shared" si="63"/>
        <v>-257.0818986292885</v>
      </c>
      <c r="N256">
        <f t="shared" si="64"/>
        <v>-196.33121826703541</v>
      </c>
      <c r="O256">
        <f t="shared" si="65"/>
        <v>1</v>
      </c>
      <c r="P256">
        <f t="shared" si="66"/>
        <v>0</v>
      </c>
      <c r="Q256">
        <f t="shared" si="67"/>
        <v>40</v>
      </c>
      <c r="R256">
        <f t="shared" si="68"/>
        <v>40</v>
      </c>
      <c r="S256" t="str">
        <f t="shared" si="69"/>
        <v/>
      </c>
      <c r="Y256">
        <f t="shared" si="70"/>
        <v>4.3199430085841275</v>
      </c>
    </row>
    <row r="257" spans="1:25" x14ac:dyDescent="0.25">
      <c r="A257">
        <v>3.9999999999999998E-6</v>
      </c>
      <c r="B257">
        <f>DAVE_data!CF256</f>
        <v>9975</v>
      </c>
      <c r="C257">
        <f t="shared" si="54"/>
        <v>19665</v>
      </c>
      <c r="D257">
        <f t="shared" si="55"/>
        <v>79.877768969992204</v>
      </c>
      <c r="E257">
        <f t="shared" si="56"/>
        <v>81.150261562954583</v>
      </c>
      <c r="F257">
        <f t="shared" si="57"/>
        <v>80.514015266473393</v>
      </c>
      <c r="G257">
        <f t="shared" si="58"/>
        <v>3.9683999999999997E-2</v>
      </c>
      <c r="H257">
        <f t="shared" si="71"/>
        <v>11.115161999999991</v>
      </c>
      <c r="I257">
        <f t="shared" si="59"/>
        <v>-16.032816663672758</v>
      </c>
      <c r="J257">
        <f t="shared" si="60"/>
        <v>-9.9838318106485051</v>
      </c>
      <c r="K257">
        <f t="shared" si="61"/>
        <v>-13.008324237160632</v>
      </c>
      <c r="L257">
        <f t="shared" si="62"/>
        <v>-76.214404458021562</v>
      </c>
      <c r="M257">
        <f t="shared" si="63"/>
        <v>-196.33121826703541</v>
      </c>
      <c r="N257">
        <f t="shared" si="64"/>
        <v>-136.2728113625285</v>
      </c>
      <c r="O257">
        <f t="shared" si="65"/>
        <v>1</v>
      </c>
      <c r="P257">
        <f t="shared" si="66"/>
        <v>0</v>
      </c>
      <c r="Q257">
        <f t="shared" si="67"/>
        <v>40</v>
      </c>
      <c r="R257">
        <f t="shared" si="68"/>
        <v>40</v>
      </c>
      <c r="S257" t="str">
        <f t="shared" si="69"/>
        <v/>
      </c>
      <c r="Y257">
        <f t="shared" si="70"/>
        <v>2.6290426183945952</v>
      </c>
    </row>
    <row r="258" spans="1:25" x14ac:dyDescent="0.25">
      <c r="A258">
        <v>3.9999999999999998E-6</v>
      </c>
      <c r="B258">
        <f>DAVE_data!CF257</f>
        <v>10048</v>
      </c>
      <c r="C258">
        <f t="shared" si="54"/>
        <v>19849</v>
      </c>
      <c r="D258">
        <f t="shared" si="55"/>
        <v>79.137302977222859</v>
      </c>
      <c r="E258">
        <f t="shared" si="56"/>
        <v>80.514015266473393</v>
      </c>
      <c r="F258">
        <f t="shared" si="57"/>
        <v>79.825659121848133</v>
      </c>
      <c r="G258">
        <f t="shared" si="58"/>
        <v>4.0045999999999998E-2</v>
      </c>
      <c r="H258">
        <f t="shared" si="71"/>
        <v>11.155207999999991</v>
      </c>
      <c r="I258">
        <f t="shared" si="59"/>
        <v>-17.189136109106027</v>
      </c>
      <c r="J258">
        <f t="shared" si="60"/>
        <v>-13.008324237160632</v>
      </c>
      <c r="K258">
        <f t="shared" si="61"/>
        <v>-15.09873017313333</v>
      </c>
      <c r="L258">
        <f t="shared" si="62"/>
        <v>-52.200118263314621</v>
      </c>
      <c r="M258">
        <f t="shared" si="63"/>
        <v>-136.2728113625285</v>
      </c>
      <c r="N258">
        <f t="shared" si="64"/>
        <v>-94.236464812921554</v>
      </c>
      <c r="O258">
        <f t="shared" si="65"/>
        <v>1</v>
      </c>
      <c r="P258">
        <f t="shared" si="66"/>
        <v>0</v>
      </c>
      <c r="Q258">
        <f t="shared" si="67"/>
        <v>40</v>
      </c>
      <c r="R258">
        <f t="shared" si="68"/>
        <v>40</v>
      </c>
      <c r="S258" t="str">
        <f t="shared" si="69"/>
        <v/>
      </c>
      <c r="Y258">
        <f t="shared" si="70"/>
        <v>1.403094949547407</v>
      </c>
    </row>
    <row r="259" spans="1:25" x14ac:dyDescent="0.25">
      <c r="A259">
        <v>3.9999999999999998E-6</v>
      </c>
      <c r="B259">
        <f>DAVE_data!CF258</f>
        <v>10152</v>
      </c>
      <c r="C259">
        <f t="shared" si="54"/>
        <v>20021</v>
      </c>
      <c r="D259">
        <f t="shared" si="55"/>
        <v>78.457436031911314</v>
      </c>
      <c r="E259">
        <f t="shared" si="56"/>
        <v>79.825659121848133</v>
      </c>
      <c r="F259">
        <f t="shared" si="57"/>
        <v>79.141547576879731</v>
      </c>
      <c r="G259">
        <f t="shared" si="58"/>
        <v>4.0399999999999998E-2</v>
      </c>
      <c r="H259">
        <f t="shared" si="71"/>
        <v>11.195607999999991</v>
      </c>
      <c r="I259">
        <f t="shared" si="59"/>
        <v>-16.933454083376301</v>
      </c>
      <c r="J259">
        <f t="shared" si="60"/>
        <v>-15.09873017313333</v>
      </c>
      <c r="K259">
        <f t="shared" si="61"/>
        <v>-16.016092128254815</v>
      </c>
      <c r="L259">
        <f t="shared" si="62"/>
        <v>-22.706979087165486</v>
      </c>
      <c r="M259">
        <f t="shared" si="63"/>
        <v>-94.236464812921554</v>
      </c>
      <c r="N259">
        <f t="shared" si="64"/>
        <v>-58.471721950043516</v>
      </c>
      <c r="O259">
        <f t="shared" si="65"/>
        <v>1</v>
      </c>
      <c r="P259">
        <f t="shared" si="66"/>
        <v>0</v>
      </c>
      <c r="Q259">
        <f t="shared" si="67"/>
        <v>40</v>
      </c>
      <c r="R259">
        <f t="shared" si="68"/>
        <v>40</v>
      </c>
      <c r="S259" t="str">
        <f t="shared" si="69"/>
        <v/>
      </c>
      <c r="Y259">
        <f t="shared" si="70"/>
        <v>0.77829619584247356</v>
      </c>
    </row>
    <row r="260" spans="1:25" x14ac:dyDescent="0.25">
      <c r="A260">
        <v>3.9999999999999998E-6</v>
      </c>
      <c r="B260">
        <f>DAVE_data!CF259</f>
        <v>10211</v>
      </c>
      <c r="C260">
        <f t="shared" si="54"/>
        <v>20193</v>
      </c>
      <c r="D260">
        <f t="shared" si="55"/>
        <v>77.7891510322833</v>
      </c>
      <c r="E260">
        <f t="shared" si="56"/>
        <v>79.141547576879731</v>
      </c>
      <c r="F260">
        <f t="shared" si="57"/>
        <v>78.465349304581508</v>
      </c>
      <c r="G260">
        <f t="shared" si="58"/>
        <v>4.0725999999999998E-2</v>
      </c>
      <c r="H260">
        <f t="shared" si="71"/>
        <v>11.23633399999999</v>
      </c>
      <c r="I260">
        <f t="shared" si="59"/>
        <v>-16.603601441296039</v>
      </c>
      <c r="J260">
        <f t="shared" si="60"/>
        <v>-16.016092128254815</v>
      </c>
      <c r="K260">
        <f t="shared" si="61"/>
        <v>-16.309846784775427</v>
      </c>
      <c r="L260">
        <f t="shared" si="62"/>
        <v>-7.2129513460838766</v>
      </c>
      <c r="M260">
        <f t="shared" si="63"/>
        <v>-58.471721950043516</v>
      </c>
      <c r="N260">
        <f t="shared" si="64"/>
        <v>-32.842336648063693</v>
      </c>
      <c r="O260">
        <f t="shared" si="65"/>
        <v>0</v>
      </c>
      <c r="P260">
        <f t="shared" si="66"/>
        <v>0</v>
      </c>
      <c r="Q260">
        <f t="shared" si="67"/>
        <v>-40</v>
      </c>
      <c r="R260">
        <f t="shared" si="68"/>
        <v>40</v>
      </c>
      <c r="S260">
        <f t="shared" si="69"/>
        <v>-2.6490737940250858E-3</v>
      </c>
      <c r="Y260">
        <f t="shared" si="70"/>
        <v>0</v>
      </c>
    </row>
    <row r="261" spans="1:25" x14ac:dyDescent="0.25">
      <c r="A261">
        <v>3.9999999999999998E-6</v>
      </c>
      <c r="B261">
        <f>DAVE_data!CF260</f>
        <v>10338</v>
      </c>
      <c r="C261">
        <f t="shared" si="54"/>
        <v>20374.5</v>
      </c>
      <c r="D261">
        <f t="shared" si="55"/>
        <v>77.096190178649607</v>
      </c>
      <c r="E261">
        <f t="shared" si="56"/>
        <v>78.465349304581508</v>
      </c>
      <c r="F261">
        <f t="shared" si="57"/>
        <v>77.780769741615558</v>
      </c>
      <c r="G261">
        <f t="shared" si="58"/>
        <v>4.1097999999999996E-2</v>
      </c>
      <c r="H261">
        <f t="shared" si="71"/>
        <v>11.27743199999999</v>
      </c>
      <c r="I261">
        <f t="shared" si="59"/>
        <v>-16.657247626793289</v>
      </c>
      <c r="J261">
        <f t="shared" si="60"/>
        <v>-16.309846784775427</v>
      </c>
      <c r="K261">
        <f t="shared" si="61"/>
        <v>-16.483547205784358</v>
      </c>
      <c r="L261">
        <f t="shared" si="62"/>
        <v>-4.2264932845620473</v>
      </c>
      <c r="M261">
        <f t="shared" si="63"/>
        <v>-32.842336648063693</v>
      </c>
      <c r="N261">
        <f t="shared" si="64"/>
        <v>-18.53441496631287</v>
      </c>
      <c r="O261">
        <f t="shared" si="65"/>
        <v>0</v>
      </c>
      <c r="P261">
        <f t="shared" si="66"/>
        <v>0</v>
      </c>
      <c r="Q261">
        <f t="shared" si="67"/>
        <v>-40</v>
      </c>
      <c r="R261">
        <f t="shared" si="68"/>
        <v>-40</v>
      </c>
      <c r="S261">
        <f t="shared" si="69"/>
        <v>-2.724621646689766E-3</v>
      </c>
      <c r="Y261">
        <f t="shared" si="70"/>
        <v>0</v>
      </c>
    </row>
    <row r="262" spans="1:25" x14ac:dyDescent="0.25">
      <c r="A262">
        <v>3.9999999999999998E-6</v>
      </c>
      <c r="B262">
        <f>DAVE_data!CF261</f>
        <v>10393</v>
      </c>
      <c r="C262">
        <f t="shared" ref="C262:C325" si="72">(B262+B261)/2+(B260+B259)/2</f>
        <v>20547</v>
      </c>
      <c r="D262">
        <f t="shared" ref="D262:D325" si="73">2*PI()/(C262*0.000004)</f>
        <v>76.448937888494513</v>
      </c>
      <c r="E262">
        <f t="shared" ref="E262:E325" si="74">F261</f>
        <v>77.780769741615558</v>
      </c>
      <c r="F262">
        <f t="shared" ref="F262:F273" si="75">0.5*(D262+E262)</f>
        <v>77.114853815055028</v>
      </c>
      <c r="G262">
        <f t="shared" ref="G262:G273" si="76">0.5*(B262+B261)*0.000004</f>
        <v>4.1461999999999999E-2</v>
      </c>
      <c r="H262">
        <f t="shared" si="71"/>
        <v>11.31889399999999</v>
      </c>
      <c r="I262">
        <f t="shared" ref="I262:I325" si="77">(F262-E262)/G262</f>
        <v>-16.060873246841197</v>
      </c>
      <c r="J262">
        <f t="shared" ref="J262:J325" si="78">K261</f>
        <v>-16.483547205784358</v>
      </c>
      <c r="K262">
        <f t="shared" ref="K262:K273" si="79">(I262+J262)/2</f>
        <v>-16.272210226312779</v>
      </c>
      <c r="L262">
        <f t="shared" ref="L262:L325" si="80">(K262-J262)/G262</f>
        <v>5.097124583270916</v>
      </c>
      <c r="M262">
        <f t="shared" ref="M262:M325" si="81">N261</f>
        <v>-18.53441496631287</v>
      </c>
      <c r="N262">
        <f t="shared" ref="N262:N325" si="82">0.5*(L262+M262)</f>
        <v>-6.7186451915209773</v>
      </c>
      <c r="O262">
        <f t="shared" ref="O262:O325" si="83">IF(AND((L262&gt;$O$3), (L262&lt;$O$4)),0,1)</f>
        <v>0</v>
      </c>
      <c r="P262">
        <f t="shared" ref="P262:P273" si="84">IF(I262&gt;$P$3,1,0)</f>
        <v>0</v>
      </c>
      <c r="Q262">
        <f t="shared" ref="Q262:Q273" si="85">IF(OR(O262=1, AND((P262=1),(Q261=$Q$3))),$Q$3,$Q$2)</f>
        <v>-40</v>
      </c>
      <c r="R262">
        <f t="shared" ref="R262:R273" si="86">IF(OR(O262=1, AND((P262=1),(Q261=1))),Q261,Q261)</f>
        <v>-40</v>
      </c>
      <c r="S262">
        <f t="shared" ref="S262:S325" si="87">IF(Q262=-40,K262/F262^2, "")</f>
        <v>-2.73634257126851E-3</v>
      </c>
      <c r="Y262">
        <f t="shared" ref="Y262:Y325" si="88">IF(Q262=$Q$3, ($Y$1*K262*F262-$Y$3*F262^3)*G262,0)</f>
        <v>0</v>
      </c>
    </row>
    <row r="263" spans="1:25" x14ac:dyDescent="0.25">
      <c r="A263">
        <v>3.9999999999999998E-6</v>
      </c>
      <c r="B263">
        <f>DAVE_data!CF262</f>
        <v>10522</v>
      </c>
      <c r="C263">
        <f t="shared" si="72"/>
        <v>20732</v>
      </c>
      <c r="D263">
        <f t="shared" si="73"/>
        <v>75.766753173591383</v>
      </c>
      <c r="E263">
        <f t="shared" si="74"/>
        <v>77.114853815055028</v>
      </c>
      <c r="F263">
        <f t="shared" si="75"/>
        <v>76.440803494323205</v>
      </c>
      <c r="G263">
        <f t="shared" si="76"/>
        <v>4.1829999999999999E-2</v>
      </c>
      <c r="H263">
        <f t="shared" ref="H263:H273" si="89">H262+G263</f>
        <v>11.360723999999989</v>
      </c>
      <c r="I263">
        <f t="shared" si="77"/>
        <v>-16.114040658183665</v>
      </c>
      <c r="J263">
        <f t="shared" si="78"/>
        <v>-16.272210226312779</v>
      </c>
      <c r="K263">
        <f t="shared" si="79"/>
        <v>-16.193125442248224</v>
      </c>
      <c r="L263">
        <f t="shared" si="80"/>
        <v>1.8906235731426115</v>
      </c>
      <c r="M263">
        <f t="shared" si="81"/>
        <v>-6.7186451915209773</v>
      </c>
      <c r="N263">
        <f t="shared" si="82"/>
        <v>-2.414010809189183</v>
      </c>
      <c r="O263">
        <f t="shared" si="83"/>
        <v>0</v>
      </c>
      <c r="P263">
        <f t="shared" si="84"/>
        <v>0</v>
      </c>
      <c r="Q263">
        <f t="shared" si="85"/>
        <v>-40</v>
      </c>
      <c r="R263">
        <f t="shared" si="86"/>
        <v>-40</v>
      </c>
      <c r="S263">
        <f t="shared" si="87"/>
        <v>-2.7712786334826286E-3</v>
      </c>
      <c r="Y263">
        <f t="shared" si="88"/>
        <v>0</v>
      </c>
    </row>
    <row r="264" spans="1:25" x14ac:dyDescent="0.25">
      <c r="A264">
        <v>3.9999999999999998E-6</v>
      </c>
      <c r="B264">
        <f>DAVE_data!CF263</f>
        <v>10579</v>
      </c>
      <c r="C264">
        <f t="shared" si="72"/>
        <v>20916</v>
      </c>
      <c r="D264">
        <f t="shared" si="73"/>
        <v>75.100225989428978</v>
      </c>
      <c r="E264">
        <f t="shared" si="74"/>
        <v>76.440803494323205</v>
      </c>
      <c r="F264">
        <f t="shared" si="75"/>
        <v>75.770514741876099</v>
      </c>
      <c r="G264">
        <f t="shared" si="76"/>
        <v>4.2201999999999996E-2</v>
      </c>
      <c r="H264">
        <f t="shared" si="89"/>
        <v>11.402925999999988</v>
      </c>
      <c r="I264">
        <f t="shared" si="77"/>
        <v>-15.882866983723678</v>
      </c>
      <c r="J264">
        <f t="shared" si="78"/>
        <v>-16.193125442248224</v>
      </c>
      <c r="K264">
        <f t="shared" si="79"/>
        <v>-16.037996212985952</v>
      </c>
      <c r="L264">
        <f t="shared" si="80"/>
        <v>3.6758738747517161</v>
      </c>
      <c r="M264">
        <f t="shared" si="81"/>
        <v>-2.414010809189183</v>
      </c>
      <c r="N264">
        <f t="shared" si="82"/>
        <v>0.63093153278126657</v>
      </c>
      <c r="O264">
        <f t="shared" si="83"/>
        <v>0</v>
      </c>
      <c r="P264">
        <f t="shared" si="84"/>
        <v>0</v>
      </c>
      <c r="Q264">
        <f t="shared" si="85"/>
        <v>-40</v>
      </c>
      <c r="R264">
        <f t="shared" si="86"/>
        <v>-40</v>
      </c>
      <c r="S264">
        <f t="shared" si="87"/>
        <v>-2.7935061471723002E-3</v>
      </c>
      <c r="Y264">
        <f t="shared" si="88"/>
        <v>0</v>
      </c>
    </row>
    <row r="265" spans="1:25" x14ac:dyDescent="0.25">
      <c r="A265">
        <v>3.9999999999999998E-6</v>
      </c>
      <c r="B265">
        <f>DAVE_data!CF264</f>
        <v>10698</v>
      </c>
      <c r="C265">
        <f t="shared" si="72"/>
        <v>21096</v>
      </c>
      <c r="D265">
        <f t="shared" si="73"/>
        <v>74.459439078256381</v>
      </c>
      <c r="E265">
        <f t="shared" si="74"/>
        <v>75.770514741876099</v>
      </c>
      <c r="F265">
        <f t="shared" si="75"/>
        <v>75.114976910066247</v>
      </c>
      <c r="G265">
        <f t="shared" si="76"/>
        <v>4.2553999999999995E-2</v>
      </c>
      <c r="H265">
        <f t="shared" si="89"/>
        <v>11.445479999999989</v>
      </c>
      <c r="I265">
        <f t="shared" si="77"/>
        <v>-15.404846355450768</v>
      </c>
      <c r="J265">
        <f t="shared" si="78"/>
        <v>-16.037996212985952</v>
      </c>
      <c r="K265">
        <f t="shared" si="79"/>
        <v>-15.72142128421836</v>
      </c>
      <c r="L265">
        <f t="shared" si="80"/>
        <v>7.4393694780183273</v>
      </c>
      <c r="M265">
        <f t="shared" si="81"/>
        <v>0.63093153278126657</v>
      </c>
      <c r="N265">
        <f t="shared" si="82"/>
        <v>4.0351505053997965</v>
      </c>
      <c r="O265">
        <f t="shared" si="83"/>
        <v>0</v>
      </c>
      <c r="P265">
        <f t="shared" si="84"/>
        <v>0</v>
      </c>
      <c r="Q265">
        <f t="shared" si="85"/>
        <v>-40</v>
      </c>
      <c r="R265">
        <f t="shared" si="86"/>
        <v>-40</v>
      </c>
      <c r="S265">
        <f t="shared" si="87"/>
        <v>-2.7863696397429178E-3</v>
      </c>
      <c r="Y265">
        <f t="shared" si="88"/>
        <v>0</v>
      </c>
    </row>
    <row r="266" spans="1:25" x14ac:dyDescent="0.25">
      <c r="A266">
        <v>3.9999999999999998E-6</v>
      </c>
      <c r="B266">
        <f>DAVE_data!CF265</f>
        <v>10779</v>
      </c>
      <c r="C266">
        <f t="shared" si="72"/>
        <v>21289</v>
      </c>
      <c r="D266">
        <f t="shared" si="73"/>
        <v>73.784411047719317</v>
      </c>
      <c r="E266">
        <f t="shared" si="74"/>
        <v>75.114976910066247</v>
      </c>
      <c r="F266">
        <f t="shared" si="75"/>
        <v>74.449693978892782</v>
      </c>
      <c r="G266">
        <f t="shared" si="76"/>
        <v>4.2953999999999999E-2</v>
      </c>
      <c r="H266">
        <f t="shared" si="89"/>
        <v>11.488433999999989</v>
      </c>
      <c r="I266">
        <f t="shared" si="77"/>
        <v>-15.488264915338849</v>
      </c>
      <c r="J266">
        <f t="shared" si="78"/>
        <v>-15.72142128421836</v>
      </c>
      <c r="K266">
        <f t="shared" si="79"/>
        <v>-15.604843099778606</v>
      </c>
      <c r="L266">
        <f t="shared" si="80"/>
        <v>2.7140239428168424</v>
      </c>
      <c r="M266">
        <f t="shared" si="81"/>
        <v>4.0351505053997965</v>
      </c>
      <c r="N266">
        <f t="shared" si="82"/>
        <v>3.3745872241083195</v>
      </c>
      <c r="O266">
        <f t="shared" si="83"/>
        <v>0</v>
      </c>
      <c r="P266">
        <f t="shared" si="84"/>
        <v>0</v>
      </c>
      <c r="Q266">
        <f t="shared" si="85"/>
        <v>-40</v>
      </c>
      <c r="R266">
        <f t="shared" si="86"/>
        <v>-40</v>
      </c>
      <c r="S266">
        <f t="shared" si="87"/>
        <v>-2.8153576436522319E-3</v>
      </c>
      <c r="Y266">
        <f t="shared" si="88"/>
        <v>0</v>
      </c>
    </row>
    <row r="267" spans="1:25" x14ac:dyDescent="0.25">
      <c r="A267">
        <v>3.9999999999999998E-6</v>
      </c>
      <c r="B267">
        <f>DAVE_data!CF266</f>
        <v>10885</v>
      </c>
      <c r="C267">
        <f t="shared" si="72"/>
        <v>21470.5</v>
      </c>
      <c r="D267">
        <f t="shared" si="73"/>
        <v>73.160677524738432</v>
      </c>
      <c r="E267">
        <f t="shared" si="74"/>
        <v>74.449693978892782</v>
      </c>
      <c r="F267">
        <f t="shared" si="75"/>
        <v>73.8051857518156</v>
      </c>
      <c r="G267">
        <f t="shared" si="76"/>
        <v>4.3327999999999998E-2</v>
      </c>
      <c r="H267">
        <f t="shared" si="89"/>
        <v>11.53176199999999</v>
      </c>
      <c r="I267">
        <f t="shared" si="77"/>
        <v>-14.875097559942349</v>
      </c>
      <c r="J267">
        <f t="shared" si="78"/>
        <v>-15.604843099778606</v>
      </c>
      <c r="K267">
        <f t="shared" si="79"/>
        <v>-15.239970329860476</v>
      </c>
      <c r="L267">
        <f t="shared" si="80"/>
        <v>8.4211772968549052</v>
      </c>
      <c r="M267">
        <f t="shared" si="81"/>
        <v>3.3745872241083195</v>
      </c>
      <c r="N267">
        <f t="shared" si="82"/>
        <v>5.8978822604816123</v>
      </c>
      <c r="O267">
        <f t="shared" si="83"/>
        <v>0</v>
      </c>
      <c r="P267">
        <f t="shared" si="84"/>
        <v>0</v>
      </c>
      <c r="Q267">
        <f t="shared" si="85"/>
        <v>-40</v>
      </c>
      <c r="R267">
        <f t="shared" si="86"/>
        <v>-40</v>
      </c>
      <c r="S267">
        <f t="shared" si="87"/>
        <v>-2.7977594175447717E-3</v>
      </c>
      <c r="Y267">
        <f t="shared" si="88"/>
        <v>0</v>
      </c>
    </row>
    <row r="268" spans="1:25" x14ac:dyDescent="0.25">
      <c r="A268">
        <v>3.9999999999999998E-6</v>
      </c>
      <c r="B268">
        <f>DAVE_data!CF267</f>
        <v>10966</v>
      </c>
      <c r="C268">
        <f t="shared" si="72"/>
        <v>21664</v>
      </c>
      <c r="D268">
        <f t="shared" si="73"/>
        <v>72.507215970960885</v>
      </c>
      <c r="E268">
        <f t="shared" si="74"/>
        <v>73.8051857518156</v>
      </c>
      <c r="F268">
        <f t="shared" si="75"/>
        <v>73.156200861388243</v>
      </c>
      <c r="G268">
        <f t="shared" si="76"/>
        <v>4.3701999999999998E-2</v>
      </c>
      <c r="H268">
        <f t="shared" si="89"/>
        <v>11.57546399999999</v>
      </c>
      <c r="I268">
        <f t="shared" si="77"/>
        <v>-14.850233179885524</v>
      </c>
      <c r="J268">
        <f t="shared" si="78"/>
        <v>-15.239970329860476</v>
      </c>
      <c r="K268">
        <f t="shared" si="79"/>
        <v>-15.045101754873</v>
      </c>
      <c r="L268">
        <f t="shared" si="80"/>
        <v>4.4590310509238913</v>
      </c>
      <c r="M268">
        <f t="shared" si="81"/>
        <v>5.8978822604816123</v>
      </c>
      <c r="N268">
        <f t="shared" si="82"/>
        <v>5.1784566557027514</v>
      </c>
      <c r="O268">
        <f t="shared" si="83"/>
        <v>0</v>
      </c>
      <c r="P268">
        <f t="shared" si="84"/>
        <v>0</v>
      </c>
      <c r="Q268">
        <f t="shared" si="85"/>
        <v>-40</v>
      </c>
      <c r="R268">
        <f t="shared" si="86"/>
        <v>-40</v>
      </c>
      <c r="S268">
        <f t="shared" si="87"/>
        <v>-2.8112071066233209E-3</v>
      </c>
      <c r="Y268">
        <f t="shared" si="88"/>
        <v>0</v>
      </c>
    </row>
    <row r="269" spans="1:25" x14ac:dyDescent="0.25">
      <c r="A269">
        <v>3.9999999999999998E-6</v>
      </c>
      <c r="B269">
        <f>DAVE_data!CF268</f>
        <v>11091</v>
      </c>
      <c r="C269">
        <f t="shared" si="72"/>
        <v>21860.5</v>
      </c>
      <c r="D269">
        <f t="shared" si="73"/>
        <v>71.855461988284659</v>
      </c>
      <c r="E269">
        <f t="shared" si="74"/>
        <v>73.156200861388243</v>
      </c>
      <c r="F269">
        <f t="shared" si="75"/>
        <v>72.505831424836458</v>
      </c>
      <c r="G269">
        <f t="shared" si="76"/>
        <v>4.4114E-2</v>
      </c>
      <c r="H269">
        <f t="shared" si="89"/>
        <v>11.61957799999999</v>
      </c>
      <c r="I269">
        <f t="shared" si="77"/>
        <v>-14.742925977054551</v>
      </c>
      <c r="J269">
        <f t="shared" si="78"/>
        <v>-15.045101754873</v>
      </c>
      <c r="K269">
        <f t="shared" si="79"/>
        <v>-14.894013865963775</v>
      </c>
      <c r="L269">
        <f t="shared" si="80"/>
        <v>3.4249419438098054</v>
      </c>
      <c r="M269">
        <f t="shared" si="81"/>
        <v>5.1784566557027514</v>
      </c>
      <c r="N269">
        <f t="shared" si="82"/>
        <v>4.3016992997562786</v>
      </c>
      <c r="O269">
        <f t="shared" si="83"/>
        <v>0</v>
      </c>
      <c r="P269">
        <f t="shared" si="84"/>
        <v>0</v>
      </c>
      <c r="Q269">
        <f t="shared" si="85"/>
        <v>-40</v>
      </c>
      <c r="R269">
        <f t="shared" si="86"/>
        <v>-40</v>
      </c>
      <c r="S269">
        <f t="shared" si="87"/>
        <v>-2.8331259360350777E-3</v>
      </c>
      <c r="Y269">
        <f t="shared" si="88"/>
        <v>0</v>
      </c>
    </row>
    <row r="270" spans="1:25" x14ac:dyDescent="0.25">
      <c r="A270">
        <v>3.9999999999999998E-6</v>
      </c>
      <c r="B270">
        <f>DAVE_data!CF269</f>
        <v>11147</v>
      </c>
      <c r="C270">
        <f t="shared" si="72"/>
        <v>22044.5</v>
      </c>
      <c r="D270">
        <f t="shared" si="73"/>
        <v>71.255702183986784</v>
      </c>
      <c r="E270">
        <f t="shared" si="74"/>
        <v>72.505831424836458</v>
      </c>
      <c r="F270">
        <f t="shared" si="75"/>
        <v>71.880766804411621</v>
      </c>
      <c r="G270">
        <f t="shared" si="76"/>
        <v>4.4475999999999995E-2</v>
      </c>
      <c r="H270">
        <f t="shared" si="89"/>
        <v>11.664053999999989</v>
      </c>
      <c r="I270">
        <f t="shared" si="77"/>
        <v>-14.053975636856665</v>
      </c>
      <c r="J270">
        <f t="shared" si="78"/>
        <v>-14.894013865963775</v>
      </c>
      <c r="K270">
        <f t="shared" si="79"/>
        <v>-14.473994751410221</v>
      </c>
      <c r="L270">
        <f t="shared" si="80"/>
        <v>9.4437250326817654</v>
      </c>
      <c r="M270">
        <f t="shared" si="81"/>
        <v>4.3016992997562786</v>
      </c>
      <c r="N270">
        <f t="shared" si="82"/>
        <v>6.8727121662190225</v>
      </c>
      <c r="O270">
        <f t="shared" si="83"/>
        <v>0</v>
      </c>
      <c r="P270">
        <f t="shared" si="84"/>
        <v>0</v>
      </c>
      <c r="Q270">
        <f t="shared" si="85"/>
        <v>-40</v>
      </c>
      <c r="R270">
        <f t="shared" si="86"/>
        <v>-40</v>
      </c>
      <c r="S270">
        <f t="shared" si="87"/>
        <v>-2.8013218453424257E-3</v>
      </c>
      <c r="Y270">
        <f t="shared" si="88"/>
        <v>0</v>
      </c>
    </row>
    <row r="271" spans="1:25" x14ac:dyDescent="0.25">
      <c r="A271">
        <v>3.9999999999999998E-6</v>
      </c>
      <c r="B271">
        <f>DAVE_data!CF270</f>
        <v>11299</v>
      </c>
      <c r="C271">
        <f t="shared" si="72"/>
        <v>22251.5</v>
      </c>
      <c r="D271">
        <f t="shared" si="73"/>
        <v>70.592828654018675</v>
      </c>
      <c r="E271">
        <f t="shared" si="74"/>
        <v>71.880766804411621</v>
      </c>
      <c r="F271">
        <f t="shared" si="75"/>
        <v>71.236797729215141</v>
      </c>
      <c r="G271">
        <f t="shared" si="76"/>
        <v>4.4892000000000001E-2</v>
      </c>
      <c r="H271">
        <f t="shared" si="89"/>
        <v>11.70894599999999</v>
      </c>
      <c r="I271">
        <f t="shared" si="77"/>
        <v>-14.344851536943784</v>
      </c>
      <c r="J271">
        <f t="shared" si="78"/>
        <v>-14.473994751410221</v>
      </c>
      <c r="K271">
        <f t="shared" si="79"/>
        <v>-14.409423144177001</v>
      </c>
      <c r="L271">
        <f t="shared" si="80"/>
        <v>1.4383767092849327</v>
      </c>
      <c r="M271">
        <f t="shared" si="81"/>
        <v>6.8727121662190225</v>
      </c>
      <c r="N271">
        <f t="shared" si="82"/>
        <v>4.1555444377519777</v>
      </c>
      <c r="O271">
        <f t="shared" si="83"/>
        <v>0</v>
      </c>
      <c r="P271">
        <f t="shared" si="84"/>
        <v>0</v>
      </c>
      <c r="Q271">
        <f t="shared" si="85"/>
        <v>-40</v>
      </c>
      <c r="R271">
        <f t="shared" si="86"/>
        <v>-40</v>
      </c>
      <c r="S271">
        <f t="shared" si="87"/>
        <v>-2.8394734857888444E-3</v>
      </c>
      <c r="Y271">
        <f t="shared" si="88"/>
        <v>0</v>
      </c>
    </row>
    <row r="272" spans="1:25" x14ac:dyDescent="0.25">
      <c r="A272">
        <v>3.9999999999999998E-6</v>
      </c>
      <c r="B272">
        <f>DAVE_data!CF271</f>
        <v>11362</v>
      </c>
      <c r="C272">
        <f t="shared" si="72"/>
        <v>22449.5</v>
      </c>
      <c r="D272">
        <f t="shared" si="73"/>
        <v>69.970214338622085</v>
      </c>
      <c r="E272">
        <f t="shared" si="74"/>
        <v>71.236797729215141</v>
      </c>
      <c r="F272">
        <f t="shared" si="75"/>
        <v>70.60350603391862</v>
      </c>
      <c r="G272">
        <f t="shared" si="76"/>
        <v>4.5322000000000001E-2</v>
      </c>
      <c r="H272">
        <f t="shared" si="89"/>
        <v>11.754267999999991</v>
      </c>
      <c r="I272">
        <f t="shared" si="77"/>
        <v>-13.973163039947941</v>
      </c>
      <c r="J272">
        <f t="shared" si="78"/>
        <v>-14.409423144177001</v>
      </c>
      <c r="K272">
        <f t="shared" si="79"/>
        <v>-14.191293092062471</v>
      </c>
      <c r="L272">
        <f t="shared" si="80"/>
        <v>4.8128955499432937</v>
      </c>
      <c r="M272">
        <f t="shared" si="81"/>
        <v>4.1555444377519777</v>
      </c>
      <c r="N272">
        <f t="shared" si="82"/>
        <v>4.4842199938476357</v>
      </c>
      <c r="O272">
        <f t="shared" si="83"/>
        <v>0</v>
      </c>
      <c r="P272">
        <f t="shared" si="84"/>
        <v>0</v>
      </c>
      <c r="Q272">
        <f t="shared" si="85"/>
        <v>-40</v>
      </c>
      <c r="R272">
        <f t="shared" si="86"/>
        <v>-40</v>
      </c>
      <c r="S272">
        <f t="shared" si="87"/>
        <v>-2.8468817867441289E-3</v>
      </c>
      <c r="Y272">
        <f t="shared" si="88"/>
        <v>0</v>
      </c>
    </row>
    <row r="273" spans="1:25" x14ac:dyDescent="0.25">
      <c r="A273">
        <v>3.9999999999999998E-6</v>
      </c>
      <c r="B273">
        <f>DAVE_data!CF272</f>
        <v>11491</v>
      </c>
      <c r="C273">
        <f t="shared" si="72"/>
        <v>22649.5</v>
      </c>
      <c r="D273">
        <f t="shared" si="73"/>
        <v>69.352362162294824</v>
      </c>
      <c r="E273">
        <f t="shared" si="74"/>
        <v>70.60350603391862</v>
      </c>
      <c r="F273">
        <f t="shared" si="75"/>
        <v>69.977934098106715</v>
      </c>
      <c r="G273">
        <f t="shared" si="76"/>
        <v>4.5705999999999997E-2</v>
      </c>
      <c r="H273">
        <f t="shared" si="89"/>
        <v>11.79997399999999</v>
      </c>
      <c r="I273">
        <f t="shared" si="77"/>
        <v>-13.686866840500267</v>
      </c>
      <c r="J273">
        <f t="shared" si="78"/>
        <v>-14.191293092062471</v>
      </c>
      <c r="K273">
        <f t="shared" si="79"/>
        <v>-13.939079966281369</v>
      </c>
      <c r="L273">
        <f t="shared" si="80"/>
        <v>5.5181622933772863</v>
      </c>
      <c r="M273">
        <f t="shared" si="81"/>
        <v>4.4842199938476357</v>
      </c>
      <c r="N273">
        <f t="shared" si="82"/>
        <v>5.001191143612461</v>
      </c>
      <c r="O273">
        <f t="shared" si="83"/>
        <v>0</v>
      </c>
      <c r="P273">
        <f t="shared" si="84"/>
        <v>0</v>
      </c>
      <c r="Q273">
        <f t="shared" si="85"/>
        <v>-40</v>
      </c>
      <c r="R273">
        <f t="shared" si="86"/>
        <v>-40</v>
      </c>
      <c r="S273">
        <f t="shared" si="87"/>
        <v>-2.846504505467095E-3</v>
      </c>
      <c r="Y273">
        <f t="shared" si="88"/>
        <v>0</v>
      </c>
    </row>
    <row r="274" spans="1:25" x14ac:dyDescent="0.25">
      <c r="A274">
        <v>3.9999999999999998E-6</v>
      </c>
      <c r="B274">
        <f>DAVE_data!CF273</f>
        <v>11554</v>
      </c>
      <c r="C274">
        <f t="shared" si="72"/>
        <v>22853</v>
      </c>
      <c r="D274">
        <f t="shared" si="73"/>
        <v>68.734797479319852</v>
      </c>
      <c r="E274">
        <f t="shared" si="74"/>
        <v>69.977934098106715</v>
      </c>
      <c r="F274">
        <f t="shared" ref="F274:F337" si="90">0.5*(D274+E274)</f>
        <v>69.356365788713276</v>
      </c>
      <c r="G274">
        <f t="shared" ref="G274:G337" si="91">0.5*(B274+B273)*0.000004</f>
        <v>4.6089999999999999E-2</v>
      </c>
      <c r="H274">
        <f t="shared" ref="H274:H337" si="92">H273+G274</f>
        <v>11.846063999999989</v>
      </c>
      <c r="I274">
        <f t="shared" si="77"/>
        <v>-13.485968960586652</v>
      </c>
      <c r="J274">
        <f t="shared" si="78"/>
        <v>-13.939079966281369</v>
      </c>
      <c r="K274">
        <f t="shared" ref="K274:K337" si="93">(I274+J274)/2</f>
        <v>-13.712524463434011</v>
      </c>
      <c r="L274">
        <f t="shared" si="80"/>
        <v>4.9155023399296551</v>
      </c>
      <c r="M274">
        <f t="shared" si="81"/>
        <v>5.001191143612461</v>
      </c>
      <c r="N274">
        <f t="shared" si="82"/>
        <v>4.9583467417710576</v>
      </c>
      <c r="O274">
        <f t="shared" si="83"/>
        <v>0</v>
      </c>
      <c r="P274">
        <f t="shared" ref="P274:P337" si="94">IF(I274&gt;$P$3,1,0)</f>
        <v>0</v>
      </c>
      <c r="Q274">
        <f t="shared" ref="Q274:Q337" si="95">IF(OR(O274=1, AND((P274=1),(Q273=$Q$3))),$Q$3,$Q$2)</f>
        <v>-40</v>
      </c>
      <c r="R274">
        <f t="shared" ref="R274:R337" si="96">IF(OR(O274=1, AND((P274=1),(Q273=1))),Q273,Q273)</f>
        <v>-40</v>
      </c>
      <c r="S274">
        <f t="shared" si="87"/>
        <v>-2.8506556461973995E-3</v>
      </c>
      <c r="Y274">
        <f t="shared" si="88"/>
        <v>0</v>
      </c>
    </row>
    <row r="275" spans="1:25" x14ac:dyDescent="0.25">
      <c r="A275">
        <v>3.9999999999999998E-6</v>
      </c>
      <c r="B275">
        <f>DAVE_data!CF274</f>
        <v>11700</v>
      </c>
      <c r="C275">
        <f t="shared" si="72"/>
        <v>23053.5</v>
      </c>
      <c r="D275">
        <f t="shared" si="73"/>
        <v>68.136999882659751</v>
      </c>
      <c r="E275">
        <f t="shared" si="74"/>
        <v>69.356365788713276</v>
      </c>
      <c r="F275">
        <f t="shared" si="90"/>
        <v>68.746682835686514</v>
      </c>
      <c r="G275">
        <f t="shared" si="91"/>
        <v>4.6508000000000001E-2</v>
      </c>
      <c r="H275">
        <f t="shared" si="92"/>
        <v>11.892571999999989</v>
      </c>
      <c r="I275">
        <f t="shared" si="77"/>
        <v>-13.109206008144033</v>
      </c>
      <c r="J275">
        <f t="shared" si="78"/>
        <v>-13.712524463434011</v>
      </c>
      <c r="K275">
        <f t="shared" si="93"/>
        <v>-13.410865235789021</v>
      </c>
      <c r="L275">
        <f t="shared" si="80"/>
        <v>6.4861793163539581</v>
      </c>
      <c r="M275">
        <f t="shared" si="81"/>
        <v>4.9583467417710576</v>
      </c>
      <c r="N275">
        <f t="shared" si="82"/>
        <v>5.7222630290625078</v>
      </c>
      <c r="O275">
        <f t="shared" si="83"/>
        <v>0</v>
      </c>
      <c r="P275">
        <f t="shared" si="94"/>
        <v>0</v>
      </c>
      <c r="Q275">
        <f t="shared" si="95"/>
        <v>-40</v>
      </c>
      <c r="R275">
        <f t="shared" si="96"/>
        <v>-40</v>
      </c>
      <c r="S275">
        <f t="shared" si="87"/>
        <v>-2.8376139041654765E-3</v>
      </c>
      <c r="Y275">
        <f t="shared" si="88"/>
        <v>0</v>
      </c>
    </row>
    <row r="276" spans="1:25" x14ac:dyDescent="0.25">
      <c r="A276">
        <v>3.9999999999999998E-6</v>
      </c>
      <c r="B276">
        <f>DAVE_data!CF275</f>
        <v>11777</v>
      </c>
      <c r="C276">
        <f t="shared" si="72"/>
        <v>23261</v>
      </c>
      <c r="D276">
        <f t="shared" si="73"/>
        <v>67.529183044361659</v>
      </c>
      <c r="E276">
        <f t="shared" si="74"/>
        <v>68.746682835686514</v>
      </c>
      <c r="F276">
        <f t="shared" si="90"/>
        <v>68.137932940024086</v>
      </c>
      <c r="G276">
        <f t="shared" si="91"/>
        <v>4.6953999999999996E-2</v>
      </c>
      <c r="H276">
        <f t="shared" si="92"/>
        <v>11.939525999999988</v>
      </c>
      <c r="I276">
        <f t="shared" si="77"/>
        <v>-12.964814406917991</v>
      </c>
      <c r="J276">
        <f t="shared" si="78"/>
        <v>-13.410865235789021</v>
      </c>
      <c r="K276">
        <f t="shared" si="93"/>
        <v>-13.187839821353506</v>
      </c>
      <c r="L276">
        <f t="shared" si="80"/>
        <v>4.7498703930552253</v>
      </c>
      <c r="M276">
        <f t="shared" si="81"/>
        <v>5.7222630290625078</v>
      </c>
      <c r="N276">
        <f t="shared" si="82"/>
        <v>5.2360667110588661</v>
      </c>
      <c r="O276">
        <f t="shared" si="83"/>
        <v>0</v>
      </c>
      <c r="P276">
        <f t="shared" si="94"/>
        <v>0</v>
      </c>
      <c r="Q276">
        <f t="shared" si="95"/>
        <v>-40</v>
      </c>
      <c r="R276">
        <f t="shared" si="96"/>
        <v>-40</v>
      </c>
      <c r="S276">
        <f t="shared" si="87"/>
        <v>-2.8405062852968734E-3</v>
      </c>
      <c r="Y276">
        <f t="shared" si="88"/>
        <v>0</v>
      </c>
    </row>
    <row r="277" spans="1:25" x14ac:dyDescent="0.25">
      <c r="A277">
        <v>3.9999999999999998E-6</v>
      </c>
      <c r="B277">
        <f>DAVE_data!CF276</f>
        <v>11912</v>
      </c>
      <c r="C277">
        <f t="shared" si="72"/>
        <v>23471.5</v>
      </c>
      <c r="D277">
        <f t="shared" si="73"/>
        <v>66.923559499601495</v>
      </c>
      <c r="E277">
        <f t="shared" si="74"/>
        <v>68.137932940024086</v>
      </c>
      <c r="F277">
        <f t="shared" si="90"/>
        <v>67.530746219812784</v>
      </c>
      <c r="G277">
        <f t="shared" si="91"/>
        <v>4.7377999999999997E-2</v>
      </c>
      <c r="H277">
        <f t="shared" si="92"/>
        <v>11.986903999999988</v>
      </c>
      <c r="I277">
        <f t="shared" si="77"/>
        <v>-12.8157946770928</v>
      </c>
      <c r="J277">
        <f t="shared" si="78"/>
        <v>-13.187839821353506</v>
      </c>
      <c r="K277">
        <f t="shared" si="93"/>
        <v>-13.001817249223153</v>
      </c>
      <c r="L277">
        <f t="shared" si="80"/>
        <v>3.9263491943592648</v>
      </c>
      <c r="M277">
        <f t="shared" si="81"/>
        <v>5.2360667110588661</v>
      </c>
      <c r="N277">
        <f t="shared" si="82"/>
        <v>4.5812079527090654</v>
      </c>
      <c r="O277">
        <f t="shared" si="83"/>
        <v>0</v>
      </c>
      <c r="P277">
        <f t="shared" si="94"/>
        <v>0</v>
      </c>
      <c r="Q277">
        <f t="shared" si="95"/>
        <v>-40</v>
      </c>
      <c r="R277">
        <f t="shared" si="96"/>
        <v>-40</v>
      </c>
      <c r="S277">
        <f t="shared" si="87"/>
        <v>-2.8510245691678775E-3</v>
      </c>
      <c r="Y277">
        <f t="shared" si="88"/>
        <v>0</v>
      </c>
    </row>
    <row r="278" spans="1:25" x14ac:dyDescent="0.25">
      <c r="A278">
        <v>3.9999999999999998E-6</v>
      </c>
      <c r="B278">
        <f>DAVE_data!CF277</f>
        <v>11977</v>
      </c>
      <c r="C278">
        <f t="shared" si="72"/>
        <v>23683</v>
      </c>
      <c r="D278">
        <f t="shared" si="73"/>
        <v>66.325901566309028</v>
      </c>
      <c r="E278">
        <f t="shared" si="74"/>
        <v>67.530746219812784</v>
      </c>
      <c r="F278">
        <f t="shared" si="90"/>
        <v>66.928323893060906</v>
      </c>
      <c r="G278">
        <f t="shared" si="91"/>
        <v>4.7778000000000001E-2</v>
      </c>
      <c r="H278">
        <f t="shared" si="92"/>
        <v>12.034681999999988</v>
      </c>
      <c r="I278">
        <f t="shared" si="77"/>
        <v>-12.608780751640458</v>
      </c>
      <c r="J278">
        <f t="shared" si="78"/>
        <v>-13.001817249223153</v>
      </c>
      <c r="K278">
        <f t="shared" si="93"/>
        <v>-12.805299000431805</v>
      </c>
      <c r="L278">
        <f t="shared" si="80"/>
        <v>4.1131535181746353</v>
      </c>
      <c r="M278">
        <f t="shared" si="81"/>
        <v>4.5812079527090654</v>
      </c>
      <c r="N278">
        <f t="shared" si="82"/>
        <v>4.3471807354418504</v>
      </c>
      <c r="O278">
        <f t="shared" si="83"/>
        <v>0</v>
      </c>
      <c r="P278">
        <f t="shared" si="94"/>
        <v>0</v>
      </c>
      <c r="Q278">
        <f t="shared" si="95"/>
        <v>-40</v>
      </c>
      <c r="R278">
        <f t="shared" si="96"/>
        <v>-40</v>
      </c>
      <c r="S278">
        <f t="shared" si="87"/>
        <v>-2.8587081884189152E-3</v>
      </c>
      <c r="Y278">
        <f t="shared" si="88"/>
        <v>0</v>
      </c>
    </row>
    <row r="279" spans="1:25" x14ac:dyDescent="0.25">
      <c r="A279">
        <v>3.9999999999999998E-6</v>
      </c>
      <c r="B279">
        <f>DAVE_data!CF278</f>
        <v>12117</v>
      </c>
      <c r="C279">
        <f t="shared" si="72"/>
        <v>23891.5</v>
      </c>
      <c r="D279">
        <f t="shared" si="73"/>
        <v>65.747078533993118</v>
      </c>
      <c r="E279">
        <f t="shared" si="74"/>
        <v>66.928323893060906</v>
      </c>
      <c r="F279">
        <f t="shared" si="90"/>
        <v>66.337701213527012</v>
      </c>
      <c r="G279">
        <f t="shared" si="91"/>
        <v>4.8187999999999995E-2</v>
      </c>
      <c r="H279">
        <f t="shared" si="92"/>
        <v>12.082869999999987</v>
      </c>
      <c r="I279">
        <f t="shared" si="77"/>
        <v>-12.256634007095</v>
      </c>
      <c r="J279">
        <f t="shared" si="78"/>
        <v>-12.805299000431805</v>
      </c>
      <c r="K279">
        <f t="shared" si="93"/>
        <v>-12.530966503763402</v>
      </c>
      <c r="L279">
        <f t="shared" si="80"/>
        <v>5.6929629091973846</v>
      </c>
      <c r="M279">
        <f t="shared" si="81"/>
        <v>4.3471807354418504</v>
      </c>
      <c r="N279">
        <f t="shared" si="82"/>
        <v>5.0200718223196175</v>
      </c>
      <c r="O279">
        <f t="shared" si="83"/>
        <v>0</v>
      </c>
      <c r="P279">
        <f t="shared" si="94"/>
        <v>0</v>
      </c>
      <c r="Q279">
        <f t="shared" si="95"/>
        <v>-40</v>
      </c>
      <c r="R279">
        <f t="shared" si="96"/>
        <v>-40</v>
      </c>
      <c r="S279">
        <f t="shared" si="87"/>
        <v>-2.8475000031194801E-3</v>
      </c>
      <c r="Y279">
        <f t="shared" si="88"/>
        <v>0</v>
      </c>
    </row>
    <row r="280" spans="1:25" x14ac:dyDescent="0.25">
      <c r="A280">
        <v>3.9999999999999998E-6</v>
      </c>
      <c r="B280">
        <f>DAVE_data!CF279</f>
        <v>12196</v>
      </c>
      <c r="C280">
        <f t="shared" si="72"/>
        <v>24101</v>
      </c>
      <c r="D280">
        <f t="shared" si="73"/>
        <v>65.175566441014766</v>
      </c>
      <c r="E280">
        <f t="shared" si="74"/>
        <v>66.337701213527012</v>
      </c>
      <c r="F280">
        <f t="shared" si="90"/>
        <v>65.756633827270889</v>
      </c>
      <c r="G280">
        <f t="shared" si="91"/>
        <v>4.8625999999999996E-2</v>
      </c>
      <c r="H280">
        <f t="shared" si="92"/>
        <v>12.131495999999988</v>
      </c>
      <c r="I280">
        <f t="shared" si="77"/>
        <v>-11.949726201129501</v>
      </c>
      <c r="J280">
        <f t="shared" si="78"/>
        <v>-12.530966503763402</v>
      </c>
      <c r="K280">
        <f t="shared" si="93"/>
        <v>-12.240346352446451</v>
      </c>
      <c r="L280">
        <f t="shared" si="80"/>
        <v>5.9766411244385855</v>
      </c>
      <c r="M280">
        <f t="shared" si="81"/>
        <v>5.0200718223196175</v>
      </c>
      <c r="N280">
        <f t="shared" si="82"/>
        <v>5.4983564733791015</v>
      </c>
      <c r="O280">
        <f t="shared" si="83"/>
        <v>0</v>
      </c>
      <c r="P280">
        <f t="shared" si="94"/>
        <v>0</v>
      </c>
      <c r="Q280">
        <f t="shared" si="95"/>
        <v>-40</v>
      </c>
      <c r="R280">
        <f t="shared" si="96"/>
        <v>-40</v>
      </c>
      <c r="S280">
        <f t="shared" si="87"/>
        <v>-2.8308350281271515E-3</v>
      </c>
      <c r="Y280">
        <f t="shared" si="88"/>
        <v>0</v>
      </c>
    </row>
    <row r="281" spans="1:25" x14ac:dyDescent="0.25">
      <c r="A281">
        <v>3.9999999999999998E-6</v>
      </c>
      <c r="B281">
        <f>DAVE_data!CF280</f>
        <v>12334</v>
      </c>
      <c r="C281">
        <f t="shared" si="72"/>
        <v>24312</v>
      </c>
      <c r="D281">
        <f t="shared" si="73"/>
        <v>64.609918015584753</v>
      </c>
      <c r="E281">
        <f t="shared" si="74"/>
        <v>65.756633827270889</v>
      </c>
      <c r="F281">
        <f t="shared" si="90"/>
        <v>65.183275921427821</v>
      </c>
      <c r="G281">
        <f t="shared" si="91"/>
        <v>4.9059999999999999E-2</v>
      </c>
      <c r="H281">
        <f t="shared" si="92"/>
        <v>12.180555999999989</v>
      </c>
      <c r="I281">
        <f t="shared" si="77"/>
        <v>-11.686871297249649</v>
      </c>
      <c r="J281">
        <f t="shared" si="78"/>
        <v>-12.240346352446451</v>
      </c>
      <c r="K281">
        <f t="shared" si="93"/>
        <v>-11.96360882484805</v>
      </c>
      <c r="L281">
        <f t="shared" si="80"/>
        <v>5.6407975458296207</v>
      </c>
      <c r="M281">
        <f t="shared" si="81"/>
        <v>5.4983564733791015</v>
      </c>
      <c r="N281">
        <f t="shared" si="82"/>
        <v>5.5695770096043606</v>
      </c>
      <c r="O281">
        <f t="shared" si="83"/>
        <v>0</v>
      </c>
      <c r="P281">
        <f t="shared" si="94"/>
        <v>0</v>
      </c>
      <c r="Q281">
        <f t="shared" si="95"/>
        <v>-40</v>
      </c>
      <c r="R281">
        <f t="shared" si="96"/>
        <v>-40</v>
      </c>
      <c r="S281">
        <f t="shared" si="87"/>
        <v>-2.815722416310105E-3</v>
      </c>
      <c r="Y281">
        <f t="shared" si="88"/>
        <v>0</v>
      </c>
    </row>
    <row r="282" spans="1:25" x14ac:dyDescent="0.25">
      <c r="A282">
        <v>3.9999999999999998E-6</v>
      </c>
      <c r="B282">
        <f>DAVE_data!CF281</f>
        <v>12410</v>
      </c>
      <c r="C282">
        <f t="shared" si="72"/>
        <v>24528.5</v>
      </c>
      <c r="D282">
        <f t="shared" si="73"/>
        <v>64.039640695309402</v>
      </c>
      <c r="E282">
        <f t="shared" si="74"/>
        <v>65.183275921427821</v>
      </c>
      <c r="F282">
        <f t="shared" si="90"/>
        <v>64.611458308368611</v>
      </c>
      <c r="G282">
        <f t="shared" si="91"/>
        <v>4.9487999999999997E-2</v>
      </c>
      <c r="H282">
        <f t="shared" si="92"/>
        <v>12.230043999999989</v>
      </c>
      <c r="I282">
        <f t="shared" si="77"/>
        <v>-11.554672103524286</v>
      </c>
      <c r="J282">
        <f t="shared" si="78"/>
        <v>-11.96360882484805</v>
      </c>
      <c r="K282">
        <f t="shared" si="93"/>
        <v>-11.759140464186167</v>
      </c>
      <c r="L282">
        <f t="shared" si="80"/>
        <v>4.1316755710855748</v>
      </c>
      <c r="M282">
        <f t="shared" si="81"/>
        <v>5.5695770096043606</v>
      </c>
      <c r="N282">
        <f t="shared" si="82"/>
        <v>4.8506262903449677</v>
      </c>
      <c r="O282">
        <f t="shared" si="83"/>
        <v>0</v>
      </c>
      <c r="P282">
        <f t="shared" si="94"/>
        <v>0</v>
      </c>
      <c r="Q282">
        <f t="shared" si="95"/>
        <v>-40</v>
      </c>
      <c r="R282">
        <f t="shared" si="96"/>
        <v>-40</v>
      </c>
      <c r="S282">
        <f t="shared" si="87"/>
        <v>-2.8168031087177788E-3</v>
      </c>
      <c r="Y282">
        <f t="shared" si="88"/>
        <v>0</v>
      </c>
    </row>
    <row r="283" spans="1:25" x14ac:dyDescent="0.25">
      <c r="A283">
        <v>3.9999999999999998E-6</v>
      </c>
      <c r="B283">
        <f>DAVE_data!CF282</f>
        <v>12558</v>
      </c>
      <c r="C283">
        <f t="shared" si="72"/>
        <v>24749</v>
      </c>
      <c r="D283">
        <f t="shared" si="73"/>
        <v>63.469082661719526</v>
      </c>
      <c r="E283">
        <f t="shared" si="74"/>
        <v>64.611458308368611</v>
      </c>
      <c r="F283">
        <f t="shared" si="90"/>
        <v>64.040270485044061</v>
      </c>
      <c r="G283">
        <f t="shared" si="91"/>
        <v>4.9935999999999994E-2</v>
      </c>
      <c r="H283">
        <f t="shared" si="92"/>
        <v>12.279979999999989</v>
      </c>
      <c r="I283">
        <f t="shared" si="77"/>
        <v>-11.438397615438763</v>
      </c>
      <c r="J283">
        <f t="shared" si="78"/>
        <v>-11.759140464186167</v>
      </c>
      <c r="K283">
        <f t="shared" si="93"/>
        <v>-11.598769039812465</v>
      </c>
      <c r="L283">
        <f t="shared" si="80"/>
        <v>3.2115392577239268</v>
      </c>
      <c r="M283">
        <f t="shared" si="81"/>
        <v>4.8506262903449677</v>
      </c>
      <c r="N283">
        <f t="shared" si="82"/>
        <v>4.0310827740344468</v>
      </c>
      <c r="O283">
        <f t="shared" si="83"/>
        <v>0</v>
      </c>
      <c r="P283">
        <f t="shared" si="94"/>
        <v>0</v>
      </c>
      <c r="Q283">
        <f t="shared" si="95"/>
        <v>-40</v>
      </c>
      <c r="R283">
        <f t="shared" si="96"/>
        <v>-40</v>
      </c>
      <c r="S283">
        <f t="shared" si="87"/>
        <v>-2.8281704842028133E-3</v>
      </c>
      <c r="Y283">
        <f t="shared" si="88"/>
        <v>0</v>
      </c>
    </row>
    <row r="284" spans="1:25" x14ac:dyDescent="0.25">
      <c r="A284">
        <v>3.9999999999999998E-6</v>
      </c>
      <c r="B284">
        <f>DAVE_data!CF283</f>
        <v>12629</v>
      </c>
      <c r="C284">
        <f t="shared" si="72"/>
        <v>24965.5</v>
      </c>
      <c r="D284">
        <f t="shared" si="73"/>
        <v>62.918680851370759</v>
      </c>
      <c r="E284">
        <f t="shared" si="74"/>
        <v>64.040270485044061</v>
      </c>
      <c r="F284">
        <f t="shared" si="90"/>
        <v>63.479475668207414</v>
      </c>
      <c r="G284">
        <f t="shared" si="91"/>
        <v>5.0373999999999995E-2</v>
      </c>
      <c r="H284">
        <f t="shared" si="92"/>
        <v>12.330353999999989</v>
      </c>
      <c r="I284">
        <f t="shared" si="77"/>
        <v>-11.132624306917213</v>
      </c>
      <c r="J284">
        <f t="shared" si="78"/>
        <v>-11.598769039812465</v>
      </c>
      <c r="K284">
        <f t="shared" si="93"/>
        <v>-11.365696673364839</v>
      </c>
      <c r="L284">
        <f t="shared" si="80"/>
        <v>4.62683857640104</v>
      </c>
      <c r="M284">
        <f t="shared" si="81"/>
        <v>4.0310827740344468</v>
      </c>
      <c r="N284">
        <f t="shared" si="82"/>
        <v>4.3289606752177434</v>
      </c>
      <c r="O284">
        <f t="shared" si="83"/>
        <v>0</v>
      </c>
      <c r="P284">
        <f t="shared" si="94"/>
        <v>0</v>
      </c>
      <c r="Q284">
        <f t="shared" si="95"/>
        <v>-40</v>
      </c>
      <c r="R284">
        <f t="shared" si="96"/>
        <v>-40</v>
      </c>
      <c r="S284">
        <f t="shared" si="87"/>
        <v>-2.8205214033103628E-3</v>
      </c>
      <c r="Y284">
        <f t="shared" si="88"/>
        <v>0</v>
      </c>
    </row>
    <row r="285" spans="1:25" x14ac:dyDescent="0.25">
      <c r="A285">
        <v>3.9999999999999998E-6</v>
      </c>
      <c r="B285">
        <f>DAVE_data!CF284</f>
        <v>12784</v>
      </c>
      <c r="C285">
        <f t="shared" si="72"/>
        <v>25190.5</v>
      </c>
      <c r="D285">
        <f t="shared" si="73"/>
        <v>62.35669505547316</v>
      </c>
      <c r="E285">
        <f t="shared" si="74"/>
        <v>63.479475668207414</v>
      </c>
      <c r="F285">
        <f t="shared" si="90"/>
        <v>62.918085361840284</v>
      </c>
      <c r="G285">
        <f t="shared" si="91"/>
        <v>5.0825999999999996E-2</v>
      </c>
      <c r="H285">
        <f t="shared" si="92"/>
        <v>12.38117999999999</v>
      </c>
      <c r="I285">
        <f t="shared" si="77"/>
        <v>-11.045337157500693</v>
      </c>
      <c r="J285">
        <f t="shared" si="78"/>
        <v>-11.365696673364839</v>
      </c>
      <c r="K285">
        <f t="shared" si="93"/>
        <v>-11.205516915432767</v>
      </c>
      <c r="L285">
        <f t="shared" si="80"/>
        <v>3.1515318524391467</v>
      </c>
      <c r="M285">
        <f t="shared" si="81"/>
        <v>4.3289606752177434</v>
      </c>
      <c r="N285">
        <f t="shared" si="82"/>
        <v>3.7402462638284453</v>
      </c>
      <c r="O285">
        <f t="shared" si="83"/>
        <v>0</v>
      </c>
      <c r="P285">
        <f t="shared" si="94"/>
        <v>0</v>
      </c>
      <c r="Q285">
        <f t="shared" si="95"/>
        <v>-40</v>
      </c>
      <c r="R285">
        <f t="shared" si="96"/>
        <v>-40</v>
      </c>
      <c r="S285">
        <f t="shared" si="87"/>
        <v>-2.8306156204645338E-3</v>
      </c>
      <c r="Y285">
        <f t="shared" si="88"/>
        <v>0</v>
      </c>
    </row>
    <row r="286" spans="1:25" x14ac:dyDescent="0.25">
      <c r="A286">
        <v>3.9999999999999998E-6</v>
      </c>
      <c r="B286">
        <f>DAVE_data!CF285</f>
        <v>12851</v>
      </c>
      <c r="C286">
        <f t="shared" si="72"/>
        <v>25411</v>
      </c>
      <c r="D286">
        <f t="shared" si="73"/>
        <v>61.815604533268925</v>
      </c>
      <c r="E286">
        <f t="shared" si="74"/>
        <v>62.918085361840284</v>
      </c>
      <c r="F286">
        <f t="shared" si="90"/>
        <v>62.366844947554604</v>
      </c>
      <c r="G286">
        <f t="shared" si="91"/>
        <v>5.1269999999999996E-2</v>
      </c>
      <c r="H286">
        <f t="shared" si="92"/>
        <v>12.43244999999999</v>
      </c>
      <c r="I286">
        <f t="shared" si="77"/>
        <v>-10.751714731532662</v>
      </c>
      <c r="J286">
        <f t="shared" si="78"/>
        <v>-11.205516915432767</v>
      </c>
      <c r="K286">
        <f t="shared" si="93"/>
        <v>-10.978615823482714</v>
      </c>
      <c r="L286">
        <f t="shared" si="80"/>
        <v>4.4256113116842739</v>
      </c>
      <c r="M286">
        <f t="shared" si="81"/>
        <v>3.7402462638284453</v>
      </c>
      <c r="N286">
        <f t="shared" si="82"/>
        <v>4.0829287877563596</v>
      </c>
      <c r="O286">
        <f t="shared" si="83"/>
        <v>0</v>
      </c>
      <c r="P286">
        <f t="shared" si="94"/>
        <v>0</v>
      </c>
      <c r="Q286">
        <f t="shared" si="95"/>
        <v>-40</v>
      </c>
      <c r="R286">
        <f t="shared" si="96"/>
        <v>-40</v>
      </c>
      <c r="S286">
        <f t="shared" si="87"/>
        <v>-2.8225395724028779E-3</v>
      </c>
      <c r="Y286">
        <f t="shared" si="88"/>
        <v>0</v>
      </c>
    </row>
    <row r="287" spans="1:25" x14ac:dyDescent="0.25">
      <c r="A287">
        <v>3.9999999999999998E-6</v>
      </c>
      <c r="B287">
        <f>DAVE_data!CF286</f>
        <v>13001</v>
      </c>
      <c r="C287">
        <f t="shared" si="72"/>
        <v>25632.5</v>
      </c>
      <c r="D287">
        <f t="shared" si="73"/>
        <v>61.281432821414086</v>
      </c>
      <c r="E287">
        <f t="shared" si="74"/>
        <v>62.366844947554604</v>
      </c>
      <c r="F287">
        <f t="shared" si="90"/>
        <v>61.824138884484341</v>
      </c>
      <c r="G287">
        <f t="shared" si="91"/>
        <v>5.1704E-2</v>
      </c>
      <c r="H287">
        <f t="shared" si="92"/>
        <v>12.484153999999991</v>
      </c>
      <c r="I287">
        <f t="shared" si="77"/>
        <v>-10.496403819245371</v>
      </c>
      <c r="J287">
        <f t="shared" si="78"/>
        <v>-10.978615823482714</v>
      </c>
      <c r="K287">
        <f t="shared" si="93"/>
        <v>-10.737509821364043</v>
      </c>
      <c r="L287">
        <f t="shared" si="80"/>
        <v>4.6631982461448187</v>
      </c>
      <c r="M287">
        <f t="shared" si="81"/>
        <v>4.0829287877563596</v>
      </c>
      <c r="N287">
        <f t="shared" si="82"/>
        <v>4.3730635169505891</v>
      </c>
      <c r="O287">
        <f t="shared" si="83"/>
        <v>0</v>
      </c>
      <c r="P287">
        <f t="shared" si="94"/>
        <v>0</v>
      </c>
      <c r="Q287">
        <f t="shared" si="95"/>
        <v>-40</v>
      </c>
      <c r="R287">
        <f t="shared" si="96"/>
        <v>-40</v>
      </c>
      <c r="S287">
        <f t="shared" si="87"/>
        <v>-2.8092308047168355E-3</v>
      </c>
      <c r="Y287">
        <f t="shared" si="88"/>
        <v>0</v>
      </c>
    </row>
    <row r="288" spans="1:25" x14ac:dyDescent="0.25">
      <c r="A288">
        <v>3.9999999999999998E-6</v>
      </c>
      <c r="B288">
        <f>DAVE_data!CF287</f>
        <v>12932</v>
      </c>
      <c r="C288">
        <f t="shared" si="72"/>
        <v>25784</v>
      </c>
      <c r="D288">
        <f t="shared" si="73"/>
        <v>60.921359245846133</v>
      </c>
      <c r="E288">
        <f t="shared" si="74"/>
        <v>61.824138884484341</v>
      </c>
      <c r="F288">
        <f t="shared" si="90"/>
        <v>61.372749065165237</v>
      </c>
      <c r="G288">
        <f t="shared" si="91"/>
        <v>5.1865999999999995E-2</v>
      </c>
      <c r="H288">
        <f t="shared" si="92"/>
        <v>12.536019999999992</v>
      </c>
      <c r="I288">
        <f t="shared" si="77"/>
        <v>-8.7030004110419927</v>
      </c>
      <c r="J288">
        <f t="shared" si="78"/>
        <v>-10.737509821364043</v>
      </c>
      <c r="K288">
        <f t="shared" si="93"/>
        <v>-9.7202551162030169</v>
      </c>
      <c r="L288">
        <f t="shared" si="80"/>
        <v>19.613132016369605</v>
      </c>
      <c r="M288">
        <f t="shared" si="81"/>
        <v>4.3730635169505891</v>
      </c>
      <c r="N288">
        <f t="shared" si="82"/>
        <v>11.993097766660096</v>
      </c>
      <c r="O288">
        <f t="shared" si="83"/>
        <v>0</v>
      </c>
      <c r="P288">
        <f t="shared" si="94"/>
        <v>0</v>
      </c>
      <c r="Q288">
        <f t="shared" si="95"/>
        <v>-40</v>
      </c>
      <c r="R288">
        <f t="shared" si="96"/>
        <v>-40</v>
      </c>
      <c r="S288">
        <f t="shared" si="87"/>
        <v>-2.5806345620311469E-3</v>
      </c>
      <c r="Y288">
        <f t="shared" si="88"/>
        <v>0</v>
      </c>
    </row>
    <row r="289" spans="1:25" x14ac:dyDescent="0.25">
      <c r="A289">
        <v>3.9999999999999998E-6</v>
      </c>
      <c r="B289">
        <f>DAVE_data!CF288</f>
        <v>12592</v>
      </c>
      <c r="C289">
        <f t="shared" si="72"/>
        <v>25688</v>
      </c>
      <c r="D289">
        <f t="shared" si="73"/>
        <v>61.149031718891955</v>
      </c>
      <c r="E289">
        <f t="shared" si="74"/>
        <v>61.372749065165237</v>
      </c>
      <c r="F289">
        <f t="shared" si="90"/>
        <v>61.2608903920286</v>
      </c>
      <c r="G289">
        <f t="shared" si="91"/>
        <v>5.1047999999999996E-2</v>
      </c>
      <c r="H289">
        <f t="shared" si="92"/>
        <v>12.587067999999991</v>
      </c>
      <c r="I289">
        <f t="shared" si="77"/>
        <v>-2.1912449681992983</v>
      </c>
      <c r="J289">
        <f t="shared" si="78"/>
        <v>-9.7202551162030169</v>
      </c>
      <c r="K289">
        <f t="shared" si="93"/>
        <v>-5.9557500422011573</v>
      </c>
      <c r="L289">
        <f t="shared" si="80"/>
        <v>73.744418468928458</v>
      </c>
      <c r="M289">
        <f t="shared" si="81"/>
        <v>11.993097766660096</v>
      </c>
      <c r="N289">
        <f t="shared" si="82"/>
        <v>42.868758117794279</v>
      </c>
      <c r="O289">
        <f t="shared" si="83"/>
        <v>1</v>
      </c>
      <c r="P289">
        <f t="shared" si="94"/>
        <v>0</v>
      </c>
      <c r="Q289">
        <f t="shared" si="95"/>
        <v>40</v>
      </c>
      <c r="R289">
        <f t="shared" si="96"/>
        <v>-40</v>
      </c>
      <c r="S289" t="str">
        <f t="shared" si="87"/>
        <v/>
      </c>
      <c r="Y289">
        <f t="shared" si="88"/>
        <v>2.2778162345160289</v>
      </c>
    </row>
    <row r="290" spans="1:25" x14ac:dyDescent="0.25">
      <c r="A290">
        <v>3.9999999999999998E-6</v>
      </c>
      <c r="B290">
        <f>DAVE_data!CF289</f>
        <v>12037</v>
      </c>
      <c r="C290">
        <f t="shared" si="72"/>
        <v>25281</v>
      </c>
      <c r="D290">
        <f t="shared" si="73"/>
        <v>62.133472837106787</v>
      </c>
      <c r="E290">
        <f t="shared" si="74"/>
        <v>61.2608903920286</v>
      </c>
      <c r="F290">
        <f t="shared" si="90"/>
        <v>61.697181614567697</v>
      </c>
      <c r="G290">
        <f t="shared" si="91"/>
        <v>4.9257999999999996E-2</v>
      </c>
      <c r="H290">
        <f t="shared" si="92"/>
        <v>12.636325999999992</v>
      </c>
      <c r="I290">
        <f t="shared" si="77"/>
        <v>8.8572662824129509</v>
      </c>
      <c r="J290">
        <f t="shared" si="78"/>
        <v>-5.9557500422011573</v>
      </c>
      <c r="K290">
        <f t="shared" si="93"/>
        <v>1.4507581201058968</v>
      </c>
      <c r="L290">
        <f t="shared" si="80"/>
        <v>150.36152832650643</v>
      </c>
      <c r="M290">
        <f t="shared" si="81"/>
        <v>42.868758117794279</v>
      </c>
      <c r="N290">
        <f t="shared" si="82"/>
        <v>96.615143222150351</v>
      </c>
      <c r="O290">
        <f t="shared" si="83"/>
        <v>1</v>
      </c>
      <c r="P290">
        <f t="shared" si="94"/>
        <v>1</v>
      </c>
      <c r="Q290">
        <f t="shared" si="95"/>
        <v>40</v>
      </c>
      <c r="R290">
        <f t="shared" si="96"/>
        <v>40</v>
      </c>
      <c r="S290" t="str">
        <f t="shared" si="87"/>
        <v/>
      </c>
      <c r="Y290">
        <f t="shared" si="88"/>
        <v>5.8880718309335895</v>
      </c>
    </row>
    <row r="291" spans="1:25" x14ac:dyDescent="0.25">
      <c r="A291">
        <v>3.9999999999999998E-6</v>
      </c>
      <c r="B291">
        <f>DAVE_data!CF290</f>
        <v>11464</v>
      </c>
      <c r="C291">
        <f t="shared" si="72"/>
        <v>24512.5</v>
      </c>
      <c r="D291">
        <f t="shared" si="73"/>
        <v>64.081441174702562</v>
      </c>
      <c r="E291">
        <f t="shared" si="74"/>
        <v>61.697181614567697</v>
      </c>
      <c r="F291">
        <f t="shared" si="90"/>
        <v>62.889311394635129</v>
      </c>
      <c r="G291">
        <f t="shared" si="91"/>
        <v>4.7001999999999995E-2</v>
      </c>
      <c r="H291">
        <f t="shared" si="92"/>
        <v>12.683327999999992</v>
      </c>
      <c r="I291">
        <f t="shared" si="77"/>
        <v>25.363384112749085</v>
      </c>
      <c r="J291">
        <f t="shared" si="78"/>
        <v>1.4507581201058968</v>
      </c>
      <c r="K291">
        <f t="shared" si="93"/>
        <v>13.40707111642749</v>
      </c>
      <c r="L291">
        <f t="shared" si="80"/>
        <v>254.3788135892429</v>
      </c>
      <c r="M291">
        <f t="shared" si="81"/>
        <v>96.615143222150351</v>
      </c>
      <c r="N291">
        <f t="shared" si="82"/>
        <v>175.49697840569661</v>
      </c>
      <c r="O291">
        <f t="shared" si="83"/>
        <v>1</v>
      </c>
      <c r="P291">
        <f t="shared" si="94"/>
        <v>1</v>
      </c>
      <c r="Q291">
        <f t="shared" si="95"/>
        <v>40</v>
      </c>
      <c r="R291">
        <f t="shared" si="96"/>
        <v>40</v>
      </c>
      <c r="S291" t="str">
        <f t="shared" si="87"/>
        <v/>
      </c>
      <c r="Y291">
        <f t="shared" si="88"/>
        <v>11.57835413304087</v>
      </c>
    </row>
    <row r="292" spans="1:25" x14ac:dyDescent="0.25">
      <c r="A292">
        <v>3.9999999999999998E-6</v>
      </c>
      <c r="B292">
        <f>DAVE_data!CF291</f>
        <v>10889</v>
      </c>
      <c r="C292">
        <f t="shared" si="72"/>
        <v>23491</v>
      </c>
      <c r="D292">
        <f t="shared" si="73"/>
        <v>66.868005908428614</v>
      </c>
      <c r="E292">
        <f t="shared" si="74"/>
        <v>62.889311394635129</v>
      </c>
      <c r="F292">
        <f t="shared" si="90"/>
        <v>64.878658651531879</v>
      </c>
      <c r="G292">
        <f t="shared" si="91"/>
        <v>4.4705999999999996E-2</v>
      </c>
      <c r="H292">
        <f t="shared" si="92"/>
        <v>12.728033999999992</v>
      </c>
      <c r="I292">
        <f t="shared" si="77"/>
        <v>44.498439961006348</v>
      </c>
      <c r="J292">
        <f t="shared" si="78"/>
        <v>13.40707111642749</v>
      </c>
      <c r="K292">
        <f t="shared" si="93"/>
        <v>28.952755538716918</v>
      </c>
      <c r="L292">
        <f t="shared" si="80"/>
        <v>347.73149962621193</v>
      </c>
      <c r="M292">
        <f t="shared" si="81"/>
        <v>175.49697840569661</v>
      </c>
      <c r="N292">
        <f t="shared" si="82"/>
        <v>261.61423901595424</v>
      </c>
      <c r="O292">
        <f t="shared" si="83"/>
        <v>1</v>
      </c>
      <c r="P292">
        <f t="shared" si="94"/>
        <v>1</v>
      </c>
      <c r="Q292">
        <f t="shared" si="95"/>
        <v>40</v>
      </c>
      <c r="R292">
        <f t="shared" si="96"/>
        <v>40</v>
      </c>
      <c r="S292" t="str">
        <f t="shared" si="87"/>
        <v/>
      </c>
      <c r="Y292">
        <f t="shared" si="88"/>
        <v>18.905756629188758</v>
      </c>
    </row>
    <row r="293" spans="1:25" x14ac:dyDescent="0.25">
      <c r="A293">
        <v>3.9999999999999998E-6</v>
      </c>
      <c r="B293">
        <f>DAVE_data!CF292</f>
        <v>10488</v>
      </c>
      <c r="C293">
        <f t="shared" si="72"/>
        <v>22439</v>
      </c>
      <c r="D293">
        <f t="shared" si="73"/>
        <v>70.002955871246328</v>
      </c>
      <c r="E293">
        <f t="shared" si="74"/>
        <v>64.878658651531879</v>
      </c>
      <c r="F293">
        <f t="shared" si="90"/>
        <v>67.440807261389097</v>
      </c>
      <c r="G293">
        <f t="shared" si="91"/>
        <v>4.2754E-2</v>
      </c>
      <c r="H293">
        <f t="shared" si="92"/>
        <v>12.770787999999992</v>
      </c>
      <c r="I293">
        <f t="shared" si="77"/>
        <v>59.927693545801979</v>
      </c>
      <c r="J293">
        <f t="shared" si="78"/>
        <v>28.952755538716918</v>
      </c>
      <c r="K293">
        <f t="shared" si="93"/>
        <v>44.44022454225945</v>
      </c>
      <c r="L293">
        <f t="shared" si="80"/>
        <v>362.24608232077776</v>
      </c>
      <c r="M293">
        <f t="shared" si="81"/>
        <v>261.61423901595424</v>
      </c>
      <c r="N293">
        <f t="shared" si="82"/>
        <v>311.930160668366</v>
      </c>
      <c r="O293">
        <f t="shared" si="83"/>
        <v>1</v>
      </c>
      <c r="P293">
        <f t="shared" si="94"/>
        <v>1</v>
      </c>
      <c r="Q293">
        <f t="shared" si="95"/>
        <v>40</v>
      </c>
      <c r="R293">
        <f t="shared" si="96"/>
        <v>40</v>
      </c>
      <c r="S293" t="str">
        <f t="shared" si="87"/>
        <v/>
      </c>
      <c r="Y293">
        <f t="shared" si="88"/>
        <v>26.377182225410163</v>
      </c>
    </row>
    <row r="294" spans="1:25" x14ac:dyDescent="0.25">
      <c r="A294">
        <v>3.9999999999999998E-6</v>
      </c>
      <c r="B294">
        <f>DAVE_data!CF293</f>
        <v>10089</v>
      </c>
      <c r="C294">
        <f t="shared" si="72"/>
        <v>21465</v>
      </c>
      <c r="D294">
        <f t="shared" si="73"/>
        <v>73.179423563703551</v>
      </c>
      <c r="E294">
        <f t="shared" si="74"/>
        <v>67.440807261389097</v>
      </c>
      <c r="F294">
        <f t="shared" si="90"/>
        <v>70.310115412546324</v>
      </c>
      <c r="G294">
        <f t="shared" si="91"/>
        <v>4.1153999999999996E-2</v>
      </c>
      <c r="H294">
        <f t="shared" si="92"/>
        <v>12.811941999999993</v>
      </c>
      <c r="I294">
        <f t="shared" si="77"/>
        <v>69.721245836546331</v>
      </c>
      <c r="J294">
        <f t="shared" si="78"/>
        <v>44.44022454225945</v>
      </c>
      <c r="K294">
        <f t="shared" si="93"/>
        <v>57.080735189402887</v>
      </c>
      <c r="L294">
        <f t="shared" si="80"/>
        <v>307.15144693452493</v>
      </c>
      <c r="M294">
        <f t="shared" si="81"/>
        <v>311.930160668366</v>
      </c>
      <c r="N294">
        <f t="shared" si="82"/>
        <v>309.54080380144546</v>
      </c>
      <c r="O294">
        <f t="shared" si="83"/>
        <v>1</v>
      </c>
      <c r="P294">
        <f t="shared" si="94"/>
        <v>1</v>
      </c>
      <c r="Q294">
        <f t="shared" si="95"/>
        <v>40</v>
      </c>
      <c r="R294">
        <f t="shared" si="96"/>
        <v>40</v>
      </c>
      <c r="S294" t="str">
        <f t="shared" si="87"/>
        <v/>
      </c>
      <c r="Y294">
        <f t="shared" si="88"/>
        <v>32.834795030099457</v>
      </c>
    </row>
    <row r="295" spans="1:25" x14ac:dyDescent="0.25">
      <c r="A295">
        <v>3.9999999999999998E-6</v>
      </c>
      <c r="B295">
        <f>DAVE_data!CF294</f>
        <v>9846</v>
      </c>
      <c r="C295">
        <f t="shared" si="72"/>
        <v>20656</v>
      </c>
      <c r="D295">
        <f t="shared" si="73"/>
        <v>76.045523179458584</v>
      </c>
      <c r="E295">
        <f t="shared" si="74"/>
        <v>70.310115412546324</v>
      </c>
      <c r="F295">
        <f t="shared" si="90"/>
        <v>73.177819296002454</v>
      </c>
      <c r="G295">
        <f t="shared" si="91"/>
        <v>3.9869999999999996E-2</v>
      </c>
      <c r="H295">
        <f t="shared" si="92"/>
        <v>12.851811999999994</v>
      </c>
      <c r="I295">
        <f t="shared" si="77"/>
        <v>71.926357749087799</v>
      </c>
      <c r="J295">
        <f t="shared" si="78"/>
        <v>57.080735189402887</v>
      </c>
      <c r="K295">
        <f t="shared" si="93"/>
        <v>64.50354646924535</v>
      </c>
      <c r="L295">
        <f t="shared" si="80"/>
        <v>186.17535188970314</v>
      </c>
      <c r="M295">
        <f t="shared" si="81"/>
        <v>309.54080380144546</v>
      </c>
      <c r="N295">
        <f t="shared" si="82"/>
        <v>247.85807784557431</v>
      </c>
      <c r="O295">
        <f t="shared" si="83"/>
        <v>1</v>
      </c>
      <c r="P295">
        <f t="shared" si="94"/>
        <v>1</v>
      </c>
      <c r="Q295">
        <f t="shared" si="95"/>
        <v>40</v>
      </c>
      <c r="R295">
        <f t="shared" si="96"/>
        <v>40</v>
      </c>
      <c r="S295" t="str">
        <f t="shared" si="87"/>
        <v/>
      </c>
      <c r="Y295">
        <f t="shared" si="88"/>
        <v>37.110713428620585</v>
      </c>
    </row>
    <row r="296" spans="1:25" x14ac:dyDescent="0.25">
      <c r="A296">
        <v>3.9999999999999998E-6</v>
      </c>
      <c r="B296">
        <f>DAVE_data!CF295</f>
        <v>9614</v>
      </c>
      <c r="C296">
        <f t="shared" si="72"/>
        <v>20018.5</v>
      </c>
      <c r="D296">
        <f t="shared" si="73"/>
        <v>78.467234148157786</v>
      </c>
      <c r="E296">
        <f t="shared" si="74"/>
        <v>73.177819296002454</v>
      </c>
      <c r="F296">
        <f t="shared" si="90"/>
        <v>75.822526722080113</v>
      </c>
      <c r="G296">
        <f t="shared" si="91"/>
        <v>3.8919999999999996E-2</v>
      </c>
      <c r="H296">
        <f t="shared" si="92"/>
        <v>12.890731999999993</v>
      </c>
      <c r="I296">
        <f t="shared" si="77"/>
        <v>67.952400464482508</v>
      </c>
      <c r="J296">
        <f t="shared" si="78"/>
        <v>64.50354646924535</v>
      </c>
      <c r="K296">
        <f t="shared" si="93"/>
        <v>66.227973466863929</v>
      </c>
      <c r="L296">
        <f t="shared" si="80"/>
        <v>44.306962939840169</v>
      </c>
      <c r="M296">
        <f t="shared" si="81"/>
        <v>247.85807784557431</v>
      </c>
      <c r="N296">
        <f t="shared" si="82"/>
        <v>146.08252039270724</v>
      </c>
      <c r="O296">
        <f t="shared" si="83"/>
        <v>1</v>
      </c>
      <c r="P296">
        <f t="shared" si="94"/>
        <v>1</v>
      </c>
      <c r="Q296">
        <f t="shared" si="95"/>
        <v>40</v>
      </c>
      <c r="R296">
        <f t="shared" si="96"/>
        <v>40</v>
      </c>
      <c r="S296" t="str">
        <f t="shared" si="87"/>
        <v/>
      </c>
      <c r="Y296">
        <f t="shared" si="88"/>
        <v>38.870895167403816</v>
      </c>
    </row>
    <row r="297" spans="1:25" x14ac:dyDescent="0.25">
      <c r="A297">
        <v>3.9999999999999998E-6</v>
      </c>
      <c r="B297">
        <f>DAVE_data!CF296</f>
        <v>9505</v>
      </c>
      <c r="C297">
        <f t="shared" si="72"/>
        <v>19527</v>
      </c>
      <c r="D297">
        <f t="shared" si="73"/>
        <v>80.442276171193555</v>
      </c>
      <c r="E297">
        <f t="shared" si="74"/>
        <v>75.822526722080113</v>
      </c>
      <c r="F297">
        <f t="shared" si="90"/>
        <v>78.132401446636834</v>
      </c>
      <c r="G297">
        <f t="shared" si="91"/>
        <v>3.8238000000000001E-2</v>
      </c>
      <c r="H297">
        <f t="shared" si="92"/>
        <v>12.928969999999993</v>
      </c>
      <c r="I297">
        <f t="shared" si="77"/>
        <v>60.40783316482873</v>
      </c>
      <c r="J297">
        <f t="shared" si="78"/>
        <v>66.227973466863929</v>
      </c>
      <c r="K297">
        <f t="shared" si="93"/>
        <v>63.31790331584633</v>
      </c>
      <c r="L297">
        <f t="shared" si="80"/>
        <v>-76.104141195083415</v>
      </c>
      <c r="M297">
        <f t="shared" si="81"/>
        <v>146.08252039270724</v>
      </c>
      <c r="N297">
        <f t="shared" si="82"/>
        <v>34.989189598811912</v>
      </c>
      <c r="O297">
        <f t="shared" si="83"/>
        <v>1</v>
      </c>
      <c r="P297">
        <f t="shared" si="94"/>
        <v>1</v>
      </c>
      <c r="Q297">
        <f t="shared" si="95"/>
        <v>40</v>
      </c>
      <c r="R297">
        <f t="shared" si="96"/>
        <v>40</v>
      </c>
      <c r="S297" t="str">
        <f t="shared" si="87"/>
        <v/>
      </c>
      <c r="Y297">
        <f t="shared" si="88"/>
        <v>38.438081945602136</v>
      </c>
    </row>
    <row r="298" spans="1:25" x14ac:dyDescent="0.25">
      <c r="A298">
        <v>3.9999999999999998E-6</v>
      </c>
      <c r="B298">
        <f>DAVE_data!CF297</f>
        <v>9391</v>
      </c>
      <c r="C298">
        <f t="shared" si="72"/>
        <v>19178</v>
      </c>
      <c r="D298">
        <f t="shared" si="73"/>
        <v>81.90615949498887</v>
      </c>
      <c r="E298">
        <f t="shared" si="74"/>
        <v>78.132401446636834</v>
      </c>
      <c r="F298">
        <f t="shared" si="90"/>
        <v>80.019280470812845</v>
      </c>
      <c r="G298">
        <f t="shared" si="91"/>
        <v>3.7791999999999999E-2</v>
      </c>
      <c r="H298">
        <f t="shared" si="92"/>
        <v>12.966761999999992</v>
      </c>
      <c r="I298">
        <f t="shared" si="77"/>
        <v>49.928001274767439</v>
      </c>
      <c r="J298">
        <f t="shared" si="78"/>
        <v>63.31790331584633</v>
      </c>
      <c r="K298">
        <f t="shared" si="93"/>
        <v>56.622952295306888</v>
      </c>
      <c r="L298">
        <f t="shared" si="80"/>
        <v>-177.15259897701742</v>
      </c>
      <c r="M298">
        <f t="shared" si="81"/>
        <v>34.989189598811912</v>
      </c>
      <c r="N298">
        <f t="shared" si="82"/>
        <v>-71.08170468910275</v>
      </c>
      <c r="O298">
        <f t="shared" si="83"/>
        <v>1</v>
      </c>
      <c r="P298">
        <f t="shared" si="94"/>
        <v>1</v>
      </c>
      <c r="Q298">
        <f t="shared" si="95"/>
        <v>40</v>
      </c>
      <c r="R298">
        <f t="shared" si="96"/>
        <v>40</v>
      </c>
      <c r="S298" t="str">
        <f t="shared" si="87"/>
        <v/>
      </c>
      <c r="Y298">
        <f t="shared" si="88"/>
        <v>36.0720991937729</v>
      </c>
    </row>
    <row r="299" spans="1:25" x14ac:dyDescent="0.25">
      <c r="A299">
        <v>3.9999999999999998E-6</v>
      </c>
      <c r="B299">
        <f>DAVE_data!CF298</f>
        <v>9444</v>
      </c>
      <c r="C299">
        <f t="shared" si="72"/>
        <v>18977</v>
      </c>
      <c r="D299">
        <f t="shared" si="73"/>
        <v>82.773690614686018</v>
      </c>
      <c r="E299">
        <f t="shared" si="74"/>
        <v>80.019280470812845</v>
      </c>
      <c r="F299">
        <f t="shared" si="90"/>
        <v>81.396485542749431</v>
      </c>
      <c r="G299">
        <f t="shared" si="91"/>
        <v>3.7669999999999995E-2</v>
      </c>
      <c r="H299">
        <f t="shared" si="92"/>
        <v>13.004431999999992</v>
      </c>
      <c r="I299">
        <f t="shared" si="77"/>
        <v>36.559731137153882</v>
      </c>
      <c r="J299">
        <f t="shared" si="78"/>
        <v>56.622952295306888</v>
      </c>
      <c r="K299">
        <f t="shared" si="93"/>
        <v>46.591341716230389</v>
      </c>
      <c r="L299">
        <f t="shared" si="80"/>
        <v>-266.30237799512878</v>
      </c>
      <c r="M299">
        <f t="shared" si="81"/>
        <v>-71.08170468910275</v>
      </c>
      <c r="N299">
        <f t="shared" si="82"/>
        <v>-168.69204134211577</v>
      </c>
      <c r="O299">
        <f t="shared" si="83"/>
        <v>1</v>
      </c>
      <c r="P299">
        <f t="shared" si="94"/>
        <v>1</v>
      </c>
      <c r="Q299">
        <f t="shared" si="95"/>
        <v>40</v>
      </c>
      <c r="R299">
        <f t="shared" si="96"/>
        <v>40</v>
      </c>
      <c r="S299" t="str">
        <f t="shared" si="87"/>
        <v/>
      </c>
      <c r="Y299">
        <f t="shared" si="88"/>
        <v>31.958412376279</v>
      </c>
    </row>
    <row r="300" spans="1:25" x14ac:dyDescent="0.25">
      <c r="A300">
        <v>3.9999999999999998E-6</v>
      </c>
      <c r="B300">
        <f>DAVE_data!CF299</f>
        <v>9484</v>
      </c>
      <c r="C300">
        <f t="shared" si="72"/>
        <v>18912</v>
      </c>
      <c r="D300">
        <f t="shared" si="73"/>
        <v>83.058181408359602</v>
      </c>
      <c r="E300">
        <f t="shared" si="74"/>
        <v>81.396485542749431</v>
      </c>
      <c r="F300">
        <f t="shared" si="90"/>
        <v>82.227333475554516</v>
      </c>
      <c r="G300">
        <f t="shared" si="91"/>
        <v>3.7856000000000001E-2</v>
      </c>
      <c r="H300">
        <f t="shared" si="92"/>
        <v>13.042287999999992</v>
      </c>
      <c r="I300">
        <f t="shared" si="77"/>
        <v>21.947589095654191</v>
      </c>
      <c r="J300">
        <f t="shared" si="78"/>
        <v>46.591341716230389</v>
      </c>
      <c r="K300">
        <f t="shared" si="93"/>
        <v>34.269465405942292</v>
      </c>
      <c r="L300">
        <f t="shared" si="80"/>
        <v>-325.49335139180306</v>
      </c>
      <c r="M300">
        <f t="shared" si="81"/>
        <v>-168.69204134211577</v>
      </c>
      <c r="N300">
        <f t="shared" si="82"/>
        <v>-247.09269636695942</v>
      </c>
      <c r="O300">
        <f t="shared" si="83"/>
        <v>1</v>
      </c>
      <c r="P300">
        <f t="shared" si="94"/>
        <v>1</v>
      </c>
      <c r="Q300">
        <f t="shared" si="95"/>
        <v>40</v>
      </c>
      <c r="R300">
        <f t="shared" si="96"/>
        <v>40</v>
      </c>
      <c r="S300" t="str">
        <f t="shared" si="87"/>
        <v/>
      </c>
      <c r="Y300">
        <f t="shared" si="88"/>
        <v>26.496734507329226</v>
      </c>
    </row>
    <row r="301" spans="1:25" x14ac:dyDescent="0.25">
      <c r="A301">
        <v>3.9999999999999998E-6</v>
      </c>
      <c r="B301">
        <f>DAVE_data!CF300</f>
        <v>9585</v>
      </c>
      <c r="C301">
        <f t="shared" si="72"/>
        <v>18952</v>
      </c>
      <c r="D301">
        <f t="shared" si="73"/>
        <v>82.882879210368117</v>
      </c>
      <c r="E301">
        <f t="shared" si="74"/>
        <v>82.227333475554516</v>
      </c>
      <c r="F301">
        <f t="shared" si="90"/>
        <v>82.555106342961324</v>
      </c>
      <c r="G301">
        <f t="shared" si="91"/>
        <v>3.8137999999999998E-2</v>
      </c>
      <c r="H301">
        <f t="shared" si="92"/>
        <v>13.080425999999992</v>
      </c>
      <c r="I301">
        <f t="shared" si="77"/>
        <v>8.5943905660183351</v>
      </c>
      <c r="J301">
        <f t="shared" si="78"/>
        <v>34.269465405942292</v>
      </c>
      <c r="K301">
        <f t="shared" si="93"/>
        <v>21.431927985980312</v>
      </c>
      <c r="L301">
        <f t="shared" si="80"/>
        <v>-336.607515338035</v>
      </c>
      <c r="M301">
        <f t="shared" si="81"/>
        <v>-247.09269636695942</v>
      </c>
      <c r="N301">
        <f t="shared" si="82"/>
        <v>-291.85010585249722</v>
      </c>
      <c r="O301">
        <f t="shared" si="83"/>
        <v>1</v>
      </c>
      <c r="P301">
        <f t="shared" si="94"/>
        <v>1</v>
      </c>
      <c r="Q301">
        <f t="shared" si="95"/>
        <v>40</v>
      </c>
      <c r="R301">
        <f t="shared" si="96"/>
        <v>40</v>
      </c>
      <c r="S301" t="str">
        <f t="shared" si="87"/>
        <v/>
      </c>
      <c r="Y301">
        <f t="shared" si="88"/>
        <v>20.409697249494766</v>
      </c>
    </row>
    <row r="302" spans="1:25" x14ac:dyDescent="0.25">
      <c r="A302">
        <v>3.9999999999999998E-6</v>
      </c>
      <c r="B302">
        <f>DAVE_data!CF301</f>
        <v>9638</v>
      </c>
      <c r="C302">
        <f t="shared" si="72"/>
        <v>19075.5</v>
      </c>
      <c r="D302">
        <f t="shared" si="73"/>
        <v>82.346272799921195</v>
      </c>
      <c r="E302">
        <f t="shared" si="74"/>
        <v>82.555106342961324</v>
      </c>
      <c r="F302">
        <f t="shared" si="90"/>
        <v>82.450689571441259</v>
      </c>
      <c r="G302">
        <f t="shared" si="91"/>
        <v>3.8446000000000001E-2</v>
      </c>
      <c r="H302">
        <f t="shared" si="92"/>
        <v>13.118871999999993</v>
      </c>
      <c r="I302">
        <f t="shared" si="77"/>
        <v>-2.7159332965734886</v>
      </c>
      <c r="J302">
        <f t="shared" si="78"/>
        <v>21.431927985980312</v>
      </c>
      <c r="K302">
        <f t="shared" si="93"/>
        <v>9.3579973447034117</v>
      </c>
      <c r="L302">
        <f t="shared" si="80"/>
        <v>-314.04907249848878</v>
      </c>
      <c r="M302">
        <f t="shared" si="81"/>
        <v>-291.85010585249722</v>
      </c>
      <c r="N302">
        <f t="shared" si="82"/>
        <v>-302.94958917549297</v>
      </c>
      <c r="O302">
        <f t="shared" si="83"/>
        <v>1</v>
      </c>
      <c r="P302">
        <f t="shared" si="94"/>
        <v>0</v>
      </c>
      <c r="Q302">
        <f t="shared" si="95"/>
        <v>40</v>
      </c>
      <c r="R302">
        <f t="shared" si="96"/>
        <v>40</v>
      </c>
      <c r="S302" t="str">
        <f t="shared" si="87"/>
        <v/>
      </c>
      <c r="Y302">
        <f t="shared" si="88"/>
        <v>14.400331104508616</v>
      </c>
    </row>
    <row r="303" spans="1:25" x14ac:dyDescent="0.25">
      <c r="A303">
        <v>3.9999999999999998E-6</v>
      </c>
      <c r="B303">
        <f>DAVE_data!CF302</f>
        <v>9769</v>
      </c>
      <c r="C303">
        <f t="shared" si="72"/>
        <v>19238</v>
      </c>
      <c r="D303">
        <f t="shared" si="73"/>
        <v>81.65070832700367</v>
      </c>
      <c r="E303">
        <f t="shared" si="74"/>
        <v>82.450689571441259</v>
      </c>
      <c r="F303">
        <f t="shared" si="90"/>
        <v>82.050698949222465</v>
      </c>
      <c r="G303">
        <f t="shared" si="91"/>
        <v>3.8814000000000001E-2</v>
      </c>
      <c r="H303">
        <f t="shared" si="92"/>
        <v>13.157685999999993</v>
      </c>
      <c r="I303">
        <f t="shared" si="77"/>
        <v>-10.305318241325155</v>
      </c>
      <c r="J303">
        <f t="shared" si="78"/>
        <v>9.3579973447034117</v>
      </c>
      <c r="K303">
        <f t="shared" si="93"/>
        <v>-0.47366044831087173</v>
      </c>
      <c r="L303">
        <f t="shared" si="80"/>
        <v>-253.30184451523377</v>
      </c>
      <c r="M303">
        <f t="shared" si="81"/>
        <v>-302.94958917549297</v>
      </c>
      <c r="N303">
        <f t="shared" si="82"/>
        <v>-278.1257168453634</v>
      </c>
      <c r="O303">
        <f t="shared" si="83"/>
        <v>1</v>
      </c>
      <c r="P303">
        <f t="shared" si="94"/>
        <v>0</v>
      </c>
      <c r="Q303">
        <f t="shared" si="95"/>
        <v>40</v>
      </c>
      <c r="R303">
        <f t="shared" si="96"/>
        <v>40</v>
      </c>
      <c r="S303" t="str">
        <f t="shared" si="87"/>
        <v/>
      </c>
      <c r="Y303">
        <f t="shared" si="88"/>
        <v>9.3639958533063172</v>
      </c>
    </row>
    <row r="304" spans="1:25" x14ac:dyDescent="0.25">
      <c r="A304">
        <v>3.9999999999999998E-6</v>
      </c>
      <c r="B304">
        <f>DAVE_data!CF303</f>
        <v>9807</v>
      </c>
      <c r="C304">
        <f t="shared" si="72"/>
        <v>19399.5</v>
      </c>
      <c r="D304">
        <f t="shared" si="73"/>
        <v>80.970969705141712</v>
      </c>
      <c r="E304">
        <f t="shared" si="74"/>
        <v>82.050698949222465</v>
      </c>
      <c r="F304">
        <f t="shared" si="90"/>
        <v>81.510834327182096</v>
      </c>
      <c r="G304">
        <f t="shared" si="91"/>
        <v>3.9151999999999999E-2</v>
      </c>
      <c r="H304">
        <f t="shared" si="92"/>
        <v>13.196837999999993</v>
      </c>
      <c r="I304">
        <f t="shared" si="77"/>
        <v>-13.788941102379678</v>
      </c>
      <c r="J304">
        <f t="shared" si="78"/>
        <v>-0.47366044831087173</v>
      </c>
      <c r="K304">
        <f t="shared" si="93"/>
        <v>-7.1313007753452746</v>
      </c>
      <c r="L304">
        <f t="shared" si="80"/>
        <v>-170.04598301579492</v>
      </c>
      <c r="M304">
        <f t="shared" si="81"/>
        <v>-278.1257168453634</v>
      </c>
      <c r="N304">
        <f t="shared" si="82"/>
        <v>-224.08584993057917</v>
      </c>
      <c r="O304">
        <f t="shared" si="83"/>
        <v>1</v>
      </c>
      <c r="P304">
        <f t="shared" si="94"/>
        <v>0</v>
      </c>
      <c r="Q304">
        <f t="shared" si="95"/>
        <v>40</v>
      </c>
      <c r="R304">
        <f t="shared" si="96"/>
        <v>40</v>
      </c>
      <c r="S304" t="str">
        <f t="shared" si="87"/>
        <v/>
      </c>
      <c r="Y304">
        <f t="shared" si="88"/>
        <v>5.8576889224507207</v>
      </c>
    </row>
    <row r="305" spans="1:25" x14ac:dyDescent="0.25">
      <c r="A305">
        <v>3.9999999999999998E-6</v>
      </c>
      <c r="B305">
        <f>DAVE_data!CF304</f>
        <v>9938</v>
      </c>
      <c r="C305">
        <f t="shared" si="72"/>
        <v>19576</v>
      </c>
      <c r="D305">
        <f t="shared" si="73"/>
        <v>80.240923926997169</v>
      </c>
      <c r="E305">
        <f t="shared" si="74"/>
        <v>81.510834327182096</v>
      </c>
      <c r="F305">
        <f t="shared" si="90"/>
        <v>80.875879127089632</v>
      </c>
      <c r="G305">
        <f t="shared" si="91"/>
        <v>3.9489999999999997E-2</v>
      </c>
      <c r="H305">
        <f t="shared" si="92"/>
        <v>13.236327999999993</v>
      </c>
      <c r="I305">
        <f t="shared" si="77"/>
        <v>-16.078885796213299</v>
      </c>
      <c r="J305">
        <f t="shared" si="78"/>
        <v>-7.1313007753452746</v>
      </c>
      <c r="K305">
        <f t="shared" si="93"/>
        <v>-11.605093285779287</v>
      </c>
      <c r="L305">
        <f t="shared" si="80"/>
        <v>-113.28925070736926</v>
      </c>
      <c r="M305">
        <f t="shared" si="81"/>
        <v>-224.08584993057917</v>
      </c>
      <c r="N305">
        <f t="shared" si="82"/>
        <v>-168.68755031897422</v>
      </c>
      <c r="O305">
        <f t="shared" si="83"/>
        <v>1</v>
      </c>
      <c r="P305">
        <f t="shared" si="94"/>
        <v>0</v>
      </c>
      <c r="Q305">
        <f t="shared" si="95"/>
        <v>40</v>
      </c>
      <c r="R305">
        <f t="shared" si="96"/>
        <v>40</v>
      </c>
      <c r="S305" t="str">
        <f t="shared" si="87"/>
        <v/>
      </c>
      <c r="Y305">
        <f t="shared" si="88"/>
        <v>3.4285695408617549</v>
      </c>
    </row>
    <row r="306" spans="1:25" x14ac:dyDescent="0.25">
      <c r="A306">
        <v>3.9999999999999998E-6</v>
      </c>
      <c r="B306">
        <f>DAVE_data!CF305</f>
        <v>9994</v>
      </c>
      <c r="C306">
        <f t="shared" si="72"/>
        <v>19754</v>
      </c>
      <c r="D306">
        <f t="shared" si="73"/>
        <v>79.517886341748323</v>
      </c>
      <c r="E306">
        <f t="shared" si="74"/>
        <v>80.875879127089632</v>
      </c>
      <c r="F306">
        <f t="shared" si="90"/>
        <v>80.196882734418978</v>
      </c>
      <c r="G306">
        <f t="shared" si="91"/>
        <v>3.9863999999999997E-2</v>
      </c>
      <c r="H306">
        <f t="shared" si="92"/>
        <v>13.276191999999993</v>
      </c>
      <c r="I306">
        <f t="shared" si="77"/>
        <v>-17.032821409558871</v>
      </c>
      <c r="J306">
        <f t="shared" si="78"/>
        <v>-11.605093285779287</v>
      </c>
      <c r="K306">
        <f t="shared" si="93"/>
        <v>-14.318957347669079</v>
      </c>
      <c r="L306">
        <f t="shared" si="80"/>
        <v>-68.078066974959668</v>
      </c>
      <c r="M306">
        <f t="shared" si="81"/>
        <v>-168.68755031897422</v>
      </c>
      <c r="N306">
        <f t="shared" si="82"/>
        <v>-118.38280864696694</v>
      </c>
      <c r="O306">
        <f t="shared" si="83"/>
        <v>1</v>
      </c>
      <c r="P306">
        <f t="shared" si="94"/>
        <v>0</v>
      </c>
      <c r="Q306">
        <f t="shared" si="95"/>
        <v>40</v>
      </c>
      <c r="R306">
        <f t="shared" si="96"/>
        <v>40</v>
      </c>
      <c r="S306" t="str">
        <f t="shared" si="87"/>
        <v/>
      </c>
      <c r="Y306">
        <f t="shared" si="88"/>
        <v>1.8871601175400974</v>
      </c>
    </row>
    <row r="307" spans="1:25" x14ac:dyDescent="0.25">
      <c r="A307">
        <v>3.9999999999999998E-6</v>
      </c>
      <c r="B307">
        <f>DAVE_data!CF306</f>
        <v>10105</v>
      </c>
      <c r="C307">
        <f t="shared" si="72"/>
        <v>19922</v>
      </c>
      <c r="D307">
        <f t="shared" si="73"/>
        <v>78.847320891220591</v>
      </c>
      <c r="E307">
        <f t="shared" si="74"/>
        <v>80.196882734418978</v>
      </c>
      <c r="F307">
        <f t="shared" si="90"/>
        <v>79.522101812819784</v>
      </c>
      <c r="G307">
        <f t="shared" si="91"/>
        <v>4.0197999999999998E-2</v>
      </c>
      <c r="H307">
        <f t="shared" si="92"/>
        <v>13.316389999999993</v>
      </c>
      <c r="I307">
        <f t="shared" si="77"/>
        <v>-16.786430210438173</v>
      </c>
      <c r="J307">
        <f t="shared" si="78"/>
        <v>-14.318957347669079</v>
      </c>
      <c r="K307">
        <f t="shared" si="93"/>
        <v>-15.552693779053627</v>
      </c>
      <c r="L307">
        <f t="shared" si="80"/>
        <v>-30.691487919412609</v>
      </c>
      <c r="M307">
        <f t="shared" si="81"/>
        <v>-118.38280864696694</v>
      </c>
      <c r="N307">
        <f t="shared" si="82"/>
        <v>-74.537148283189765</v>
      </c>
      <c r="O307">
        <f t="shared" si="83"/>
        <v>1</v>
      </c>
      <c r="P307">
        <f t="shared" si="94"/>
        <v>0</v>
      </c>
      <c r="Q307">
        <f t="shared" si="95"/>
        <v>40</v>
      </c>
      <c r="R307">
        <f t="shared" si="96"/>
        <v>40</v>
      </c>
      <c r="S307" t="str">
        <f t="shared" si="87"/>
        <v/>
      </c>
      <c r="Y307">
        <f t="shared" si="88"/>
        <v>1.1016082812135066</v>
      </c>
    </row>
    <row r="308" spans="1:25" x14ac:dyDescent="0.25">
      <c r="A308">
        <v>3.9999999999999998E-6</v>
      </c>
      <c r="B308">
        <f>DAVE_data!CF307</f>
        <v>10179</v>
      </c>
      <c r="C308">
        <f t="shared" si="72"/>
        <v>20108</v>
      </c>
      <c r="D308">
        <f t="shared" si="73"/>
        <v>78.117979251785201</v>
      </c>
      <c r="E308">
        <f t="shared" si="74"/>
        <v>79.522101812819784</v>
      </c>
      <c r="F308">
        <f t="shared" si="90"/>
        <v>78.8200405323025</v>
      </c>
      <c r="G308">
        <f t="shared" si="91"/>
        <v>4.0568E-2</v>
      </c>
      <c r="H308">
        <f t="shared" si="92"/>
        <v>13.356957999999993</v>
      </c>
      <c r="I308">
        <f t="shared" si="77"/>
        <v>-17.305789797803307</v>
      </c>
      <c r="J308">
        <f t="shared" si="78"/>
        <v>-15.552693779053627</v>
      </c>
      <c r="K308">
        <f t="shared" si="93"/>
        <v>-16.429241788428467</v>
      </c>
      <c r="L308">
        <f t="shared" si="80"/>
        <v>-21.606882502830807</v>
      </c>
      <c r="M308">
        <f t="shared" si="81"/>
        <v>-74.537148283189765</v>
      </c>
      <c r="N308">
        <f t="shared" si="82"/>
        <v>-48.07201539301029</v>
      </c>
      <c r="O308">
        <f t="shared" si="83"/>
        <v>1</v>
      </c>
      <c r="P308">
        <f t="shared" si="94"/>
        <v>0</v>
      </c>
      <c r="Q308">
        <f t="shared" si="95"/>
        <v>40</v>
      </c>
      <c r="R308">
        <f t="shared" si="96"/>
        <v>40</v>
      </c>
      <c r="S308" t="str">
        <f t="shared" si="87"/>
        <v/>
      </c>
      <c r="Y308">
        <f t="shared" si="88"/>
        <v>0.494234451691411</v>
      </c>
    </row>
    <row r="309" spans="1:25" x14ac:dyDescent="0.25">
      <c r="A309">
        <v>3.9999999999999998E-6</v>
      </c>
      <c r="B309">
        <f>DAVE_data!CF308</f>
        <v>10282</v>
      </c>
      <c r="C309">
        <f t="shared" si="72"/>
        <v>20280</v>
      </c>
      <c r="D309">
        <f t="shared" si="73"/>
        <v>77.455440177263142</v>
      </c>
      <c r="E309">
        <f t="shared" si="74"/>
        <v>78.8200405323025</v>
      </c>
      <c r="F309">
        <f t="shared" si="90"/>
        <v>78.137740354782821</v>
      </c>
      <c r="G309">
        <f t="shared" si="91"/>
        <v>4.0922E-2</v>
      </c>
      <c r="H309">
        <f t="shared" si="92"/>
        <v>13.397879999999994</v>
      </c>
      <c r="I309">
        <f t="shared" si="77"/>
        <v>-16.673187466880375</v>
      </c>
      <c r="J309">
        <f t="shared" si="78"/>
        <v>-16.429241788428467</v>
      </c>
      <c r="K309">
        <f t="shared" si="93"/>
        <v>-16.551214627654421</v>
      </c>
      <c r="L309">
        <f t="shared" si="80"/>
        <v>-2.9806177417026056</v>
      </c>
      <c r="M309">
        <f t="shared" si="81"/>
        <v>-48.07201539301029</v>
      </c>
      <c r="N309">
        <f t="shared" si="82"/>
        <v>-25.526316567356446</v>
      </c>
      <c r="O309">
        <f t="shared" si="83"/>
        <v>0</v>
      </c>
      <c r="P309">
        <f t="shared" si="94"/>
        <v>0</v>
      </c>
      <c r="Q309">
        <f t="shared" si="95"/>
        <v>-40</v>
      </c>
      <c r="R309">
        <f t="shared" si="96"/>
        <v>40</v>
      </c>
      <c r="S309">
        <f t="shared" si="87"/>
        <v>-2.7108667749474887E-3</v>
      </c>
      <c r="Y309">
        <f t="shared" si="88"/>
        <v>0</v>
      </c>
    </row>
    <row r="310" spans="1:25" x14ac:dyDescent="0.25">
      <c r="A310">
        <v>3.9999999999999998E-6</v>
      </c>
      <c r="B310">
        <f>DAVE_data!CF309</f>
        <v>10357</v>
      </c>
      <c r="C310">
        <f t="shared" si="72"/>
        <v>20461.5</v>
      </c>
      <c r="D310">
        <f t="shared" si="73"/>
        <v>76.768385836566068</v>
      </c>
      <c r="E310">
        <f t="shared" si="74"/>
        <v>78.137740354782821</v>
      </c>
      <c r="F310">
        <f t="shared" si="90"/>
        <v>77.453063095674452</v>
      </c>
      <c r="G310">
        <f t="shared" si="91"/>
        <v>4.1277999999999995E-2</v>
      </c>
      <c r="H310">
        <f t="shared" si="92"/>
        <v>13.439157999999994</v>
      </c>
      <c r="I310">
        <f t="shared" si="77"/>
        <v>-16.586977545141945</v>
      </c>
      <c r="J310">
        <f t="shared" si="78"/>
        <v>-16.551214627654421</v>
      </c>
      <c r="K310">
        <f t="shared" si="93"/>
        <v>-16.569096086398183</v>
      </c>
      <c r="L310">
        <f t="shared" si="80"/>
        <v>-0.4331958608402085</v>
      </c>
      <c r="M310">
        <f t="shared" si="81"/>
        <v>-25.526316567356446</v>
      </c>
      <c r="N310">
        <f t="shared" si="82"/>
        <v>-12.979756214098327</v>
      </c>
      <c r="O310">
        <f t="shared" si="83"/>
        <v>0</v>
      </c>
      <c r="P310">
        <f t="shared" si="94"/>
        <v>0</v>
      </c>
      <c r="Q310">
        <f t="shared" si="95"/>
        <v>-40</v>
      </c>
      <c r="R310">
        <f t="shared" si="96"/>
        <v>-40</v>
      </c>
      <c r="S310">
        <f t="shared" si="87"/>
        <v>-2.7619869410436442E-3</v>
      </c>
      <c r="Y310">
        <f t="shared" si="88"/>
        <v>0</v>
      </c>
    </row>
    <row r="311" spans="1:25" x14ac:dyDescent="0.25">
      <c r="A311">
        <v>3.9999999999999998E-6</v>
      </c>
      <c r="B311">
        <f>DAVE_data!CF310</f>
        <v>10465</v>
      </c>
      <c r="C311">
        <f t="shared" si="72"/>
        <v>20641.5</v>
      </c>
      <c r="D311">
        <f t="shared" si="73"/>
        <v>76.098942751006305</v>
      </c>
      <c r="E311">
        <f t="shared" si="74"/>
        <v>77.453063095674452</v>
      </c>
      <c r="F311">
        <f t="shared" si="90"/>
        <v>76.776002923340371</v>
      </c>
      <c r="G311">
        <f t="shared" si="91"/>
        <v>4.1644E-2</v>
      </c>
      <c r="H311">
        <f t="shared" si="92"/>
        <v>13.480801999999994</v>
      </c>
      <c r="I311">
        <f t="shared" si="77"/>
        <v>-16.258288645040832</v>
      </c>
      <c r="J311">
        <f t="shared" si="78"/>
        <v>-16.569096086398183</v>
      </c>
      <c r="K311">
        <f t="shared" si="93"/>
        <v>-16.413692365719506</v>
      </c>
      <c r="L311">
        <f t="shared" si="80"/>
        <v>3.7317193516155354</v>
      </c>
      <c r="M311">
        <f t="shared" si="81"/>
        <v>-12.979756214098327</v>
      </c>
      <c r="N311">
        <f t="shared" si="82"/>
        <v>-4.6240184312413959</v>
      </c>
      <c r="O311">
        <f t="shared" si="83"/>
        <v>0</v>
      </c>
      <c r="P311">
        <f t="shared" si="94"/>
        <v>0</v>
      </c>
      <c r="Q311">
        <f t="shared" si="95"/>
        <v>-40</v>
      </c>
      <c r="R311">
        <f t="shared" si="96"/>
        <v>-40</v>
      </c>
      <c r="S311">
        <f t="shared" si="87"/>
        <v>-2.7845517448301482E-3</v>
      </c>
      <c r="Y311">
        <f t="shared" si="88"/>
        <v>0</v>
      </c>
    </row>
    <row r="312" spans="1:25" x14ac:dyDescent="0.25">
      <c r="A312">
        <v>3.9999999999999998E-6</v>
      </c>
      <c r="B312">
        <f>DAVE_data!CF311</f>
        <v>10544</v>
      </c>
      <c r="C312">
        <f t="shared" si="72"/>
        <v>20824</v>
      </c>
      <c r="D312">
        <f t="shared" si="73"/>
        <v>75.43201722987402</v>
      </c>
      <c r="E312">
        <f t="shared" si="74"/>
        <v>76.776002923340371</v>
      </c>
      <c r="F312">
        <f t="shared" si="90"/>
        <v>76.104010076607196</v>
      </c>
      <c r="G312">
        <f t="shared" si="91"/>
        <v>4.2018E-2</v>
      </c>
      <c r="H312">
        <f t="shared" si="92"/>
        <v>13.522819999999994</v>
      </c>
      <c r="I312">
        <f t="shared" si="77"/>
        <v>-15.992975551743907</v>
      </c>
      <c r="J312">
        <f t="shared" si="78"/>
        <v>-16.413692365719506</v>
      </c>
      <c r="K312">
        <f t="shared" si="93"/>
        <v>-16.203333958731704</v>
      </c>
      <c r="L312">
        <f t="shared" si="80"/>
        <v>5.0063879048931659</v>
      </c>
      <c r="M312">
        <f t="shared" si="81"/>
        <v>-4.6240184312413959</v>
      </c>
      <c r="N312">
        <f t="shared" si="82"/>
        <v>0.19118473682588499</v>
      </c>
      <c r="O312">
        <f t="shared" si="83"/>
        <v>0</v>
      </c>
      <c r="P312">
        <f t="shared" si="94"/>
        <v>0</v>
      </c>
      <c r="Q312">
        <f t="shared" si="95"/>
        <v>-40</v>
      </c>
      <c r="R312">
        <f t="shared" si="96"/>
        <v>-40</v>
      </c>
      <c r="S312">
        <f t="shared" si="87"/>
        <v>-2.7976237141848098E-3</v>
      </c>
      <c r="Y312">
        <f t="shared" si="88"/>
        <v>0</v>
      </c>
    </row>
    <row r="313" spans="1:25" x14ac:dyDescent="0.25">
      <c r="A313">
        <v>3.9999999999999998E-6</v>
      </c>
      <c r="B313">
        <f>DAVE_data!CF312</f>
        <v>10652</v>
      </c>
      <c r="C313">
        <f t="shared" si="72"/>
        <v>21009</v>
      </c>
      <c r="D313">
        <f t="shared" si="73"/>
        <v>74.767781750435361</v>
      </c>
      <c r="E313">
        <f t="shared" si="74"/>
        <v>76.104010076607196</v>
      </c>
      <c r="F313">
        <f t="shared" si="90"/>
        <v>75.435895913521279</v>
      </c>
      <c r="G313">
        <f t="shared" si="91"/>
        <v>4.2391999999999999E-2</v>
      </c>
      <c r="H313">
        <f t="shared" si="92"/>
        <v>13.565211999999994</v>
      </c>
      <c r="I313">
        <f t="shared" si="77"/>
        <v>-15.760383163944077</v>
      </c>
      <c r="J313">
        <f t="shared" si="78"/>
        <v>-16.203333958731704</v>
      </c>
      <c r="K313">
        <f t="shared" si="93"/>
        <v>-15.981858561337891</v>
      </c>
      <c r="L313">
        <f t="shared" si="80"/>
        <v>5.2244621011939456</v>
      </c>
      <c r="M313">
        <f t="shared" si="81"/>
        <v>0.19118473682588499</v>
      </c>
      <c r="N313">
        <f t="shared" si="82"/>
        <v>2.7078234190099151</v>
      </c>
      <c r="O313">
        <f t="shared" si="83"/>
        <v>0</v>
      </c>
      <c r="P313">
        <f t="shared" si="94"/>
        <v>0</v>
      </c>
      <c r="Q313">
        <f t="shared" si="95"/>
        <v>-40</v>
      </c>
      <c r="R313">
        <f t="shared" si="96"/>
        <v>-40</v>
      </c>
      <c r="S313">
        <f t="shared" si="87"/>
        <v>-2.8084789793859227E-3</v>
      </c>
      <c r="Y313">
        <f t="shared" si="88"/>
        <v>0</v>
      </c>
    </row>
    <row r="314" spans="1:25" x14ac:dyDescent="0.25">
      <c r="A314">
        <v>3.9999999999999998E-6</v>
      </c>
      <c r="B314">
        <f>DAVE_data!CF313</f>
        <v>10732</v>
      </c>
      <c r="C314">
        <f t="shared" si="72"/>
        <v>21196.5</v>
      </c>
      <c r="D314">
        <f t="shared" si="73"/>
        <v>74.10640090556916</v>
      </c>
      <c r="E314">
        <f t="shared" si="74"/>
        <v>75.435895913521279</v>
      </c>
      <c r="F314">
        <f t="shared" si="90"/>
        <v>74.771148409545219</v>
      </c>
      <c r="G314">
        <f t="shared" si="91"/>
        <v>4.2768E-2</v>
      </c>
      <c r="H314">
        <f t="shared" si="92"/>
        <v>13.607979999999994</v>
      </c>
      <c r="I314">
        <f t="shared" si="77"/>
        <v>-15.543104750656081</v>
      </c>
      <c r="J314">
        <f t="shared" si="78"/>
        <v>-15.981858561337891</v>
      </c>
      <c r="K314">
        <f t="shared" si="93"/>
        <v>-15.762481655996986</v>
      </c>
      <c r="L314">
        <f t="shared" si="80"/>
        <v>5.1294637425389293</v>
      </c>
      <c r="M314">
        <f t="shared" si="81"/>
        <v>2.7078234190099151</v>
      </c>
      <c r="N314">
        <f t="shared" si="82"/>
        <v>3.9186435807744222</v>
      </c>
      <c r="O314">
        <f t="shared" si="83"/>
        <v>0</v>
      </c>
      <c r="P314">
        <f t="shared" si="94"/>
        <v>0</v>
      </c>
      <c r="Q314">
        <f t="shared" si="95"/>
        <v>-40</v>
      </c>
      <c r="R314">
        <f t="shared" si="96"/>
        <v>-40</v>
      </c>
      <c r="S314">
        <f t="shared" si="87"/>
        <v>-2.8193986802315055E-3</v>
      </c>
      <c r="Y314">
        <f t="shared" si="88"/>
        <v>0</v>
      </c>
    </row>
    <row r="315" spans="1:25" x14ac:dyDescent="0.25">
      <c r="A315">
        <v>3.9999999999999998E-6</v>
      </c>
      <c r="B315">
        <f>DAVE_data!CF314</f>
        <v>10840</v>
      </c>
      <c r="C315">
        <f t="shared" si="72"/>
        <v>21384</v>
      </c>
      <c r="D315">
        <f t="shared" si="73"/>
        <v>73.456618349929698</v>
      </c>
      <c r="E315">
        <f t="shared" si="74"/>
        <v>74.771148409545219</v>
      </c>
      <c r="F315">
        <f t="shared" si="90"/>
        <v>74.113883379737459</v>
      </c>
      <c r="G315">
        <f t="shared" si="91"/>
        <v>4.3143999999999995E-2</v>
      </c>
      <c r="H315">
        <f t="shared" si="92"/>
        <v>13.651123999999994</v>
      </c>
      <c r="I315">
        <f t="shared" si="77"/>
        <v>-15.234216340806613</v>
      </c>
      <c r="J315">
        <f t="shared" si="78"/>
        <v>-15.762481655996986</v>
      </c>
      <c r="K315">
        <f t="shared" si="93"/>
        <v>-15.498348998401799</v>
      </c>
      <c r="L315">
        <f t="shared" si="80"/>
        <v>6.1221179676244031</v>
      </c>
      <c r="M315">
        <f t="shared" si="81"/>
        <v>3.9186435807744222</v>
      </c>
      <c r="N315">
        <f t="shared" si="82"/>
        <v>5.0203807741994124</v>
      </c>
      <c r="O315">
        <f t="shared" si="83"/>
        <v>0</v>
      </c>
      <c r="P315">
        <f t="shared" si="94"/>
        <v>0</v>
      </c>
      <c r="Q315">
        <f t="shared" si="95"/>
        <v>-40</v>
      </c>
      <c r="R315">
        <f t="shared" si="96"/>
        <v>-40</v>
      </c>
      <c r="S315">
        <f t="shared" si="87"/>
        <v>-2.821540553624395E-3</v>
      </c>
      <c r="Y315">
        <f t="shared" si="88"/>
        <v>0</v>
      </c>
    </row>
    <row r="316" spans="1:25" x14ac:dyDescent="0.25">
      <c r="A316">
        <v>3.9999999999999998E-6</v>
      </c>
      <c r="B316">
        <f>DAVE_data!CF315</f>
        <v>10915</v>
      </c>
      <c r="C316">
        <f t="shared" si="72"/>
        <v>21569.5</v>
      </c>
      <c r="D316">
        <f t="shared" si="73"/>
        <v>72.824883599290516</v>
      </c>
      <c r="E316">
        <f t="shared" si="74"/>
        <v>74.113883379737459</v>
      </c>
      <c r="F316">
        <f t="shared" si="90"/>
        <v>73.469383489513987</v>
      </c>
      <c r="G316">
        <f t="shared" si="91"/>
        <v>4.351E-2</v>
      </c>
      <c r="H316">
        <f t="shared" si="92"/>
        <v>13.694633999999994</v>
      </c>
      <c r="I316">
        <f t="shared" si="77"/>
        <v>-14.812684215662411</v>
      </c>
      <c r="J316">
        <f t="shared" si="78"/>
        <v>-15.498348998401799</v>
      </c>
      <c r="K316">
        <f t="shared" si="93"/>
        <v>-15.155516607032105</v>
      </c>
      <c r="L316">
        <f t="shared" si="80"/>
        <v>7.8793930445804081</v>
      </c>
      <c r="M316">
        <f t="shared" si="81"/>
        <v>5.0203807741994124</v>
      </c>
      <c r="N316">
        <f t="shared" si="82"/>
        <v>6.4498869093899103</v>
      </c>
      <c r="O316">
        <f t="shared" si="83"/>
        <v>0</v>
      </c>
      <c r="P316">
        <f t="shared" si="94"/>
        <v>0</v>
      </c>
      <c r="Q316">
        <f t="shared" si="95"/>
        <v>-40</v>
      </c>
      <c r="R316">
        <f t="shared" si="96"/>
        <v>-40</v>
      </c>
      <c r="S316">
        <f t="shared" si="87"/>
        <v>-2.807746882628144E-3</v>
      </c>
      <c r="Y316">
        <f t="shared" si="88"/>
        <v>0</v>
      </c>
    </row>
    <row r="317" spans="1:25" x14ac:dyDescent="0.25">
      <c r="A317">
        <v>3.9999999999999998E-6</v>
      </c>
      <c r="B317">
        <f>DAVE_data!CF316</f>
        <v>11052</v>
      </c>
      <c r="C317">
        <f t="shared" si="72"/>
        <v>21769.5</v>
      </c>
      <c r="D317">
        <f t="shared" si="73"/>
        <v>72.155829338978691</v>
      </c>
      <c r="E317">
        <f t="shared" si="74"/>
        <v>73.469383489513987</v>
      </c>
      <c r="F317">
        <f t="shared" si="90"/>
        <v>72.812606414246346</v>
      </c>
      <c r="G317">
        <f t="shared" si="91"/>
        <v>4.3934000000000001E-2</v>
      </c>
      <c r="H317">
        <f t="shared" si="92"/>
        <v>13.738567999999994</v>
      </c>
      <c r="I317">
        <f t="shared" si="77"/>
        <v>-14.949175473838961</v>
      </c>
      <c r="J317">
        <f t="shared" si="78"/>
        <v>-15.155516607032105</v>
      </c>
      <c r="K317">
        <f t="shared" si="93"/>
        <v>-15.052346040435534</v>
      </c>
      <c r="L317">
        <f t="shared" si="80"/>
        <v>2.3483080665673732</v>
      </c>
      <c r="M317">
        <f t="shared" si="81"/>
        <v>6.4498869093899103</v>
      </c>
      <c r="N317">
        <f t="shared" si="82"/>
        <v>4.3990974879786418</v>
      </c>
      <c r="O317">
        <f t="shared" si="83"/>
        <v>0</v>
      </c>
      <c r="P317">
        <f t="shared" si="94"/>
        <v>0</v>
      </c>
      <c r="Q317">
        <f t="shared" si="95"/>
        <v>-40</v>
      </c>
      <c r="R317">
        <f t="shared" si="96"/>
        <v>-40</v>
      </c>
      <c r="S317">
        <f t="shared" si="87"/>
        <v>-2.8391676568112578E-3</v>
      </c>
      <c r="Y317">
        <f t="shared" si="88"/>
        <v>0</v>
      </c>
    </row>
    <row r="318" spans="1:25" x14ac:dyDescent="0.25">
      <c r="A318">
        <v>3.9999999999999998E-6</v>
      </c>
      <c r="B318">
        <f>DAVE_data!CF317</f>
        <v>11097</v>
      </c>
      <c r="C318">
        <f t="shared" si="72"/>
        <v>21952</v>
      </c>
      <c r="D318">
        <f t="shared" si="73"/>
        <v>71.555955120029907</v>
      </c>
      <c r="E318">
        <f t="shared" si="74"/>
        <v>72.812606414246346</v>
      </c>
      <c r="F318">
        <f t="shared" si="90"/>
        <v>72.184280767138119</v>
      </c>
      <c r="G318">
        <f t="shared" si="91"/>
        <v>4.4297999999999997E-2</v>
      </c>
      <c r="H318">
        <f t="shared" si="92"/>
        <v>13.782865999999993</v>
      </c>
      <c r="I318">
        <f t="shared" si="77"/>
        <v>-14.184063549330148</v>
      </c>
      <c r="J318">
        <f t="shared" si="78"/>
        <v>-15.052346040435534</v>
      </c>
      <c r="K318">
        <f t="shared" si="93"/>
        <v>-14.618204794882841</v>
      </c>
      <c r="L318">
        <f t="shared" si="80"/>
        <v>9.8004705754818104</v>
      </c>
      <c r="M318">
        <f t="shared" si="81"/>
        <v>4.3990974879786418</v>
      </c>
      <c r="N318">
        <f t="shared" si="82"/>
        <v>7.0997840317302261</v>
      </c>
      <c r="O318">
        <f t="shared" si="83"/>
        <v>0</v>
      </c>
      <c r="P318">
        <f t="shared" si="94"/>
        <v>0</v>
      </c>
      <c r="Q318">
        <f t="shared" si="95"/>
        <v>-40</v>
      </c>
      <c r="R318">
        <f t="shared" si="96"/>
        <v>-40</v>
      </c>
      <c r="S318">
        <f t="shared" si="87"/>
        <v>-2.8054903208495543E-3</v>
      </c>
      <c r="Y318">
        <f t="shared" si="88"/>
        <v>0</v>
      </c>
    </row>
    <row r="319" spans="1:25" x14ac:dyDescent="0.25">
      <c r="A319">
        <v>3.9999999999999998E-6</v>
      </c>
      <c r="B319">
        <f>DAVE_data!CF318</f>
        <v>11244</v>
      </c>
      <c r="C319">
        <f t="shared" si="72"/>
        <v>22154</v>
      </c>
      <c r="D319">
        <f t="shared" si="73"/>
        <v>70.903508476794102</v>
      </c>
      <c r="E319">
        <f t="shared" si="74"/>
        <v>72.184280767138119</v>
      </c>
      <c r="F319">
        <f t="shared" si="90"/>
        <v>71.543894621966103</v>
      </c>
      <c r="G319">
        <f t="shared" si="91"/>
        <v>4.4681999999999999E-2</v>
      </c>
      <c r="H319">
        <f t="shared" si="92"/>
        <v>13.827547999999993</v>
      </c>
      <c r="I319">
        <f t="shared" si="77"/>
        <v>-14.332083281232176</v>
      </c>
      <c r="J319">
        <f t="shared" si="78"/>
        <v>-14.618204794882841</v>
      </c>
      <c r="K319">
        <f t="shared" si="93"/>
        <v>-14.475144038057508</v>
      </c>
      <c r="L319">
        <f t="shared" si="80"/>
        <v>3.2017536552825132</v>
      </c>
      <c r="M319">
        <f t="shared" si="81"/>
        <v>7.0997840317302261</v>
      </c>
      <c r="N319">
        <f t="shared" si="82"/>
        <v>5.1507688435063699</v>
      </c>
      <c r="O319">
        <f t="shared" si="83"/>
        <v>0</v>
      </c>
      <c r="P319">
        <f t="shared" si="94"/>
        <v>0</v>
      </c>
      <c r="Q319">
        <f t="shared" si="95"/>
        <v>-40</v>
      </c>
      <c r="R319">
        <f t="shared" si="96"/>
        <v>-40</v>
      </c>
      <c r="S319">
        <f t="shared" si="87"/>
        <v>-2.8279891430799315E-3</v>
      </c>
      <c r="Y319">
        <f t="shared" si="88"/>
        <v>0</v>
      </c>
    </row>
    <row r="320" spans="1:25" x14ac:dyDescent="0.25">
      <c r="A320">
        <v>3.9999999999999998E-6</v>
      </c>
      <c r="B320">
        <f>DAVE_data!CF319</f>
        <v>11313</v>
      </c>
      <c r="C320">
        <f t="shared" si="72"/>
        <v>22353</v>
      </c>
      <c r="D320">
        <f t="shared" si="73"/>
        <v>70.272282324291893</v>
      </c>
      <c r="E320">
        <f t="shared" si="74"/>
        <v>71.543894621966103</v>
      </c>
      <c r="F320">
        <f t="shared" si="90"/>
        <v>70.908088473128998</v>
      </c>
      <c r="G320">
        <f t="shared" si="91"/>
        <v>4.5114000000000001E-2</v>
      </c>
      <c r="H320">
        <f t="shared" si="92"/>
        <v>13.872661999999993</v>
      </c>
      <c r="I320">
        <f t="shared" si="77"/>
        <v>-14.093322446183112</v>
      </c>
      <c r="J320">
        <f t="shared" si="78"/>
        <v>-14.475144038057508</v>
      </c>
      <c r="K320">
        <f t="shared" si="93"/>
        <v>-14.28423324212031</v>
      </c>
      <c r="L320">
        <f t="shared" si="80"/>
        <v>4.2317417195814517</v>
      </c>
      <c r="M320">
        <f t="shared" si="81"/>
        <v>5.1507688435063699</v>
      </c>
      <c r="N320">
        <f t="shared" si="82"/>
        <v>4.6912552815439108</v>
      </c>
      <c r="O320">
        <f t="shared" si="83"/>
        <v>0</v>
      </c>
      <c r="P320">
        <f t="shared" si="94"/>
        <v>0</v>
      </c>
      <c r="Q320">
        <f t="shared" si="95"/>
        <v>-40</v>
      </c>
      <c r="R320">
        <f t="shared" si="96"/>
        <v>-40</v>
      </c>
      <c r="S320">
        <f t="shared" si="87"/>
        <v>-2.8409616890352567E-3</v>
      </c>
      <c r="Y320">
        <f t="shared" si="88"/>
        <v>0</v>
      </c>
    </row>
    <row r="321" spans="1:25" x14ac:dyDescent="0.25">
      <c r="A321">
        <v>3.9999999999999998E-6</v>
      </c>
      <c r="B321">
        <f>DAVE_data!CF320</f>
        <v>11433</v>
      </c>
      <c r="C321">
        <f t="shared" si="72"/>
        <v>22543.5</v>
      </c>
      <c r="D321">
        <f t="shared" si="73"/>
        <v>69.678458393545668</v>
      </c>
      <c r="E321">
        <f t="shared" si="74"/>
        <v>70.908088473128998</v>
      </c>
      <c r="F321">
        <f t="shared" si="90"/>
        <v>70.293273433337333</v>
      </c>
      <c r="G321">
        <f t="shared" si="91"/>
        <v>4.5491999999999998E-2</v>
      </c>
      <c r="H321">
        <f t="shared" si="92"/>
        <v>13.918153999999992</v>
      </c>
      <c r="I321">
        <f t="shared" si="77"/>
        <v>-13.514794684596527</v>
      </c>
      <c r="J321">
        <f t="shared" si="78"/>
        <v>-14.28423324212031</v>
      </c>
      <c r="K321">
        <f t="shared" si="93"/>
        <v>-13.899513963358419</v>
      </c>
      <c r="L321">
        <f t="shared" si="80"/>
        <v>8.4568556836782403</v>
      </c>
      <c r="M321">
        <f t="shared" si="81"/>
        <v>4.6912552815439108</v>
      </c>
      <c r="N321">
        <f t="shared" si="82"/>
        <v>6.574055482611076</v>
      </c>
      <c r="O321">
        <f t="shared" si="83"/>
        <v>0</v>
      </c>
      <c r="P321">
        <f t="shared" si="94"/>
        <v>0</v>
      </c>
      <c r="Q321">
        <f t="shared" si="95"/>
        <v>-40</v>
      </c>
      <c r="R321">
        <f t="shared" si="96"/>
        <v>-40</v>
      </c>
      <c r="S321">
        <f t="shared" si="87"/>
        <v>-2.8130151939828821E-3</v>
      </c>
      <c r="Y321">
        <f t="shared" si="88"/>
        <v>0</v>
      </c>
    </row>
    <row r="322" spans="1:25" x14ac:dyDescent="0.25">
      <c r="A322">
        <v>3.9999999999999998E-6</v>
      </c>
      <c r="B322">
        <f>DAVE_data!CF321</f>
        <v>11505</v>
      </c>
      <c r="C322">
        <f t="shared" si="72"/>
        <v>22747.5</v>
      </c>
      <c r="D322">
        <f t="shared" si="73"/>
        <v>69.053580692159429</v>
      </c>
      <c r="E322">
        <f t="shared" si="74"/>
        <v>70.293273433337333</v>
      </c>
      <c r="F322">
        <f t="shared" si="90"/>
        <v>69.673427062748374</v>
      </c>
      <c r="G322">
        <f t="shared" si="91"/>
        <v>4.5876E-2</v>
      </c>
      <c r="H322">
        <f t="shared" si="92"/>
        <v>13.964029999999992</v>
      </c>
      <c r="I322">
        <f t="shared" si="77"/>
        <v>-13.511342980838769</v>
      </c>
      <c r="J322">
        <f t="shared" si="78"/>
        <v>-13.899513963358419</v>
      </c>
      <c r="K322">
        <f t="shared" si="93"/>
        <v>-13.705428472098594</v>
      </c>
      <c r="L322">
        <f t="shared" si="80"/>
        <v>4.2306541821393564</v>
      </c>
      <c r="M322">
        <f t="shared" si="81"/>
        <v>6.574055482611076</v>
      </c>
      <c r="N322">
        <f t="shared" si="82"/>
        <v>5.4023548323752166</v>
      </c>
      <c r="O322">
        <f t="shared" si="83"/>
        <v>0</v>
      </c>
      <c r="P322">
        <f t="shared" si="94"/>
        <v>0</v>
      </c>
      <c r="Q322">
        <f t="shared" si="95"/>
        <v>-40</v>
      </c>
      <c r="R322">
        <f t="shared" si="96"/>
        <v>-40</v>
      </c>
      <c r="S322">
        <f t="shared" si="87"/>
        <v>-2.8233080833710697E-3</v>
      </c>
      <c r="Y322">
        <f t="shared" si="88"/>
        <v>0</v>
      </c>
    </row>
    <row r="323" spans="1:25" x14ac:dyDescent="0.25">
      <c r="A323">
        <v>3.9999999999999998E-6</v>
      </c>
      <c r="B323">
        <f>DAVE_data!CF322</f>
        <v>11646</v>
      </c>
      <c r="C323">
        <f t="shared" si="72"/>
        <v>22948.5</v>
      </c>
      <c r="D323">
        <f t="shared" si="73"/>
        <v>68.448758166978081</v>
      </c>
      <c r="E323">
        <f t="shared" si="74"/>
        <v>69.673427062748374</v>
      </c>
      <c r="F323">
        <f t="shared" si="90"/>
        <v>69.061092614863227</v>
      </c>
      <c r="G323">
        <f t="shared" si="91"/>
        <v>4.6301999999999996E-2</v>
      </c>
      <c r="H323">
        <f t="shared" si="92"/>
        <v>14.010331999999993</v>
      </c>
      <c r="I323">
        <f t="shared" si="77"/>
        <v>-13.224794779602318</v>
      </c>
      <c r="J323">
        <f t="shared" si="78"/>
        <v>-13.705428472098594</v>
      </c>
      <c r="K323">
        <f t="shared" si="93"/>
        <v>-13.465111625850456</v>
      </c>
      <c r="L323">
        <f t="shared" si="80"/>
        <v>5.1902044457720669</v>
      </c>
      <c r="M323">
        <f t="shared" si="81"/>
        <v>5.4023548323752166</v>
      </c>
      <c r="N323">
        <f t="shared" si="82"/>
        <v>5.2962796390736422</v>
      </c>
      <c r="O323">
        <f t="shared" si="83"/>
        <v>0</v>
      </c>
      <c r="P323">
        <f t="shared" si="94"/>
        <v>0</v>
      </c>
      <c r="Q323">
        <f t="shared" si="95"/>
        <v>-40</v>
      </c>
      <c r="R323">
        <f t="shared" si="96"/>
        <v>-40</v>
      </c>
      <c r="S323">
        <f t="shared" si="87"/>
        <v>-2.8232092481195931E-3</v>
      </c>
      <c r="Y323">
        <f t="shared" si="88"/>
        <v>0</v>
      </c>
    </row>
    <row r="324" spans="1:25" x14ac:dyDescent="0.25">
      <c r="A324">
        <v>3.9999999999999998E-6</v>
      </c>
      <c r="B324">
        <f>DAVE_data!CF323</f>
        <v>11714</v>
      </c>
      <c r="C324">
        <f t="shared" si="72"/>
        <v>23149</v>
      </c>
      <c r="D324">
        <f t="shared" si="73"/>
        <v>67.855904220264222</v>
      </c>
      <c r="E324">
        <f t="shared" si="74"/>
        <v>69.061092614863227</v>
      </c>
      <c r="F324">
        <f t="shared" si="90"/>
        <v>68.458498417563732</v>
      </c>
      <c r="G324">
        <f t="shared" si="91"/>
        <v>4.6719999999999998E-2</v>
      </c>
      <c r="H324">
        <f t="shared" si="92"/>
        <v>14.057051999999993</v>
      </c>
      <c r="I324">
        <f t="shared" si="77"/>
        <v>-12.897992236718659</v>
      </c>
      <c r="J324">
        <f t="shared" si="78"/>
        <v>-13.465111625850456</v>
      </c>
      <c r="K324">
        <f t="shared" si="93"/>
        <v>-13.181551931284558</v>
      </c>
      <c r="L324">
        <f t="shared" si="80"/>
        <v>6.069342777523512</v>
      </c>
      <c r="M324">
        <f t="shared" si="81"/>
        <v>5.2962796390736422</v>
      </c>
      <c r="N324">
        <f t="shared" si="82"/>
        <v>5.6828112082985776</v>
      </c>
      <c r="O324">
        <f t="shared" si="83"/>
        <v>0</v>
      </c>
      <c r="P324">
        <f t="shared" si="94"/>
        <v>0</v>
      </c>
      <c r="Q324">
        <f t="shared" si="95"/>
        <v>-40</v>
      </c>
      <c r="R324">
        <f t="shared" si="96"/>
        <v>-40</v>
      </c>
      <c r="S324">
        <f t="shared" si="87"/>
        <v>-2.8126248335281745E-3</v>
      </c>
      <c r="Y324">
        <f t="shared" si="88"/>
        <v>0</v>
      </c>
    </row>
    <row r="325" spans="1:25" x14ac:dyDescent="0.25">
      <c r="A325">
        <v>3.9999999999999998E-6</v>
      </c>
      <c r="B325">
        <f>DAVE_data!CF324</f>
        <v>11852</v>
      </c>
      <c r="C325">
        <f t="shared" si="72"/>
        <v>23358.5</v>
      </c>
      <c r="D325">
        <f t="shared" si="73"/>
        <v>67.247311548040187</v>
      </c>
      <c r="E325">
        <f t="shared" si="74"/>
        <v>68.458498417563732</v>
      </c>
      <c r="F325">
        <f t="shared" si="90"/>
        <v>67.852904982801959</v>
      </c>
      <c r="G325">
        <f t="shared" si="91"/>
        <v>4.7132E-2</v>
      </c>
      <c r="H325">
        <f t="shared" si="92"/>
        <v>14.104183999999993</v>
      </c>
      <c r="I325">
        <f t="shared" si="77"/>
        <v>-12.848880479541972</v>
      </c>
      <c r="J325">
        <f t="shared" si="78"/>
        <v>-13.181551931284558</v>
      </c>
      <c r="K325">
        <f t="shared" si="93"/>
        <v>-13.015216205413264</v>
      </c>
      <c r="L325">
        <f t="shared" si="80"/>
        <v>3.5291463521873432</v>
      </c>
      <c r="M325">
        <f t="shared" si="81"/>
        <v>5.6828112082985776</v>
      </c>
      <c r="N325">
        <f t="shared" si="82"/>
        <v>4.6059787802429604</v>
      </c>
      <c r="O325">
        <f t="shared" si="83"/>
        <v>0</v>
      </c>
      <c r="P325">
        <f t="shared" si="94"/>
        <v>0</v>
      </c>
      <c r="Q325">
        <f t="shared" si="95"/>
        <v>-40</v>
      </c>
      <c r="R325">
        <f t="shared" si="96"/>
        <v>-40</v>
      </c>
      <c r="S325">
        <f t="shared" si="87"/>
        <v>-2.8269263584829261E-3</v>
      </c>
      <c r="Y325">
        <f t="shared" si="88"/>
        <v>0</v>
      </c>
    </row>
    <row r="326" spans="1:25" x14ac:dyDescent="0.25">
      <c r="A326">
        <v>3.9999999999999998E-6</v>
      </c>
      <c r="B326">
        <f>DAVE_data!CF325</f>
        <v>11916</v>
      </c>
      <c r="C326">
        <f t="shared" ref="C326:C389" si="97">(B326+B325)/2+(B324+B323)/2</f>
        <v>23564</v>
      </c>
      <c r="D326">
        <f t="shared" ref="D326:D389" si="98">2*PI()/(C326*0.000004)</f>
        <v>66.660852435702623</v>
      </c>
      <c r="E326">
        <f t="shared" ref="E326:E389" si="99">F325</f>
        <v>67.852904982801959</v>
      </c>
      <c r="F326">
        <f t="shared" si="90"/>
        <v>67.256878709252291</v>
      </c>
      <c r="G326">
        <f t="shared" si="91"/>
        <v>4.7535999999999995E-2</v>
      </c>
      <c r="H326">
        <f t="shared" si="92"/>
        <v>14.151719999999992</v>
      </c>
      <c r="I326">
        <f t="shared" ref="I326:I389" si="100">(F326-E326)/G326</f>
        <v>-12.538418746837523</v>
      </c>
      <c r="J326">
        <f t="shared" ref="J326:J389" si="101">K325</f>
        <v>-13.015216205413264</v>
      </c>
      <c r="K326">
        <f t="shared" si="93"/>
        <v>-12.776817476125395</v>
      </c>
      <c r="L326">
        <f t="shared" ref="L326:L389" si="102">(K326-J326)/G326</f>
        <v>5.0151196837737579</v>
      </c>
      <c r="M326">
        <f t="shared" ref="M326:M389" si="103">N325</f>
        <v>4.6059787802429604</v>
      </c>
      <c r="N326">
        <f t="shared" ref="N326:N389" si="104">0.5*(L326+M326)</f>
        <v>4.8105492320083592</v>
      </c>
      <c r="O326">
        <f t="shared" ref="O326:O389" si="105">IF(AND((L326&gt;$O$3), (L326&lt;$O$4)),0,1)</f>
        <v>0</v>
      </c>
      <c r="P326">
        <f t="shared" si="94"/>
        <v>0</v>
      </c>
      <c r="Q326">
        <f t="shared" si="95"/>
        <v>-40</v>
      </c>
      <c r="R326">
        <f t="shared" si="96"/>
        <v>-40</v>
      </c>
      <c r="S326">
        <f t="shared" ref="S326:S389" si="106">IF(Q326=-40,K326/F326^2, "")</f>
        <v>-2.8245500437431895E-3</v>
      </c>
      <c r="Y326">
        <f t="shared" ref="Y326:Y389" si="107">IF(Q326=$Q$3, ($Y$1*K326*F326-$Y$3*F326^3)*G326,0)</f>
        <v>0</v>
      </c>
    </row>
    <row r="327" spans="1:25" x14ac:dyDescent="0.25">
      <c r="A327">
        <v>3.9999999999999998E-6</v>
      </c>
      <c r="B327">
        <f>DAVE_data!CF326</f>
        <v>12060</v>
      </c>
      <c r="C327">
        <f t="shared" si="97"/>
        <v>23771</v>
      </c>
      <c r="D327">
        <f t="shared" si="98"/>
        <v>66.080363753939523</v>
      </c>
      <c r="E327">
        <f t="shared" si="99"/>
        <v>67.256878709252291</v>
      </c>
      <c r="F327">
        <f t="shared" si="90"/>
        <v>66.668621231595907</v>
      </c>
      <c r="G327">
        <f t="shared" si="91"/>
        <v>4.7951999999999995E-2</v>
      </c>
      <c r="H327">
        <f t="shared" si="92"/>
        <v>14.199671999999993</v>
      </c>
      <c r="I327">
        <f t="shared" si="100"/>
        <v>-12.267631749590931</v>
      </c>
      <c r="J327">
        <f t="shared" si="101"/>
        <v>-12.776817476125395</v>
      </c>
      <c r="K327">
        <f t="shared" si="93"/>
        <v>-12.522224612858164</v>
      </c>
      <c r="L327">
        <f t="shared" si="102"/>
        <v>5.3093273120460207</v>
      </c>
      <c r="M327">
        <f t="shared" si="103"/>
        <v>4.8105492320083592</v>
      </c>
      <c r="N327">
        <f t="shared" si="104"/>
        <v>5.0599382720271899</v>
      </c>
      <c r="O327">
        <f t="shared" si="105"/>
        <v>0</v>
      </c>
      <c r="P327">
        <f t="shared" si="94"/>
        <v>0</v>
      </c>
      <c r="Q327">
        <f t="shared" si="95"/>
        <v>-40</v>
      </c>
      <c r="R327">
        <f t="shared" si="96"/>
        <v>-40</v>
      </c>
      <c r="S327">
        <f t="shared" si="106"/>
        <v>-2.8173353355261596E-3</v>
      </c>
      <c r="Y327">
        <f t="shared" si="107"/>
        <v>0</v>
      </c>
    </row>
    <row r="328" spans="1:25" x14ac:dyDescent="0.25">
      <c r="A328">
        <v>3.9999999999999998E-6</v>
      </c>
      <c r="B328">
        <f>DAVE_data!CF327</f>
        <v>12131</v>
      </c>
      <c r="C328">
        <f t="shared" si="97"/>
        <v>23979.5</v>
      </c>
      <c r="D328">
        <f t="shared" si="98"/>
        <v>65.505799820467345</v>
      </c>
      <c r="E328">
        <f t="shared" si="99"/>
        <v>66.668621231595907</v>
      </c>
      <c r="F328">
        <f t="shared" si="90"/>
        <v>66.087210526031626</v>
      </c>
      <c r="G328">
        <f t="shared" si="91"/>
        <v>4.8381999999999994E-2</v>
      </c>
      <c r="H328">
        <f t="shared" si="92"/>
        <v>14.248053999999993</v>
      </c>
      <c r="I328">
        <f t="shared" si="100"/>
        <v>-12.01708704816421</v>
      </c>
      <c r="J328">
        <f t="shared" si="101"/>
        <v>-12.522224612858164</v>
      </c>
      <c r="K328">
        <f t="shared" si="93"/>
        <v>-12.269655830511187</v>
      </c>
      <c r="L328">
        <f t="shared" si="102"/>
        <v>5.2203047072666839</v>
      </c>
      <c r="M328">
        <f t="shared" si="103"/>
        <v>5.0599382720271899</v>
      </c>
      <c r="N328">
        <f t="shared" si="104"/>
        <v>5.1401214896469369</v>
      </c>
      <c r="O328">
        <f t="shared" si="105"/>
        <v>0</v>
      </c>
      <c r="P328">
        <f t="shared" si="94"/>
        <v>0</v>
      </c>
      <c r="Q328">
        <f t="shared" si="95"/>
        <v>-40</v>
      </c>
      <c r="R328">
        <f t="shared" si="96"/>
        <v>-40</v>
      </c>
      <c r="S328">
        <f t="shared" si="106"/>
        <v>-2.809296243593779E-3</v>
      </c>
      <c r="Y328">
        <f t="shared" si="107"/>
        <v>0</v>
      </c>
    </row>
    <row r="329" spans="1:25" x14ac:dyDescent="0.25">
      <c r="A329">
        <v>3.9999999999999998E-6</v>
      </c>
      <c r="B329">
        <f>DAVE_data!CF328</f>
        <v>12275</v>
      </c>
      <c r="C329">
        <f t="shared" si="97"/>
        <v>24191</v>
      </c>
      <c r="D329">
        <f t="shared" si="98"/>
        <v>64.933087792769911</v>
      </c>
      <c r="E329">
        <f t="shared" si="99"/>
        <v>66.087210526031626</v>
      </c>
      <c r="F329">
        <f t="shared" si="90"/>
        <v>65.510149159400768</v>
      </c>
      <c r="G329">
        <f t="shared" si="91"/>
        <v>4.8812000000000001E-2</v>
      </c>
      <c r="H329">
        <f t="shared" si="92"/>
        <v>14.296865999999993</v>
      </c>
      <c r="I329">
        <f t="shared" si="100"/>
        <v>-11.822120925814506</v>
      </c>
      <c r="J329">
        <f t="shared" si="101"/>
        <v>-12.269655830511187</v>
      </c>
      <c r="K329">
        <f t="shared" si="93"/>
        <v>-12.045888378162847</v>
      </c>
      <c r="L329">
        <f t="shared" si="102"/>
        <v>4.5842713338593093</v>
      </c>
      <c r="M329">
        <f t="shared" si="103"/>
        <v>5.1401214896469369</v>
      </c>
      <c r="N329">
        <f t="shared" si="104"/>
        <v>4.8621964117531231</v>
      </c>
      <c r="O329">
        <f t="shared" si="105"/>
        <v>0</v>
      </c>
      <c r="P329">
        <f t="shared" si="94"/>
        <v>0</v>
      </c>
      <c r="Q329">
        <f t="shared" si="95"/>
        <v>-40</v>
      </c>
      <c r="R329">
        <f t="shared" si="96"/>
        <v>-40</v>
      </c>
      <c r="S329">
        <f t="shared" si="106"/>
        <v>-2.8068658583857951E-3</v>
      </c>
      <c r="Y329">
        <f t="shared" si="107"/>
        <v>0</v>
      </c>
    </row>
    <row r="330" spans="1:25" x14ac:dyDescent="0.25">
      <c r="A330">
        <v>3.9999999999999998E-6</v>
      </c>
      <c r="B330">
        <f>DAVE_data!CF329</f>
        <v>12346</v>
      </c>
      <c r="C330">
        <f t="shared" si="97"/>
        <v>24406</v>
      </c>
      <c r="D330">
        <f t="shared" si="98"/>
        <v>64.361072145984451</v>
      </c>
      <c r="E330">
        <f t="shared" si="99"/>
        <v>65.510149159400768</v>
      </c>
      <c r="F330">
        <f t="shared" si="90"/>
        <v>64.935610652692617</v>
      </c>
      <c r="G330">
        <f t="shared" si="91"/>
        <v>4.9242000000000001E-2</v>
      </c>
      <c r="H330">
        <f t="shared" si="92"/>
        <v>14.346107999999992</v>
      </c>
      <c r="I330">
        <f t="shared" si="100"/>
        <v>-11.667651734457403</v>
      </c>
      <c r="J330">
        <f t="shared" si="101"/>
        <v>-12.045888378162847</v>
      </c>
      <c r="K330">
        <f t="shared" si="93"/>
        <v>-11.856770056310125</v>
      </c>
      <c r="L330">
        <f t="shared" si="102"/>
        <v>3.8405897780902691</v>
      </c>
      <c r="M330">
        <f t="shared" si="103"/>
        <v>4.8621964117531231</v>
      </c>
      <c r="N330">
        <f t="shared" si="104"/>
        <v>4.3513930949216961</v>
      </c>
      <c r="O330">
        <f t="shared" si="105"/>
        <v>0</v>
      </c>
      <c r="P330">
        <f t="shared" si="94"/>
        <v>0</v>
      </c>
      <c r="Q330">
        <f t="shared" si="95"/>
        <v>-40</v>
      </c>
      <c r="R330">
        <f t="shared" si="96"/>
        <v>-40</v>
      </c>
      <c r="S330">
        <f t="shared" si="106"/>
        <v>-2.8119043235786028E-3</v>
      </c>
      <c r="Y330">
        <f t="shared" si="107"/>
        <v>0</v>
      </c>
    </row>
    <row r="331" spans="1:25" x14ac:dyDescent="0.25">
      <c r="A331">
        <v>3.9999999999999998E-6</v>
      </c>
      <c r="B331">
        <f>DAVE_data!CF330</f>
        <v>12495</v>
      </c>
      <c r="C331">
        <f t="shared" si="97"/>
        <v>24623.5</v>
      </c>
      <c r="D331">
        <f t="shared" si="98"/>
        <v>63.792569163396614</v>
      </c>
      <c r="E331">
        <f t="shared" si="99"/>
        <v>64.935610652692617</v>
      </c>
      <c r="F331">
        <f t="shared" si="90"/>
        <v>64.364089908044619</v>
      </c>
      <c r="G331">
        <f t="shared" si="91"/>
        <v>4.9681999999999997E-2</v>
      </c>
      <c r="H331">
        <f t="shared" si="92"/>
        <v>14.395789999999993</v>
      </c>
      <c r="I331">
        <f t="shared" si="100"/>
        <v>-11.503577646793566</v>
      </c>
      <c r="J331">
        <f t="shared" si="101"/>
        <v>-11.856770056310125</v>
      </c>
      <c r="K331">
        <f t="shared" si="93"/>
        <v>-11.680173851551846</v>
      </c>
      <c r="L331">
        <f t="shared" si="102"/>
        <v>3.5545309117644148</v>
      </c>
      <c r="M331">
        <f t="shared" si="103"/>
        <v>4.3513930949216961</v>
      </c>
      <c r="N331">
        <f t="shared" si="104"/>
        <v>3.9529620033430555</v>
      </c>
      <c r="O331">
        <f t="shared" si="105"/>
        <v>0</v>
      </c>
      <c r="P331">
        <f t="shared" si="94"/>
        <v>0</v>
      </c>
      <c r="Q331">
        <f t="shared" si="95"/>
        <v>-40</v>
      </c>
      <c r="R331">
        <f t="shared" si="96"/>
        <v>-40</v>
      </c>
      <c r="S331">
        <f t="shared" si="106"/>
        <v>-2.8194347057266121E-3</v>
      </c>
      <c r="Y331">
        <f t="shared" si="107"/>
        <v>0</v>
      </c>
    </row>
    <row r="332" spans="1:25" x14ac:dyDescent="0.25">
      <c r="A332">
        <v>3.9999999999999998E-6</v>
      </c>
      <c r="B332">
        <f>DAVE_data!CF331</f>
        <v>12571</v>
      </c>
      <c r="C332">
        <f t="shared" si="97"/>
        <v>24843.5</v>
      </c>
      <c r="D332">
        <f t="shared" si="98"/>
        <v>63.227658212204268</v>
      </c>
      <c r="E332">
        <f t="shared" si="99"/>
        <v>64.364089908044619</v>
      </c>
      <c r="F332">
        <f t="shared" si="90"/>
        <v>63.795874060124447</v>
      </c>
      <c r="G332">
        <f t="shared" si="91"/>
        <v>5.0131999999999996E-2</v>
      </c>
      <c r="H332">
        <f t="shared" si="92"/>
        <v>14.445921999999992</v>
      </c>
      <c r="I332">
        <f t="shared" si="100"/>
        <v>-11.334394157826774</v>
      </c>
      <c r="J332">
        <f t="shared" si="101"/>
        <v>-11.680173851551846</v>
      </c>
      <c r="K332">
        <f t="shared" si="93"/>
        <v>-11.507284004689311</v>
      </c>
      <c r="L332">
        <f t="shared" si="102"/>
        <v>3.4486923893428409</v>
      </c>
      <c r="M332">
        <f t="shared" si="103"/>
        <v>3.9529620033430555</v>
      </c>
      <c r="N332">
        <f t="shared" si="104"/>
        <v>3.7008271963429484</v>
      </c>
      <c r="O332">
        <f t="shared" si="105"/>
        <v>0</v>
      </c>
      <c r="P332">
        <f t="shared" si="94"/>
        <v>0</v>
      </c>
      <c r="Q332">
        <f t="shared" si="95"/>
        <v>-40</v>
      </c>
      <c r="R332">
        <f t="shared" si="96"/>
        <v>-40</v>
      </c>
      <c r="S332">
        <f t="shared" si="106"/>
        <v>-2.8274025655660871E-3</v>
      </c>
      <c r="Y332">
        <f t="shared" si="107"/>
        <v>0</v>
      </c>
    </row>
    <row r="333" spans="1:25" x14ac:dyDescent="0.25">
      <c r="A333">
        <v>3.9999999999999998E-6</v>
      </c>
      <c r="B333">
        <f>DAVE_data!CF332</f>
        <v>12715</v>
      </c>
      <c r="C333">
        <f t="shared" si="97"/>
        <v>25063.5</v>
      </c>
      <c r="D333">
        <f t="shared" si="98"/>
        <v>62.672664503955815</v>
      </c>
      <c r="E333">
        <f t="shared" si="99"/>
        <v>63.795874060124447</v>
      </c>
      <c r="F333">
        <f t="shared" si="90"/>
        <v>63.234269282040131</v>
      </c>
      <c r="G333">
        <f t="shared" si="91"/>
        <v>5.0571999999999999E-2</v>
      </c>
      <c r="H333">
        <f t="shared" si="92"/>
        <v>14.496493999999993</v>
      </c>
      <c r="I333">
        <f t="shared" si="100"/>
        <v>-11.105053746822671</v>
      </c>
      <c r="J333">
        <f t="shared" si="101"/>
        <v>-11.507284004689311</v>
      </c>
      <c r="K333">
        <f t="shared" si="93"/>
        <v>-11.30616887575599</v>
      </c>
      <c r="L333">
        <f t="shared" si="102"/>
        <v>3.9768078963323701</v>
      </c>
      <c r="M333">
        <f t="shared" si="103"/>
        <v>3.7008271963429484</v>
      </c>
      <c r="N333">
        <f t="shared" si="104"/>
        <v>3.8388175463376593</v>
      </c>
      <c r="O333">
        <f t="shared" si="105"/>
        <v>0</v>
      </c>
      <c r="P333">
        <f t="shared" si="94"/>
        <v>0</v>
      </c>
      <c r="Q333">
        <f t="shared" si="95"/>
        <v>-40</v>
      </c>
      <c r="R333">
        <f t="shared" si="96"/>
        <v>-40</v>
      </c>
      <c r="S333">
        <f t="shared" si="106"/>
        <v>-2.8275510809410531E-3</v>
      </c>
      <c r="Y333">
        <f t="shared" si="107"/>
        <v>0</v>
      </c>
    </row>
    <row r="334" spans="1:25" x14ac:dyDescent="0.25">
      <c r="A334">
        <v>3.9999999999999998E-6</v>
      </c>
      <c r="B334">
        <f>DAVE_data!CF333</f>
        <v>12792</v>
      </c>
      <c r="C334">
        <f t="shared" si="97"/>
        <v>25286.5</v>
      </c>
      <c r="D334">
        <f t="shared" si="98"/>
        <v>62.119958349115002</v>
      </c>
      <c r="E334">
        <f t="shared" si="99"/>
        <v>63.234269282040131</v>
      </c>
      <c r="F334">
        <f t="shared" si="90"/>
        <v>62.67711381557757</v>
      </c>
      <c r="G334">
        <f t="shared" si="91"/>
        <v>5.1013999999999997E-2</v>
      </c>
      <c r="H334">
        <f t="shared" si="92"/>
        <v>14.547507999999993</v>
      </c>
      <c r="I334">
        <f t="shared" si="100"/>
        <v>-10.921618897999782</v>
      </c>
      <c r="J334">
        <f t="shared" si="101"/>
        <v>-11.30616887575599</v>
      </c>
      <c r="K334">
        <f t="shared" si="93"/>
        <v>-11.113893886877886</v>
      </c>
      <c r="L334">
        <f t="shared" si="102"/>
        <v>3.76906317634579</v>
      </c>
      <c r="M334">
        <f t="shared" si="103"/>
        <v>3.8388175463376593</v>
      </c>
      <c r="N334">
        <f t="shared" si="104"/>
        <v>3.8039403613417244</v>
      </c>
      <c r="O334">
        <f t="shared" si="105"/>
        <v>0</v>
      </c>
      <c r="P334">
        <f t="shared" si="94"/>
        <v>0</v>
      </c>
      <c r="Q334">
        <f t="shared" si="95"/>
        <v>-40</v>
      </c>
      <c r="R334">
        <f t="shared" si="96"/>
        <v>-40</v>
      </c>
      <c r="S334">
        <f t="shared" si="106"/>
        <v>-2.8290997907618556E-3</v>
      </c>
      <c r="Y334">
        <f t="shared" si="107"/>
        <v>0</v>
      </c>
    </row>
    <row r="335" spans="1:25" x14ac:dyDescent="0.25">
      <c r="A335">
        <v>3.9999999999999998E-6</v>
      </c>
      <c r="B335">
        <f>DAVE_data!CF334</f>
        <v>12933</v>
      </c>
      <c r="C335">
        <f t="shared" si="97"/>
        <v>25505.5</v>
      </c>
      <c r="D335">
        <f t="shared" si="98"/>
        <v>61.586572574342654</v>
      </c>
      <c r="E335">
        <f t="shared" si="99"/>
        <v>62.67711381557757</v>
      </c>
      <c r="F335">
        <f t="shared" si="90"/>
        <v>62.131843194960112</v>
      </c>
      <c r="G335">
        <f t="shared" si="91"/>
        <v>5.1449999999999996E-2</v>
      </c>
      <c r="H335">
        <f t="shared" si="92"/>
        <v>14.598957999999993</v>
      </c>
      <c r="I335">
        <f t="shared" si="100"/>
        <v>-10.598068427938937</v>
      </c>
      <c r="J335">
        <f t="shared" si="101"/>
        <v>-11.113893886877886</v>
      </c>
      <c r="K335">
        <f t="shared" si="93"/>
        <v>-10.855981157408412</v>
      </c>
      <c r="L335">
        <f t="shared" si="102"/>
        <v>5.0128810392512015</v>
      </c>
      <c r="M335">
        <f t="shared" si="103"/>
        <v>3.8039403613417244</v>
      </c>
      <c r="N335">
        <f t="shared" si="104"/>
        <v>4.4084107002964625</v>
      </c>
      <c r="O335">
        <f t="shared" si="105"/>
        <v>0</v>
      </c>
      <c r="P335">
        <f t="shared" si="94"/>
        <v>0</v>
      </c>
      <c r="Q335">
        <f t="shared" si="95"/>
        <v>-40</v>
      </c>
      <c r="R335">
        <f t="shared" si="96"/>
        <v>-40</v>
      </c>
      <c r="S335">
        <f t="shared" si="106"/>
        <v>-2.8121637506661502E-3</v>
      </c>
      <c r="Y335">
        <f t="shared" si="107"/>
        <v>0</v>
      </c>
    </row>
    <row r="336" spans="1:25" x14ac:dyDescent="0.25">
      <c r="A336">
        <v>3.9999999999999998E-6</v>
      </c>
      <c r="B336">
        <f>DAVE_data!CF335</f>
        <v>12901</v>
      </c>
      <c r="C336">
        <f t="shared" si="97"/>
        <v>25670.5</v>
      </c>
      <c r="D336">
        <f t="shared" si="98"/>
        <v>61.190718014643139</v>
      </c>
      <c r="E336">
        <f t="shared" si="99"/>
        <v>62.131843194960112</v>
      </c>
      <c r="F336">
        <f t="shared" si="90"/>
        <v>61.661280604801625</v>
      </c>
      <c r="G336">
        <f t="shared" si="91"/>
        <v>5.1667999999999999E-2</v>
      </c>
      <c r="H336">
        <f t="shared" si="92"/>
        <v>14.650625999999992</v>
      </c>
      <c r="I336">
        <f t="shared" si="100"/>
        <v>-9.1074280049254224</v>
      </c>
      <c r="J336">
        <f t="shared" si="101"/>
        <v>-10.855981157408412</v>
      </c>
      <c r="K336">
        <f t="shared" si="93"/>
        <v>-9.9817045811669161</v>
      </c>
      <c r="L336">
        <f t="shared" si="102"/>
        <v>16.921045448662529</v>
      </c>
      <c r="M336">
        <f t="shared" si="103"/>
        <v>4.4084107002964625</v>
      </c>
      <c r="N336">
        <f t="shared" si="104"/>
        <v>10.664728074479495</v>
      </c>
      <c r="O336">
        <f t="shared" si="105"/>
        <v>0</v>
      </c>
      <c r="P336">
        <f t="shared" si="94"/>
        <v>0</v>
      </c>
      <c r="Q336">
        <f t="shared" si="95"/>
        <v>-40</v>
      </c>
      <c r="R336">
        <f t="shared" si="96"/>
        <v>-40</v>
      </c>
      <c r="S336">
        <f t="shared" si="106"/>
        <v>-2.6253041928839937E-3</v>
      </c>
      <c r="Y336">
        <f t="shared" si="107"/>
        <v>0</v>
      </c>
    </row>
    <row r="337" spans="1:25" x14ac:dyDescent="0.25">
      <c r="A337">
        <v>3.9999999999999998E-6</v>
      </c>
      <c r="B337">
        <f>DAVE_data!CF336</f>
        <v>12637</v>
      </c>
      <c r="C337">
        <f t="shared" si="97"/>
        <v>25631.5</v>
      </c>
      <c r="D337">
        <f t="shared" si="98"/>
        <v>61.283823685500131</v>
      </c>
      <c r="E337">
        <f t="shared" si="99"/>
        <v>61.661280604801625</v>
      </c>
      <c r="F337">
        <f t="shared" si="90"/>
        <v>61.472552145150878</v>
      </c>
      <c r="G337">
        <f t="shared" si="91"/>
        <v>5.1075999999999996E-2</v>
      </c>
      <c r="H337">
        <f t="shared" si="92"/>
        <v>14.701701999999992</v>
      </c>
      <c r="I337">
        <f t="shared" si="100"/>
        <v>-3.6950516808431955</v>
      </c>
      <c r="J337">
        <f t="shared" si="101"/>
        <v>-9.9817045811669161</v>
      </c>
      <c r="K337">
        <f t="shared" si="93"/>
        <v>-6.8383781310050562</v>
      </c>
      <c r="L337">
        <f t="shared" si="102"/>
        <v>61.542142105134701</v>
      </c>
      <c r="M337">
        <f t="shared" si="103"/>
        <v>10.664728074479495</v>
      </c>
      <c r="N337">
        <f t="shared" si="104"/>
        <v>36.1034350898071</v>
      </c>
      <c r="O337">
        <f t="shared" si="105"/>
        <v>1</v>
      </c>
      <c r="P337">
        <f t="shared" si="94"/>
        <v>0</v>
      </c>
      <c r="Q337">
        <f t="shared" si="95"/>
        <v>40</v>
      </c>
      <c r="R337">
        <f t="shared" si="96"/>
        <v>-40</v>
      </c>
      <c r="S337" t="str">
        <f t="shared" si="106"/>
        <v/>
      </c>
      <c r="Y337">
        <f t="shared" si="107"/>
        <v>1.8800809174717772</v>
      </c>
    </row>
    <row r="338" spans="1:25" x14ac:dyDescent="0.25">
      <c r="A338">
        <v>3.9999999999999998E-6</v>
      </c>
      <c r="B338">
        <f>DAVE_data!CF337</f>
        <v>12106</v>
      </c>
      <c r="C338">
        <f t="shared" si="97"/>
        <v>25288.5</v>
      </c>
      <c r="D338">
        <f t="shared" si="98"/>
        <v>62.115045447333635</v>
      </c>
      <c r="E338">
        <f t="shared" si="99"/>
        <v>61.472552145150878</v>
      </c>
      <c r="F338">
        <f t="shared" ref="F338:F401" si="108">0.5*(D338+E338)</f>
        <v>61.793798796242257</v>
      </c>
      <c r="G338">
        <f t="shared" ref="G338:G401" si="109">0.5*(B338+B337)*0.000004</f>
        <v>4.9485999999999995E-2</v>
      </c>
      <c r="H338">
        <f t="shared" ref="H338:H401" si="110">H337+G338</f>
        <v>14.751187999999992</v>
      </c>
      <c r="I338">
        <f t="shared" si="100"/>
        <v>6.4916673623121399</v>
      </c>
      <c r="J338">
        <f t="shared" si="101"/>
        <v>-6.8383781310050562</v>
      </c>
      <c r="K338">
        <f t="shared" ref="K338:K401" si="111">(I338+J338)/2</f>
        <v>-0.17335538434645814</v>
      </c>
      <c r="L338">
        <f t="shared" si="102"/>
        <v>134.6850169069757</v>
      </c>
      <c r="M338">
        <f t="shared" si="103"/>
        <v>36.1034350898071</v>
      </c>
      <c r="N338">
        <f t="shared" si="104"/>
        <v>85.394225998391406</v>
      </c>
      <c r="O338">
        <f t="shared" si="105"/>
        <v>1</v>
      </c>
      <c r="P338">
        <f t="shared" ref="P338:P401" si="112">IF(I338&gt;$P$3,1,0)</f>
        <v>1</v>
      </c>
      <c r="Q338">
        <f t="shared" ref="Q338:Q401" si="113">IF(OR(O338=1, AND((P338=1),(Q337=$Q$3))),$Q$3,$Q$2)</f>
        <v>40</v>
      </c>
      <c r="R338">
        <f t="shared" ref="R338:R401" si="114">IF(OR(O338=1, AND((P338=1),(Q337=1))),Q337,Q337)</f>
        <v>40</v>
      </c>
      <c r="S338" t="str">
        <f t="shared" si="106"/>
        <v/>
      </c>
      <c r="Y338">
        <f t="shared" si="107"/>
        <v>5.1463070783228879</v>
      </c>
    </row>
    <row r="339" spans="1:25" x14ac:dyDescent="0.25">
      <c r="A339">
        <v>3.9999999999999998E-6</v>
      </c>
      <c r="B339">
        <f>DAVE_data!CF338</f>
        <v>11547</v>
      </c>
      <c r="C339">
        <f t="shared" si="97"/>
        <v>24595.5</v>
      </c>
      <c r="D339">
        <f t="shared" si="98"/>
        <v>63.86519187635529</v>
      </c>
      <c r="E339">
        <f t="shared" si="99"/>
        <v>61.793798796242257</v>
      </c>
      <c r="F339">
        <f t="shared" si="108"/>
        <v>62.829495336298777</v>
      </c>
      <c r="G339">
        <f t="shared" si="109"/>
        <v>4.7306000000000001E-2</v>
      </c>
      <c r="H339">
        <f t="shared" si="110"/>
        <v>14.798493999999993</v>
      </c>
      <c r="I339">
        <f t="shared" si="100"/>
        <v>21.893555575540525</v>
      </c>
      <c r="J339">
        <f t="shared" si="101"/>
        <v>-0.17335538434645814</v>
      </c>
      <c r="K339">
        <f t="shared" si="111"/>
        <v>10.860100095597033</v>
      </c>
      <c r="L339">
        <f t="shared" si="102"/>
        <v>233.23585760671989</v>
      </c>
      <c r="M339">
        <f t="shared" si="103"/>
        <v>85.394225998391406</v>
      </c>
      <c r="N339">
        <f t="shared" si="104"/>
        <v>159.31504180255564</v>
      </c>
      <c r="O339">
        <f t="shared" si="105"/>
        <v>1</v>
      </c>
      <c r="P339">
        <f t="shared" si="112"/>
        <v>1</v>
      </c>
      <c r="Q339">
        <f t="shared" si="113"/>
        <v>40</v>
      </c>
      <c r="R339">
        <f t="shared" si="114"/>
        <v>40</v>
      </c>
      <c r="S339" t="str">
        <f t="shared" si="106"/>
        <v/>
      </c>
      <c r="Y339">
        <f t="shared" si="107"/>
        <v>10.420921587340056</v>
      </c>
    </row>
    <row r="340" spans="1:25" x14ac:dyDescent="0.25">
      <c r="A340">
        <v>3.9999999999999998E-6</v>
      </c>
      <c r="B340">
        <f>DAVE_data!CF339</f>
        <v>10942</v>
      </c>
      <c r="C340">
        <f t="shared" si="97"/>
        <v>23616</v>
      </c>
      <c r="D340">
        <f t="shared" si="98"/>
        <v>66.514072103442444</v>
      </c>
      <c r="E340">
        <f t="shared" si="99"/>
        <v>62.829495336298777</v>
      </c>
      <c r="F340">
        <f t="shared" si="108"/>
        <v>64.671783719870604</v>
      </c>
      <c r="G340">
        <f t="shared" si="109"/>
        <v>4.4977999999999997E-2</v>
      </c>
      <c r="H340">
        <f t="shared" si="110"/>
        <v>14.843471999999993</v>
      </c>
      <c r="I340">
        <f t="shared" si="100"/>
        <v>40.959766631949549</v>
      </c>
      <c r="J340">
        <f t="shared" si="101"/>
        <v>10.860100095597033</v>
      </c>
      <c r="K340">
        <f t="shared" si="111"/>
        <v>25.909933363773291</v>
      </c>
      <c r="L340">
        <f t="shared" si="102"/>
        <v>334.60432362880204</v>
      </c>
      <c r="M340">
        <f t="shared" si="103"/>
        <v>159.31504180255564</v>
      </c>
      <c r="N340">
        <f t="shared" si="104"/>
        <v>246.95968271567884</v>
      </c>
      <c r="O340">
        <f t="shared" si="105"/>
        <v>1</v>
      </c>
      <c r="P340">
        <f t="shared" si="112"/>
        <v>1</v>
      </c>
      <c r="Q340">
        <f t="shared" si="113"/>
        <v>40</v>
      </c>
      <c r="R340">
        <f t="shared" si="114"/>
        <v>40</v>
      </c>
      <c r="S340" t="str">
        <f t="shared" si="106"/>
        <v/>
      </c>
      <c r="Y340">
        <f t="shared" si="107"/>
        <v>17.5090497311608</v>
      </c>
    </row>
    <row r="341" spans="1:25" x14ac:dyDescent="0.25">
      <c r="A341">
        <v>3.9999999999999998E-6</v>
      </c>
      <c r="B341">
        <f>DAVE_data!CF340</f>
        <v>10495</v>
      </c>
      <c r="C341">
        <f t="shared" si="97"/>
        <v>22545</v>
      </c>
      <c r="D341">
        <f t="shared" si="98"/>
        <v>69.673822434903371</v>
      </c>
      <c r="E341">
        <f t="shared" si="99"/>
        <v>64.671783719870604</v>
      </c>
      <c r="F341">
        <f t="shared" si="108"/>
        <v>67.172803077386988</v>
      </c>
      <c r="G341">
        <f t="shared" si="109"/>
        <v>4.2873999999999995E-2</v>
      </c>
      <c r="H341">
        <f t="shared" si="110"/>
        <v>14.886345999999993</v>
      </c>
      <c r="I341">
        <f t="shared" si="100"/>
        <v>58.334173567112565</v>
      </c>
      <c r="J341">
        <f t="shared" si="101"/>
        <v>25.909933363773291</v>
      </c>
      <c r="K341">
        <f t="shared" si="111"/>
        <v>42.122053465442931</v>
      </c>
      <c r="L341">
        <f t="shared" si="102"/>
        <v>378.13406963823394</v>
      </c>
      <c r="M341">
        <f t="shared" si="103"/>
        <v>246.95968271567884</v>
      </c>
      <c r="N341">
        <f t="shared" si="104"/>
        <v>312.5468761769564</v>
      </c>
      <c r="O341">
        <f t="shared" si="105"/>
        <v>1</v>
      </c>
      <c r="P341">
        <f t="shared" si="112"/>
        <v>1</v>
      </c>
      <c r="Q341">
        <f t="shared" si="113"/>
        <v>40</v>
      </c>
      <c r="R341">
        <f t="shared" si="114"/>
        <v>40</v>
      </c>
      <c r="S341" t="str">
        <f t="shared" si="106"/>
        <v/>
      </c>
      <c r="Y341">
        <f t="shared" si="107"/>
        <v>25.231353199147598</v>
      </c>
    </row>
    <row r="342" spans="1:25" x14ac:dyDescent="0.25">
      <c r="A342">
        <v>3.9999999999999998E-6</v>
      </c>
      <c r="B342">
        <f>DAVE_data!CF341</f>
        <v>10076</v>
      </c>
      <c r="C342">
        <f t="shared" si="97"/>
        <v>21530</v>
      </c>
      <c r="D342">
        <f t="shared" si="98"/>
        <v>72.958491722939925</v>
      </c>
      <c r="E342">
        <f t="shared" si="99"/>
        <v>67.172803077386988</v>
      </c>
      <c r="F342">
        <f t="shared" si="108"/>
        <v>70.065647400163456</v>
      </c>
      <c r="G342">
        <f t="shared" si="109"/>
        <v>4.1141999999999998E-2</v>
      </c>
      <c r="H342">
        <f t="shared" si="110"/>
        <v>14.927487999999993</v>
      </c>
      <c r="I342">
        <f t="shared" si="100"/>
        <v>70.313653268593384</v>
      </c>
      <c r="J342">
        <f t="shared" si="101"/>
        <v>42.122053465442931</v>
      </c>
      <c r="K342">
        <f t="shared" si="111"/>
        <v>56.217853367018158</v>
      </c>
      <c r="L342">
        <f t="shared" si="102"/>
        <v>342.61338538659345</v>
      </c>
      <c r="M342">
        <f t="shared" si="103"/>
        <v>312.5468761769564</v>
      </c>
      <c r="N342">
        <f t="shared" si="104"/>
        <v>327.58013078177493</v>
      </c>
      <c r="O342">
        <f t="shared" si="105"/>
        <v>1</v>
      </c>
      <c r="P342">
        <f t="shared" si="112"/>
        <v>1</v>
      </c>
      <c r="Q342">
        <f t="shared" si="113"/>
        <v>40</v>
      </c>
      <c r="R342">
        <f t="shared" si="114"/>
        <v>40</v>
      </c>
      <c r="S342" t="str">
        <f t="shared" si="106"/>
        <v/>
      </c>
      <c r="Y342">
        <f t="shared" si="107"/>
        <v>32.268788829186846</v>
      </c>
    </row>
    <row r="343" spans="1:25" x14ac:dyDescent="0.25">
      <c r="A343">
        <v>3.9999999999999998E-6</v>
      </c>
      <c r="B343">
        <f>DAVE_data!CF342</f>
        <v>9796</v>
      </c>
      <c r="C343">
        <f t="shared" si="97"/>
        <v>20654.5</v>
      </c>
      <c r="D343">
        <f t="shared" si="98"/>
        <v>76.051045863850334</v>
      </c>
      <c r="E343">
        <f t="shared" si="99"/>
        <v>70.065647400163456</v>
      </c>
      <c r="F343">
        <f t="shared" si="108"/>
        <v>73.058346632006902</v>
      </c>
      <c r="G343">
        <f t="shared" si="109"/>
        <v>3.9744000000000002E-2</v>
      </c>
      <c r="H343">
        <f t="shared" si="110"/>
        <v>14.967231999999994</v>
      </c>
      <c r="I343">
        <f t="shared" si="100"/>
        <v>75.29939693647961</v>
      </c>
      <c r="J343">
        <f t="shared" si="101"/>
        <v>56.217853367018158</v>
      </c>
      <c r="K343">
        <f t="shared" si="111"/>
        <v>65.758625151748888</v>
      </c>
      <c r="L343">
        <f t="shared" si="102"/>
        <v>240.05565078328124</v>
      </c>
      <c r="M343">
        <f t="shared" si="103"/>
        <v>327.58013078177493</v>
      </c>
      <c r="N343">
        <f t="shared" si="104"/>
        <v>283.81789078252808</v>
      </c>
      <c r="O343">
        <f t="shared" si="105"/>
        <v>1</v>
      </c>
      <c r="P343">
        <f t="shared" si="112"/>
        <v>1</v>
      </c>
      <c r="Q343">
        <f t="shared" si="113"/>
        <v>40</v>
      </c>
      <c r="R343">
        <f t="shared" si="114"/>
        <v>40</v>
      </c>
      <c r="S343" t="str">
        <f t="shared" si="106"/>
        <v/>
      </c>
      <c r="Y343">
        <f t="shared" si="107"/>
        <v>37.493395360358797</v>
      </c>
    </row>
    <row r="344" spans="1:25" x14ac:dyDescent="0.25">
      <c r="A344">
        <v>3.9999999999999998E-6</v>
      </c>
      <c r="B344">
        <f>DAVE_data!CF343</f>
        <v>9557</v>
      </c>
      <c r="C344">
        <f t="shared" si="97"/>
        <v>19962</v>
      </c>
      <c r="D344">
        <f t="shared" si="98"/>
        <v>78.689326059257411</v>
      </c>
      <c r="E344">
        <f t="shared" si="99"/>
        <v>73.058346632006902</v>
      </c>
      <c r="F344">
        <f t="shared" si="108"/>
        <v>75.873836345632157</v>
      </c>
      <c r="G344">
        <f t="shared" si="109"/>
        <v>3.8705999999999997E-2</v>
      </c>
      <c r="H344">
        <f t="shared" si="110"/>
        <v>15.005937999999993</v>
      </c>
      <c r="I344">
        <f t="shared" si="100"/>
        <v>72.740394606139986</v>
      </c>
      <c r="J344">
        <f t="shared" si="101"/>
        <v>65.758625151748888</v>
      </c>
      <c r="K344">
        <f t="shared" si="111"/>
        <v>69.249509878944437</v>
      </c>
      <c r="L344">
        <f t="shared" si="102"/>
        <v>90.18975681278225</v>
      </c>
      <c r="M344">
        <f t="shared" si="103"/>
        <v>283.81789078252808</v>
      </c>
      <c r="N344">
        <f t="shared" si="104"/>
        <v>187.00382379765517</v>
      </c>
      <c r="O344">
        <f t="shared" si="105"/>
        <v>1</v>
      </c>
      <c r="P344">
        <f t="shared" si="112"/>
        <v>1</v>
      </c>
      <c r="Q344">
        <f t="shared" si="113"/>
        <v>40</v>
      </c>
      <c r="R344">
        <f t="shared" si="114"/>
        <v>40</v>
      </c>
      <c r="S344" t="str">
        <f t="shared" si="106"/>
        <v/>
      </c>
      <c r="Y344">
        <f t="shared" si="107"/>
        <v>40.113335773029156</v>
      </c>
    </row>
    <row r="345" spans="1:25" x14ac:dyDescent="0.25">
      <c r="A345">
        <v>3.9999999999999998E-6</v>
      </c>
      <c r="B345">
        <f>DAVE_data!CF344</f>
        <v>9438</v>
      </c>
      <c r="C345">
        <f t="shared" si="97"/>
        <v>19433.5</v>
      </c>
      <c r="D345">
        <f t="shared" si="98"/>
        <v>80.829306444793616</v>
      </c>
      <c r="E345">
        <f t="shared" si="99"/>
        <v>75.873836345632157</v>
      </c>
      <c r="F345">
        <f t="shared" si="108"/>
        <v>78.351571395212886</v>
      </c>
      <c r="G345">
        <f t="shared" si="109"/>
        <v>3.7989999999999996E-2</v>
      </c>
      <c r="H345">
        <f t="shared" si="110"/>
        <v>15.043927999999994</v>
      </c>
      <c r="I345">
        <f t="shared" si="100"/>
        <v>65.220717282988417</v>
      </c>
      <c r="J345">
        <f t="shared" si="101"/>
        <v>69.249509878944437</v>
      </c>
      <c r="K345">
        <f t="shared" si="111"/>
        <v>67.235113580966427</v>
      </c>
      <c r="L345">
        <f t="shared" si="102"/>
        <v>-53.024382679073703</v>
      </c>
      <c r="M345">
        <f t="shared" si="103"/>
        <v>187.00382379765517</v>
      </c>
      <c r="N345">
        <f t="shared" si="104"/>
        <v>66.989720559290731</v>
      </c>
      <c r="O345">
        <f t="shared" si="105"/>
        <v>1</v>
      </c>
      <c r="P345">
        <f t="shared" si="112"/>
        <v>1</v>
      </c>
      <c r="Q345">
        <f t="shared" si="113"/>
        <v>40</v>
      </c>
      <c r="R345">
        <f t="shared" si="114"/>
        <v>40</v>
      </c>
      <c r="S345" t="str">
        <f t="shared" si="106"/>
        <v/>
      </c>
      <c r="Y345">
        <f t="shared" si="107"/>
        <v>40.207222679345598</v>
      </c>
    </row>
    <row r="346" spans="1:25" x14ac:dyDescent="0.25">
      <c r="A346">
        <v>3.9999999999999998E-6</v>
      </c>
      <c r="B346">
        <f>DAVE_data!CF345</f>
        <v>9310</v>
      </c>
      <c r="C346">
        <f t="shared" si="97"/>
        <v>19050.5</v>
      </c>
      <c r="D346">
        <f t="shared" si="98"/>
        <v>82.454335938421394</v>
      </c>
      <c r="E346">
        <f t="shared" si="99"/>
        <v>78.351571395212886</v>
      </c>
      <c r="F346">
        <f t="shared" si="108"/>
        <v>80.40295366681714</v>
      </c>
      <c r="G346">
        <f t="shared" si="109"/>
        <v>3.7496000000000002E-2</v>
      </c>
      <c r="H346">
        <f t="shared" si="110"/>
        <v>15.081423999999995</v>
      </c>
      <c r="I346">
        <f t="shared" si="100"/>
        <v>54.709362908156976</v>
      </c>
      <c r="J346">
        <f t="shared" si="101"/>
        <v>67.235113580966427</v>
      </c>
      <c r="K346">
        <f t="shared" si="111"/>
        <v>60.972238244561701</v>
      </c>
      <c r="L346">
        <f t="shared" si="102"/>
        <v>-167.02782527215504</v>
      </c>
      <c r="M346">
        <f t="shared" si="103"/>
        <v>66.989720559290731</v>
      </c>
      <c r="N346">
        <f t="shared" si="104"/>
        <v>-50.019052356432155</v>
      </c>
      <c r="O346">
        <f t="shared" si="105"/>
        <v>1</v>
      </c>
      <c r="P346">
        <f t="shared" si="112"/>
        <v>1</v>
      </c>
      <c r="Q346">
        <f t="shared" si="113"/>
        <v>40</v>
      </c>
      <c r="R346">
        <f t="shared" si="114"/>
        <v>40</v>
      </c>
      <c r="S346" t="str">
        <f t="shared" si="106"/>
        <v/>
      </c>
      <c r="Y346">
        <f t="shared" si="107"/>
        <v>38.142251854839579</v>
      </c>
    </row>
    <row r="347" spans="1:25" x14ac:dyDescent="0.25">
      <c r="A347">
        <v>3.9999999999999998E-6</v>
      </c>
      <c r="B347">
        <f>DAVE_data!CF346</f>
        <v>9332</v>
      </c>
      <c r="C347">
        <f t="shared" si="97"/>
        <v>18818.5</v>
      </c>
      <c r="D347">
        <f t="shared" si="98"/>
        <v>83.470857230645194</v>
      </c>
      <c r="E347">
        <f t="shared" si="99"/>
        <v>80.40295366681714</v>
      </c>
      <c r="F347">
        <f t="shared" si="108"/>
        <v>81.936905448731167</v>
      </c>
      <c r="G347">
        <f t="shared" si="109"/>
        <v>3.7283999999999998E-2</v>
      </c>
      <c r="H347">
        <f t="shared" si="110"/>
        <v>15.118707999999994</v>
      </c>
      <c r="I347">
        <f t="shared" si="100"/>
        <v>41.142360849534036</v>
      </c>
      <c r="J347">
        <f t="shared" si="101"/>
        <v>60.972238244561701</v>
      </c>
      <c r="K347">
        <f t="shared" si="111"/>
        <v>51.057299547047869</v>
      </c>
      <c r="L347">
        <f t="shared" si="102"/>
        <v>-265.93012277421502</v>
      </c>
      <c r="M347">
        <f t="shared" si="103"/>
        <v>-50.019052356432155</v>
      </c>
      <c r="N347">
        <f t="shared" si="104"/>
        <v>-157.97458756532359</v>
      </c>
      <c r="O347">
        <f t="shared" si="105"/>
        <v>1</v>
      </c>
      <c r="P347">
        <f t="shared" si="112"/>
        <v>1</v>
      </c>
      <c r="Q347">
        <f t="shared" si="113"/>
        <v>40</v>
      </c>
      <c r="R347">
        <f t="shared" si="114"/>
        <v>40</v>
      </c>
      <c r="S347" t="str">
        <f t="shared" si="106"/>
        <v/>
      </c>
      <c r="Y347">
        <f t="shared" si="107"/>
        <v>34.144666831620285</v>
      </c>
    </row>
    <row r="348" spans="1:25" x14ac:dyDescent="0.25">
      <c r="A348">
        <v>3.9999999999999998E-6</v>
      </c>
      <c r="B348">
        <f>DAVE_data!CF347</f>
        <v>9362</v>
      </c>
      <c r="C348">
        <f t="shared" si="97"/>
        <v>18721</v>
      </c>
      <c r="D348">
        <f t="shared" si="98"/>
        <v>83.905578056455141</v>
      </c>
      <c r="E348">
        <f t="shared" si="99"/>
        <v>81.936905448731167</v>
      </c>
      <c r="F348">
        <f t="shared" si="108"/>
        <v>82.921241752593147</v>
      </c>
      <c r="G348">
        <f t="shared" si="109"/>
        <v>3.7387999999999998E-2</v>
      </c>
      <c r="H348">
        <f t="shared" si="110"/>
        <v>15.156095999999994</v>
      </c>
      <c r="I348">
        <f t="shared" si="100"/>
        <v>26.327599867925002</v>
      </c>
      <c r="J348">
        <f t="shared" si="101"/>
        <v>51.057299547047869</v>
      </c>
      <c r="K348">
        <f t="shared" si="111"/>
        <v>38.692449707486432</v>
      </c>
      <c r="L348">
        <f t="shared" si="102"/>
        <v>-330.71707070614735</v>
      </c>
      <c r="M348">
        <f t="shared" si="103"/>
        <v>-157.97458756532359</v>
      </c>
      <c r="N348">
        <f t="shared" si="104"/>
        <v>-244.34582913573547</v>
      </c>
      <c r="O348">
        <f t="shared" si="105"/>
        <v>1</v>
      </c>
      <c r="P348">
        <f t="shared" si="112"/>
        <v>1</v>
      </c>
      <c r="Q348">
        <f t="shared" si="113"/>
        <v>40</v>
      </c>
      <c r="R348">
        <f t="shared" si="114"/>
        <v>40</v>
      </c>
      <c r="S348" t="str">
        <f t="shared" si="106"/>
        <v/>
      </c>
      <c r="Y348">
        <f t="shared" si="107"/>
        <v>28.743154708055709</v>
      </c>
    </row>
    <row r="349" spans="1:25" x14ac:dyDescent="0.25">
      <c r="A349">
        <v>3.9999999999999998E-6</v>
      </c>
      <c r="B349">
        <f>DAVE_data!CF348</f>
        <v>9477</v>
      </c>
      <c r="C349">
        <f t="shared" si="97"/>
        <v>18740.5</v>
      </c>
      <c r="D349">
        <f t="shared" si="98"/>
        <v>83.81827202021806</v>
      </c>
      <c r="E349">
        <f t="shared" si="99"/>
        <v>82.921241752593147</v>
      </c>
      <c r="F349">
        <f t="shared" si="108"/>
        <v>83.369756886405611</v>
      </c>
      <c r="G349">
        <f t="shared" si="109"/>
        <v>3.7677999999999996E-2</v>
      </c>
      <c r="H349">
        <f t="shared" si="110"/>
        <v>15.193773999999994</v>
      </c>
      <c r="I349">
        <f t="shared" si="100"/>
        <v>11.903899724307655</v>
      </c>
      <c r="J349">
        <f t="shared" si="101"/>
        <v>38.692449707486432</v>
      </c>
      <c r="K349">
        <f t="shared" si="111"/>
        <v>25.298174715897044</v>
      </c>
      <c r="L349">
        <f t="shared" si="102"/>
        <v>-355.49325844231089</v>
      </c>
      <c r="M349">
        <f t="shared" si="103"/>
        <v>-244.34582913573547</v>
      </c>
      <c r="N349">
        <f t="shared" si="104"/>
        <v>-299.91954378902318</v>
      </c>
      <c r="O349">
        <f t="shared" si="105"/>
        <v>1</v>
      </c>
      <c r="P349">
        <f t="shared" si="112"/>
        <v>1</v>
      </c>
      <c r="Q349">
        <f t="shared" si="113"/>
        <v>40</v>
      </c>
      <c r="R349">
        <f t="shared" si="114"/>
        <v>40</v>
      </c>
      <c r="S349" t="str">
        <f t="shared" si="106"/>
        <v/>
      </c>
      <c r="Y349">
        <f t="shared" si="107"/>
        <v>22.495868023518494</v>
      </c>
    </row>
    <row r="350" spans="1:25" x14ac:dyDescent="0.25">
      <c r="A350">
        <v>3.9999999999999998E-6</v>
      </c>
      <c r="B350">
        <f>DAVE_data!CF349</f>
        <v>9522</v>
      </c>
      <c r="C350">
        <f t="shared" si="97"/>
        <v>18846.5</v>
      </c>
      <c r="D350">
        <f t="shared" si="98"/>
        <v>83.346845663380293</v>
      </c>
      <c r="E350">
        <f t="shared" si="99"/>
        <v>83.369756886405611</v>
      </c>
      <c r="F350">
        <f t="shared" si="108"/>
        <v>83.358301274892952</v>
      </c>
      <c r="G350">
        <f t="shared" si="109"/>
        <v>3.7997999999999997E-2</v>
      </c>
      <c r="H350">
        <f t="shared" si="110"/>
        <v>15.231771999999994</v>
      </c>
      <c r="I350">
        <f t="shared" si="100"/>
        <v>-0.30147932819250878</v>
      </c>
      <c r="J350">
        <f t="shared" si="101"/>
        <v>25.298174715897044</v>
      </c>
      <c r="K350">
        <f t="shared" si="111"/>
        <v>12.498347693852267</v>
      </c>
      <c r="L350">
        <f t="shared" si="102"/>
        <v>-336.85528243709609</v>
      </c>
      <c r="M350">
        <f t="shared" si="103"/>
        <v>-299.91954378902318</v>
      </c>
      <c r="N350">
        <f t="shared" si="104"/>
        <v>-318.38741311305967</v>
      </c>
      <c r="O350">
        <f t="shared" si="105"/>
        <v>1</v>
      </c>
      <c r="P350">
        <f t="shared" si="112"/>
        <v>0</v>
      </c>
      <c r="Q350">
        <f t="shared" si="113"/>
        <v>40</v>
      </c>
      <c r="R350">
        <f t="shared" si="114"/>
        <v>40</v>
      </c>
      <c r="S350" t="str">
        <f t="shared" si="106"/>
        <v/>
      </c>
      <c r="Y350">
        <f t="shared" si="107"/>
        <v>16.194250905664031</v>
      </c>
    </row>
    <row r="351" spans="1:25" x14ac:dyDescent="0.25">
      <c r="A351">
        <v>3.9999999999999998E-6</v>
      </c>
      <c r="B351">
        <f>DAVE_data!CF350</f>
        <v>9633</v>
      </c>
      <c r="C351">
        <f t="shared" si="97"/>
        <v>18997</v>
      </c>
      <c r="D351">
        <f t="shared" si="98"/>
        <v>82.686546654466312</v>
      </c>
      <c r="E351">
        <f t="shared" si="99"/>
        <v>83.358301274892952</v>
      </c>
      <c r="F351">
        <f t="shared" si="108"/>
        <v>83.022423964679632</v>
      </c>
      <c r="G351">
        <f t="shared" si="109"/>
        <v>3.8309999999999997E-2</v>
      </c>
      <c r="H351">
        <f t="shared" si="110"/>
        <v>15.270081999999993</v>
      </c>
      <c r="I351">
        <f t="shared" si="100"/>
        <v>-8.7673534380924014</v>
      </c>
      <c r="J351">
        <f t="shared" si="101"/>
        <v>12.498347693852267</v>
      </c>
      <c r="K351">
        <f t="shared" si="111"/>
        <v>1.8654971278799328</v>
      </c>
      <c r="L351">
        <f t="shared" si="102"/>
        <v>-277.54765246599669</v>
      </c>
      <c r="M351">
        <f t="shared" si="103"/>
        <v>-318.38741311305967</v>
      </c>
      <c r="N351">
        <f t="shared" si="104"/>
        <v>-297.96753278952815</v>
      </c>
      <c r="O351">
        <f t="shared" si="105"/>
        <v>1</v>
      </c>
      <c r="P351">
        <f t="shared" si="112"/>
        <v>0</v>
      </c>
      <c r="Q351">
        <f t="shared" si="113"/>
        <v>40</v>
      </c>
      <c r="R351">
        <f t="shared" si="114"/>
        <v>40</v>
      </c>
      <c r="S351" t="str">
        <f t="shared" si="106"/>
        <v/>
      </c>
      <c r="Y351">
        <f t="shared" si="107"/>
        <v>10.770808475085431</v>
      </c>
    </row>
    <row r="352" spans="1:25" x14ac:dyDescent="0.25">
      <c r="A352">
        <v>3.9999999999999998E-6</v>
      </c>
      <c r="B352">
        <f>DAVE_data!CF351</f>
        <v>9700</v>
      </c>
      <c r="C352">
        <f t="shared" si="97"/>
        <v>19166</v>
      </c>
      <c r="D352">
        <f t="shared" si="98"/>
        <v>81.957441656834845</v>
      </c>
      <c r="E352">
        <f t="shared" si="99"/>
        <v>83.022423964679632</v>
      </c>
      <c r="F352">
        <f t="shared" si="108"/>
        <v>82.489932810757239</v>
      </c>
      <c r="G352">
        <f t="shared" si="109"/>
        <v>3.8665999999999999E-2</v>
      </c>
      <c r="H352">
        <f t="shared" si="110"/>
        <v>15.308747999999992</v>
      </c>
      <c r="I352">
        <f t="shared" si="100"/>
        <v>-13.77156038696512</v>
      </c>
      <c r="J352">
        <f t="shared" si="101"/>
        <v>1.8654971278799328</v>
      </c>
      <c r="K352">
        <f t="shared" si="111"/>
        <v>-5.9530316295425934</v>
      </c>
      <c r="L352">
        <f t="shared" si="102"/>
        <v>-202.20681625775944</v>
      </c>
      <c r="M352">
        <f t="shared" si="103"/>
        <v>-297.96753278952815</v>
      </c>
      <c r="N352">
        <f t="shared" si="104"/>
        <v>-250.0871745236438</v>
      </c>
      <c r="O352">
        <f t="shared" si="105"/>
        <v>1</v>
      </c>
      <c r="P352">
        <f t="shared" si="112"/>
        <v>0</v>
      </c>
      <c r="Q352">
        <f t="shared" si="113"/>
        <v>40</v>
      </c>
      <c r="R352">
        <f t="shared" si="114"/>
        <v>40</v>
      </c>
      <c r="S352" t="str">
        <f t="shared" si="106"/>
        <v/>
      </c>
      <c r="Y352">
        <f t="shared" si="107"/>
        <v>6.6852157578980123</v>
      </c>
    </row>
    <row r="353" spans="1:25" x14ac:dyDescent="0.25">
      <c r="A353">
        <v>3.9999999999999998E-6</v>
      </c>
      <c r="B353">
        <f>DAVE_data!CF352</f>
        <v>9799</v>
      </c>
      <c r="C353">
        <f t="shared" si="97"/>
        <v>19327</v>
      </c>
      <c r="D353">
        <f t="shared" si="98"/>
        <v>81.274710342779358</v>
      </c>
      <c r="E353">
        <f t="shared" si="99"/>
        <v>82.489932810757239</v>
      </c>
      <c r="F353">
        <f t="shared" si="108"/>
        <v>81.882321576768305</v>
      </c>
      <c r="G353">
        <f t="shared" si="109"/>
        <v>3.8997999999999998E-2</v>
      </c>
      <c r="H353">
        <f t="shared" si="110"/>
        <v>15.347745999999992</v>
      </c>
      <c r="I353">
        <f t="shared" si="100"/>
        <v>-15.580574234292362</v>
      </c>
      <c r="J353">
        <f t="shared" si="101"/>
        <v>-5.9530316295425934</v>
      </c>
      <c r="K353">
        <f t="shared" si="111"/>
        <v>-10.766802931917479</v>
      </c>
      <c r="L353">
        <f t="shared" si="102"/>
        <v>-123.43636346414907</v>
      </c>
      <c r="M353">
        <f t="shared" si="103"/>
        <v>-250.0871745236438</v>
      </c>
      <c r="N353">
        <f t="shared" si="104"/>
        <v>-186.76176899389642</v>
      </c>
      <c r="O353">
        <f t="shared" si="105"/>
        <v>1</v>
      </c>
      <c r="P353">
        <f t="shared" si="112"/>
        <v>0</v>
      </c>
      <c r="Q353">
        <f t="shared" si="113"/>
        <v>40</v>
      </c>
      <c r="R353">
        <f t="shared" si="114"/>
        <v>40</v>
      </c>
      <c r="S353" t="str">
        <f t="shared" si="106"/>
        <v/>
      </c>
      <c r="Y353">
        <f t="shared" si="107"/>
        <v>4.0906246918221845</v>
      </c>
    </row>
    <row r="354" spans="1:25" x14ac:dyDescent="0.25">
      <c r="A354">
        <v>3.9999999999999998E-6</v>
      </c>
      <c r="B354">
        <f>DAVE_data!CF353</f>
        <v>9858</v>
      </c>
      <c r="C354">
        <f t="shared" si="97"/>
        <v>19495</v>
      </c>
      <c r="D354">
        <f t="shared" si="98"/>
        <v>80.574317865857736</v>
      </c>
      <c r="E354">
        <f t="shared" si="99"/>
        <v>81.882321576768305</v>
      </c>
      <c r="F354">
        <f t="shared" si="108"/>
        <v>81.228319721313028</v>
      </c>
      <c r="G354">
        <f t="shared" si="109"/>
        <v>3.9313999999999995E-2</v>
      </c>
      <c r="H354">
        <f t="shared" si="110"/>
        <v>15.387059999999991</v>
      </c>
      <c r="I354">
        <f t="shared" si="100"/>
        <v>-16.635342510435912</v>
      </c>
      <c r="J354">
        <f t="shared" si="101"/>
        <v>-10.766802931917479</v>
      </c>
      <c r="K354">
        <f t="shared" si="111"/>
        <v>-13.701072721176695</v>
      </c>
      <c r="L354">
        <f t="shared" si="102"/>
        <v>-74.636765255614208</v>
      </c>
      <c r="M354">
        <f t="shared" si="103"/>
        <v>-186.76176899389642</v>
      </c>
      <c r="N354">
        <f t="shared" si="104"/>
        <v>-130.69926712475532</v>
      </c>
      <c r="O354">
        <f t="shared" si="105"/>
        <v>1</v>
      </c>
      <c r="P354">
        <f t="shared" si="112"/>
        <v>0</v>
      </c>
      <c r="Q354">
        <f t="shared" si="113"/>
        <v>40</v>
      </c>
      <c r="R354">
        <f t="shared" si="114"/>
        <v>40</v>
      </c>
      <c r="S354" t="str">
        <f t="shared" si="106"/>
        <v/>
      </c>
      <c r="Y354">
        <f t="shared" si="107"/>
        <v>2.4389678120863936</v>
      </c>
    </row>
    <row r="355" spans="1:25" x14ac:dyDescent="0.25">
      <c r="A355">
        <v>3.9999999999999998E-6</v>
      </c>
      <c r="B355">
        <f>DAVE_data!CF354</f>
        <v>9982</v>
      </c>
      <c r="C355">
        <f t="shared" si="97"/>
        <v>19669.5</v>
      </c>
      <c r="D355">
        <f t="shared" si="98"/>
        <v>79.859494486128099</v>
      </c>
      <c r="E355">
        <f t="shared" si="99"/>
        <v>81.228319721313028</v>
      </c>
      <c r="F355">
        <f t="shared" si="108"/>
        <v>80.543907103720557</v>
      </c>
      <c r="G355">
        <f t="shared" si="109"/>
        <v>3.968E-2</v>
      </c>
      <c r="H355">
        <f t="shared" si="110"/>
        <v>15.426739999999992</v>
      </c>
      <c r="I355">
        <f t="shared" si="100"/>
        <v>-17.248301854648975</v>
      </c>
      <c r="J355">
        <f t="shared" si="101"/>
        <v>-13.701072721176695</v>
      </c>
      <c r="K355">
        <f t="shared" si="111"/>
        <v>-15.474687287912836</v>
      </c>
      <c r="L355">
        <f t="shared" si="102"/>
        <v>-44.697947750406776</v>
      </c>
      <c r="M355">
        <f t="shared" si="103"/>
        <v>-130.69926712475532</v>
      </c>
      <c r="N355">
        <f t="shared" si="104"/>
        <v>-87.698607437581046</v>
      </c>
      <c r="O355">
        <f t="shared" si="105"/>
        <v>1</v>
      </c>
      <c r="P355">
        <f t="shared" si="112"/>
        <v>0</v>
      </c>
      <c r="Q355">
        <f t="shared" si="113"/>
        <v>40</v>
      </c>
      <c r="R355">
        <f t="shared" si="114"/>
        <v>40</v>
      </c>
      <c r="S355" t="str">
        <f t="shared" si="106"/>
        <v/>
      </c>
      <c r="Y355">
        <f t="shared" si="107"/>
        <v>1.3754543280573703</v>
      </c>
    </row>
    <row r="356" spans="1:25" x14ac:dyDescent="0.25">
      <c r="A356">
        <v>3.9999999999999998E-6</v>
      </c>
      <c r="B356">
        <f>DAVE_data!CF355</f>
        <v>10028</v>
      </c>
      <c r="C356">
        <f t="shared" si="97"/>
        <v>19833.5</v>
      </c>
      <c r="D356">
        <f t="shared" si="98"/>
        <v>79.199149257311944</v>
      </c>
      <c r="E356">
        <f t="shared" si="99"/>
        <v>80.543907103720557</v>
      </c>
      <c r="F356">
        <f t="shared" si="108"/>
        <v>79.87152818051625</v>
      </c>
      <c r="G356">
        <f t="shared" si="109"/>
        <v>4.002E-2</v>
      </c>
      <c r="H356">
        <f t="shared" si="110"/>
        <v>15.466759999999992</v>
      </c>
      <c r="I356">
        <f t="shared" si="100"/>
        <v>-16.801072543835733</v>
      </c>
      <c r="J356">
        <f t="shared" si="101"/>
        <v>-15.474687287912836</v>
      </c>
      <c r="K356">
        <f t="shared" si="111"/>
        <v>-16.137879915874286</v>
      </c>
      <c r="L356">
        <f t="shared" si="102"/>
        <v>-16.571529934069225</v>
      </c>
      <c r="M356">
        <f t="shared" si="103"/>
        <v>-87.698607437581046</v>
      </c>
      <c r="N356">
        <f t="shared" si="104"/>
        <v>-52.135068685825132</v>
      </c>
      <c r="O356">
        <f t="shared" si="105"/>
        <v>0</v>
      </c>
      <c r="P356">
        <f t="shared" si="112"/>
        <v>0</v>
      </c>
      <c r="Q356">
        <f t="shared" si="113"/>
        <v>-40</v>
      </c>
      <c r="R356">
        <f t="shared" si="114"/>
        <v>40</v>
      </c>
      <c r="S356">
        <f t="shared" si="106"/>
        <v>-2.5296619699900586E-3</v>
      </c>
      <c r="Y356">
        <f t="shared" si="107"/>
        <v>0</v>
      </c>
    </row>
    <row r="357" spans="1:25" x14ac:dyDescent="0.25">
      <c r="A357">
        <v>3.9999999999999998E-6</v>
      </c>
      <c r="B357">
        <f>DAVE_data!CF356</f>
        <v>10163</v>
      </c>
      <c r="C357">
        <f t="shared" si="97"/>
        <v>20015.5</v>
      </c>
      <c r="D357">
        <f t="shared" si="98"/>
        <v>78.478995118527976</v>
      </c>
      <c r="E357">
        <f t="shared" si="99"/>
        <v>79.87152818051625</v>
      </c>
      <c r="F357">
        <f t="shared" si="108"/>
        <v>79.175261649522113</v>
      </c>
      <c r="G357">
        <f t="shared" si="109"/>
        <v>4.0382000000000001E-2</v>
      </c>
      <c r="H357">
        <f t="shared" si="110"/>
        <v>15.507141999999991</v>
      </c>
      <c r="I357">
        <f t="shared" si="100"/>
        <v>-17.242002154280055</v>
      </c>
      <c r="J357">
        <f t="shared" si="101"/>
        <v>-16.137879915874286</v>
      </c>
      <c r="K357">
        <f t="shared" si="111"/>
        <v>-16.689941035077169</v>
      </c>
      <c r="L357">
        <f t="shared" si="102"/>
        <v>-13.670970214523361</v>
      </c>
      <c r="M357">
        <f t="shared" si="103"/>
        <v>-52.135068685825132</v>
      </c>
      <c r="N357">
        <f t="shared" si="104"/>
        <v>-32.903019450174249</v>
      </c>
      <c r="O357">
        <f t="shared" si="105"/>
        <v>0</v>
      </c>
      <c r="P357">
        <f t="shared" si="112"/>
        <v>0</v>
      </c>
      <c r="Q357">
        <f t="shared" si="113"/>
        <v>-40</v>
      </c>
      <c r="R357">
        <f t="shared" si="114"/>
        <v>-40</v>
      </c>
      <c r="S357">
        <f t="shared" si="106"/>
        <v>-2.6624152231666813E-3</v>
      </c>
      <c r="Y357">
        <f t="shared" si="107"/>
        <v>0</v>
      </c>
    </row>
    <row r="358" spans="1:25" x14ac:dyDescent="0.25">
      <c r="A358">
        <v>3.9999999999999998E-6</v>
      </c>
      <c r="B358">
        <f>DAVE_data!CF357</f>
        <v>10204</v>
      </c>
      <c r="C358">
        <f t="shared" si="97"/>
        <v>20188.5</v>
      </c>
      <c r="D358">
        <f t="shared" si="98"/>
        <v>77.806490169893593</v>
      </c>
      <c r="E358">
        <f t="shared" si="99"/>
        <v>79.175261649522113</v>
      </c>
      <c r="F358">
        <f t="shared" si="108"/>
        <v>78.490875909707853</v>
      </c>
      <c r="G358">
        <f t="shared" si="109"/>
        <v>4.0733999999999999E-2</v>
      </c>
      <c r="H358">
        <f t="shared" si="110"/>
        <v>15.547875999999992</v>
      </c>
      <c r="I358">
        <f t="shared" si="100"/>
        <v>-16.801338926063249</v>
      </c>
      <c r="J358">
        <f t="shared" si="101"/>
        <v>-16.689941035077169</v>
      </c>
      <c r="K358">
        <f t="shared" si="111"/>
        <v>-16.745639980570211</v>
      </c>
      <c r="L358">
        <f t="shared" si="102"/>
        <v>-1.3673821744253367</v>
      </c>
      <c r="M358">
        <f t="shared" si="103"/>
        <v>-32.903019450174249</v>
      </c>
      <c r="N358">
        <f t="shared" si="104"/>
        <v>-17.135200812299793</v>
      </c>
      <c r="O358">
        <f t="shared" si="105"/>
        <v>0</v>
      </c>
      <c r="P358">
        <f t="shared" si="112"/>
        <v>0</v>
      </c>
      <c r="Q358">
        <f t="shared" si="113"/>
        <v>-40</v>
      </c>
      <c r="R358">
        <f t="shared" si="114"/>
        <v>-40</v>
      </c>
      <c r="S358">
        <f t="shared" si="106"/>
        <v>-2.7180872840080962E-3</v>
      </c>
      <c r="Y358">
        <f t="shared" si="107"/>
        <v>0</v>
      </c>
    </row>
    <row r="359" spans="1:25" x14ac:dyDescent="0.25">
      <c r="A359">
        <v>3.9999999999999998E-6</v>
      </c>
      <c r="B359">
        <f>DAVE_data!CF358</f>
        <v>10338</v>
      </c>
      <c r="C359">
        <f t="shared" si="97"/>
        <v>20366.5</v>
      </c>
      <c r="D359">
        <f t="shared" si="98"/>
        <v>77.126473709026911</v>
      </c>
      <c r="E359">
        <f t="shared" si="99"/>
        <v>78.490875909707853</v>
      </c>
      <c r="F359">
        <f t="shared" si="108"/>
        <v>77.808674809367375</v>
      </c>
      <c r="G359">
        <f t="shared" si="109"/>
        <v>4.1083999999999996E-2</v>
      </c>
      <c r="H359">
        <f t="shared" si="110"/>
        <v>15.588959999999991</v>
      </c>
      <c r="I359">
        <f t="shared" si="100"/>
        <v>-16.605031163968412</v>
      </c>
      <c r="J359">
        <f t="shared" si="101"/>
        <v>-16.745639980570211</v>
      </c>
      <c r="K359">
        <f t="shared" si="111"/>
        <v>-16.675335572269312</v>
      </c>
      <c r="L359">
        <f t="shared" si="102"/>
        <v>1.7112357195233916</v>
      </c>
      <c r="M359">
        <f t="shared" si="103"/>
        <v>-17.135200812299793</v>
      </c>
      <c r="N359">
        <f t="shared" si="104"/>
        <v>-7.7119825463882004</v>
      </c>
      <c r="O359">
        <f t="shared" si="105"/>
        <v>0</v>
      </c>
      <c r="P359">
        <f t="shared" si="112"/>
        <v>0</v>
      </c>
      <c r="Q359">
        <f t="shared" si="113"/>
        <v>-40</v>
      </c>
      <c r="R359">
        <f t="shared" si="114"/>
        <v>-40</v>
      </c>
      <c r="S359">
        <f t="shared" si="106"/>
        <v>-2.7543463146907951E-3</v>
      </c>
      <c r="Y359">
        <f t="shared" si="107"/>
        <v>0</v>
      </c>
    </row>
    <row r="360" spans="1:25" x14ac:dyDescent="0.25">
      <c r="A360">
        <v>3.9999999999999998E-6</v>
      </c>
      <c r="B360">
        <f>DAVE_data!CF359</f>
        <v>10390</v>
      </c>
      <c r="C360">
        <f t="shared" si="97"/>
        <v>20547.5</v>
      </c>
      <c r="D360">
        <f t="shared" si="98"/>
        <v>76.447077590699436</v>
      </c>
      <c r="E360">
        <f t="shared" si="99"/>
        <v>77.808674809367375</v>
      </c>
      <c r="F360">
        <f t="shared" si="108"/>
        <v>77.127876200033398</v>
      </c>
      <c r="G360">
        <f t="shared" si="109"/>
        <v>4.1456E-2</v>
      </c>
      <c r="H360">
        <f t="shared" si="110"/>
        <v>15.630415999999991</v>
      </c>
      <c r="I360">
        <f t="shared" si="100"/>
        <v>-16.42219725332826</v>
      </c>
      <c r="J360">
        <f t="shared" si="101"/>
        <v>-16.675335572269312</v>
      </c>
      <c r="K360">
        <f t="shared" si="111"/>
        <v>-16.548766412798784</v>
      </c>
      <c r="L360">
        <f t="shared" si="102"/>
        <v>3.0530962820949292</v>
      </c>
      <c r="M360">
        <f t="shared" si="103"/>
        <v>-7.7119825463882004</v>
      </c>
      <c r="N360">
        <f t="shared" si="104"/>
        <v>-2.3294431321466353</v>
      </c>
      <c r="O360">
        <f t="shared" si="105"/>
        <v>0</v>
      </c>
      <c r="P360">
        <f t="shared" si="112"/>
        <v>0</v>
      </c>
      <c r="Q360">
        <f t="shared" si="113"/>
        <v>-40</v>
      </c>
      <c r="R360">
        <f t="shared" si="114"/>
        <v>-40</v>
      </c>
      <c r="S360">
        <f t="shared" si="106"/>
        <v>-2.7819087492825393E-3</v>
      </c>
      <c r="Y360">
        <f t="shared" si="107"/>
        <v>0</v>
      </c>
    </row>
    <row r="361" spans="1:25" x14ac:dyDescent="0.25">
      <c r="A361">
        <v>3.9999999999999998E-6</v>
      </c>
      <c r="B361">
        <f>DAVE_data!CF360</f>
        <v>10522</v>
      </c>
      <c r="C361">
        <f t="shared" si="97"/>
        <v>20727</v>
      </c>
      <c r="D361">
        <f t="shared" si="98"/>
        <v>75.785030481733813</v>
      </c>
      <c r="E361">
        <f t="shared" si="99"/>
        <v>77.127876200033398</v>
      </c>
      <c r="F361">
        <f t="shared" si="108"/>
        <v>76.456453340883598</v>
      </c>
      <c r="G361">
        <f t="shared" si="109"/>
        <v>4.1824E-2</v>
      </c>
      <c r="H361">
        <f t="shared" si="110"/>
        <v>15.672239999999992</v>
      </c>
      <c r="I361">
        <f t="shared" si="100"/>
        <v>-16.053530488470734</v>
      </c>
      <c r="J361">
        <f t="shared" si="101"/>
        <v>-16.548766412798784</v>
      </c>
      <c r="K361">
        <f t="shared" si="111"/>
        <v>-16.301148450634759</v>
      </c>
      <c r="L361">
        <f t="shared" si="102"/>
        <v>5.9204753769133722</v>
      </c>
      <c r="M361">
        <f t="shared" si="103"/>
        <v>-2.3294431321466353</v>
      </c>
      <c r="N361">
        <f t="shared" si="104"/>
        <v>1.7955161223833684</v>
      </c>
      <c r="O361">
        <f t="shared" si="105"/>
        <v>0</v>
      </c>
      <c r="P361">
        <f t="shared" si="112"/>
        <v>0</v>
      </c>
      <c r="Q361">
        <f t="shared" si="113"/>
        <v>-40</v>
      </c>
      <c r="R361">
        <f t="shared" si="114"/>
        <v>-40</v>
      </c>
      <c r="S361">
        <f t="shared" si="106"/>
        <v>-2.7886236498421289E-3</v>
      </c>
      <c r="Y361">
        <f t="shared" si="107"/>
        <v>0</v>
      </c>
    </row>
    <row r="362" spans="1:25" x14ac:dyDescent="0.25">
      <c r="A362">
        <v>3.9999999999999998E-6</v>
      </c>
      <c r="B362">
        <f>DAVE_data!CF361</f>
        <v>10568</v>
      </c>
      <c r="C362">
        <f t="shared" si="97"/>
        <v>20909</v>
      </c>
      <c r="D362">
        <f t="shared" si="98"/>
        <v>75.125368348313955</v>
      </c>
      <c r="E362">
        <f t="shared" si="99"/>
        <v>76.456453340883598</v>
      </c>
      <c r="F362">
        <f t="shared" si="108"/>
        <v>75.790910844598784</v>
      </c>
      <c r="G362">
        <f t="shared" si="109"/>
        <v>4.2179999999999995E-2</v>
      </c>
      <c r="H362">
        <f t="shared" si="110"/>
        <v>15.714419999999992</v>
      </c>
      <c r="I362">
        <f t="shared" si="100"/>
        <v>-15.778627223442733</v>
      </c>
      <c r="J362">
        <f t="shared" si="101"/>
        <v>-16.301148450634759</v>
      </c>
      <c r="K362">
        <f t="shared" si="111"/>
        <v>-16.039887837038748</v>
      </c>
      <c r="L362">
        <f t="shared" si="102"/>
        <v>6.1939453199623378</v>
      </c>
      <c r="M362">
        <f t="shared" si="103"/>
        <v>1.7955161223833684</v>
      </c>
      <c r="N362">
        <f t="shared" si="104"/>
        <v>3.9947307211728531</v>
      </c>
      <c r="O362">
        <f t="shared" si="105"/>
        <v>0</v>
      </c>
      <c r="P362">
        <f t="shared" si="112"/>
        <v>0</v>
      </c>
      <c r="Q362">
        <f t="shared" si="113"/>
        <v>-40</v>
      </c>
      <c r="R362">
        <f t="shared" si="114"/>
        <v>-40</v>
      </c>
      <c r="S362">
        <f t="shared" si="106"/>
        <v>-2.7923321345171316E-3</v>
      </c>
      <c r="Y362">
        <f t="shared" si="107"/>
        <v>0</v>
      </c>
    </row>
    <row r="363" spans="1:25" x14ac:dyDescent="0.25">
      <c r="A363">
        <v>3.9999999999999998E-6</v>
      </c>
      <c r="B363">
        <f>DAVE_data!CF362</f>
        <v>10712</v>
      </c>
      <c r="C363">
        <f t="shared" si="97"/>
        <v>21096</v>
      </c>
      <c r="D363">
        <f t="shared" si="98"/>
        <v>74.459439078256381</v>
      </c>
      <c r="E363">
        <f t="shared" si="99"/>
        <v>75.790910844598784</v>
      </c>
      <c r="F363">
        <f t="shared" si="108"/>
        <v>75.125174961427575</v>
      </c>
      <c r="G363">
        <f t="shared" si="109"/>
        <v>4.2560000000000001E-2</v>
      </c>
      <c r="H363">
        <f t="shared" si="110"/>
        <v>15.756979999999992</v>
      </c>
      <c r="I363">
        <f t="shared" si="100"/>
        <v>-15.642290488045319</v>
      </c>
      <c r="J363">
        <f t="shared" si="101"/>
        <v>-16.039887837038748</v>
      </c>
      <c r="K363">
        <f t="shared" si="111"/>
        <v>-15.841089162542033</v>
      </c>
      <c r="L363">
        <f t="shared" si="102"/>
        <v>4.6710214872348335</v>
      </c>
      <c r="M363">
        <f t="shared" si="103"/>
        <v>3.9947307211728531</v>
      </c>
      <c r="N363">
        <f t="shared" si="104"/>
        <v>4.3328761042038435</v>
      </c>
      <c r="O363">
        <f t="shared" si="105"/>
        <v>0</v>
      </c>
      <c r="P363">
        <f t="shared" si="112"/>
        <v>0</v>
      </c>
      <c r="Q363">
        <f t="shared" si="113"/>
        <v>-40</v>
      </c>
      <c r="R363">
        <f t="shared" si="114"/>
        <v>-40</v>
      </c>
      <c r="S363">
        <f t="shared" si="106"/>
        <v>-2.8068166592207671E-3</v>
      </c>
      <c r="Y363">
        <f t="shared" si="107"/>
        <v>0</v>
      </c>
    </row>
    <row r="364" spans="1:25" x14ac:dyDescent="0.25">
      <c r="A364">
        <v>3.9999999999999998E-6</v>
      </c>
      <c r="B364">
        <f>DAVE_data!CF363</f>
        <v>10753</v>
      </c>
      <c r="C364">
        <f t="shared" si="97"/>
        <v>21277.5</v>
      </c>
      <c r="D364">
        <f t="shared" si="98"/>
        <v>73.824289827042492</v>
      </c>
      <c r="E364">
        <f t="shared" si="99"/>
        <v>75.125174961427575</v>
      </c>
      <c r="F364">
        <f t="shared" si="108"/>
        <v>74.474732394235033</v>
      </c>
      <c r="G364">
        <f t="shared" si="109"/>
        <v>4.2929999999999996E-2</v>
      </c>
      <c r="H364">
        <f t="shared" si="110"/>
        <v>15.799909999999992</v>
      </c>
      <c r="I364">
        <f t="shared" si="100"/>
        <v>-15.15123613306643</v>
      </c>
      <c r="J364">
        <f t="shared" si="101"/>
        <v>-15.841089162542033</v>
      </c>
      <c r="K364">
        <f t="shared" si="111"/>
        <v>-15.496162647804232</v>
      </c>
      <c r="L364">
        <f t="shared" si="102"/>
        <v>8.0346264788679669</v>
      </c>
      <c r="M364">
        <f t="shared" si="103"/>
        <v>4.3328761042038435</v>
      </c>
      <c r="N364">
        <f t="shared" si="104"/>
        <v>6.1837512915359056</v>
      </c>
      <c r="O364">
        <f t="shared" si="105"/>
        <v>0</v>
      </c>
      <c r="P364">
        <f t="shared" si="112"/>
        <v>0</v>
      </c>
      <c r="Q364">
        <f t="shared" si="113"/>
        <v>-40</v>
      </c>
      <c r="R364">
        <f t="shared" si="114"/>
        <v>-40</v>
      </c>
      <c r="S364">
        <f t="shared" si="106"/>
        <v>-2.7938704440658084E-3</v>
      </c>
      <c r="Y364">
        <f t="shared" si="107"/>
        <v>0</v>
      </c>
    </row>
    <row r="365" spans="1:25" x14ac:dyDescent="0.25">
      <c r="A365">
        <v>3.9999999999999998E-6</v>
      </c>
      <c r="B365">
        <f>DAVE_data!CF364</f>
        <v>10900</v>
      </c>
      <c r="C365">
        <f t="shared" si="97"/>
        <v>21466.5</v>
      </c>
      <c r="D365">
        <f t="shared" si="98"/>
        <v>73.17431005496455</v>
      </c>
      <c r="E365">
        <f t="shared" si="99"/>
        <v>74.474732394235033</v>
      </c>
      <c r="F365">
        <f t="shared" si="108"/>
        <v>73.824521224599792</v>
      </c>
      <c r="G365">
        <f t="shared" si="109"/>
        <v>4.3305999999999997E-2</v>
      </c>
      <c r="H365">
        <f t="shared" si="110"/>
        <v>15.843215999999991</v>
      </c>
      <c r="I365">
        <f t="shared" si="100"/>
        <v>-15.014343731474659</v>
      </c>
      <c r="J365">
        <f t="shared" si="101"/>
        <v>-15.496162647804232</v>
      </c>
      <c r="K365">
        <f t="shared" si="111"/>
        <v>-15.255253189639445</v>
      </c>
      <c r="L365">
        <f t="shared" si="102"/>
        <v>5.5629579772961346</v>
      </c>
      <c r="M365">
        <f t="shared" si="103"/>
        <v>6.1837512915359056</v>
      </c>
      <c r="N365">
        <f t="shared" si="104"/>
        <v>5.8733546344160201</v>
      </c>
      <c r="O365">
        <f t="shared" si="105"/>
        <v>0</v>
      </c>
      <c r="P365">
        <f t="shared" si="112"/>
        <v>0</v>
      </c>
      <c r="Q365">
        <f t="shared" si="113"/>
        <v>-40</v>
      </c>
      <c r="R365">
        <f t="shared" si="114"/>
        <v>-40</v>
      </c>
      <c r="S365">
        <f t="shared" si="106"/>
        <v>-2.7990982437375161E-3</v>
      </c>
      <c r="Y365">
        <f t="shared" si="107"/>
        <v>0</v>
      </c>
    </row>
    <row r="366" spans="1:25" x14ac:dyDescent="0.25">
      <c r="A366">
        <v>3.9999999999999998E-6</v>
      </c>
      <c r="B366">
        <f>DAVE_data!CF365</f>
        <v>10952</v>
      </c>
      <c r="C366">
        <f t="shared" si="97"/>
        <v>21658.5</v>
      </c>
      <c r="D366">
        <f t="shared" si="98"/>
        <v>72.52562858900184</v>
      </c>
      <c r="E366">
        <f t="shared" si="99"/>
        <v>73.824521224599792</v>
      </c>
      <c r="F366">
        <f t="shared" si="108"/>
        <v>73.175074906800816</v>
      </c>
      <c r="G366">
        <f t="shared" si="109"/>
        <v>4.3704E-2</v>
      </c>
      <c r="H366">
        <f t="shared" si="110"/>
        <v>15.886919999999991</v>
      </c>
      <c r="I366">
        <f t="shared" si="100"/>
        <v>-14.860111609897853</v>
      </c>
      <c r="J366">
        <f t="shared" si="101"/>
        <v>-15.255253189639445</v>
      </c>
      <c r="K366">
        <f t="shared" si="111"/>
        <v>-15.057682399768648</v>
      </c>
      <c r="L366">
        <f t="shared" si="102"/>
        <v>4.5206569163188037</v>
      </c>
      <c r="M366">
        <f t="shared" si="103"/>
        <v>5.8733546344160201</v>
      </c>
      <c r="N366">
        <f t="shared" si="104"/>
        <v>5.1970057753674119</v>
      </c>
      <c r="O366">
        <f t="shared" si="105"/>
        <v>0</v>
      </c>
      <c r="P366">
        <f t="shared" si="112"/>
        <v>0</v>
      </c>
      <c r="Q366">
        <f t="shared" si="113"/>
        <v>-40</v>
      </c>
      <c r="R366">
        <f t="shared" si="114"/>
        <v>-40</v>
      </c>
      <c r="S366">
        <f t="shared" si="106"/>
        <v>-2.8121066104451415E-3</v>
      </c>
      <c r="Y366">
        <f t="shared" si="107"/>
        <v>0</v>
      </c>
    </row>
    <row r="367" spans="1:25" x14ac:dyDescent="0.25">
      <c r="A367">
        <v>3.9999999999999998E-6</v>
      </c>
      <c r="B367">
        <f>DAVE_data!CF366</f>
        <v>11082</v>
      </c>
      <c r="C367">
        <f t="shared" si="97"/>
        <v>21843.5</v>
      </c>
      <c r="D367">
        <f t="shared" si="98"/>
        <v>71.911384475697417</v>
      </c>
      <c r="E367">
        <f t="shared" si="99"/>
        <v>73.175074906800816</v>
      </c>
      <c r="F367">
        <f t="shared" si="108"/>
        <v>72.54322969124911</v>
      </c>
      <c r="G367">
        <f t="shared" si="109"/>
        <v>4.4067999999999996E-2</v>
      </c>
      <c r="H367">
        <f t="shared" si="110"/>
        <v>15.93098799999999</v>
      </c>
      <c r="I367">
        <f t="shared" si="100"/>
        <v>-14.337959870012401</v>
      </c>
      <c r="J367">
        <f t="shared" si="101"/>
        <v>-15.057682399768648</v>
      </c>
      <c r="K367">
        <f t="shared" si="111"/>
        <v>-14.697821134890525</v>
      </c>
      <c r="L367">
        <f t="shared" si="102"/>
        <v>8.1660448597196034</v>
      </c>
      <c r="M367">
        <f t="shared" si="103"/>
        <v>5.1970057753674119</v>
      </c>
      <c r="N367">
        <f t="shared" si="104"/>
        <v>6.6815253175435076</v>
      </c>
      <c r="O367">
        <f t="shared" si="105"/>
        <v>0</v>
      </c>
      <c r="P367">
        <f t="shared" si="112"/>
        <v>0</v>
      </c>
      <c r="Q367">
        <f t="shared" si="113"/>
        <v>-40</v>
      </c>
      <c r="R367">
        <f t="shared" si="114"/>
        <v>-40</v>
      </c>
      <c r="S367">
        <f t="shared" si="106"/>
        <v>-2.7929244257157071E-3</v>
      </c>
      <c r="Y367">
        <f t="shared" si="107"/>
        <v>0</v>
      </c>
    </row>
    <row r="368" spans="1:25" x14ac:dyDescent="0.25">
      <c r="A368">
        <v>3.9999999999999998E-6</v>
      </c>
      <c r="B368">
        <f>DAVE_data!CF367</f>
        <v>11163</v>
      </c>
      <c r="C368">
        <f t="shared" si="97"/>
        <v>22048.5</v>
      </c>
      <c r="D368">
        <f t="shared" si="98"/>
        <v>71.242775100115509</v>
      </c>
      <c r="E368">
        <f t="shared" si="99"/>
        <v>72.54322969124911</v>
      </c>
      <c r="F368">
        <f t="shared" si="108"/>
        <v>71.893002395682316</v>
      </c>
      <c r="G368">
        <f t="shared" si="109"/>
        <v>4.4489999999999995E-2</v>
      </c>
      <c r="H368">
        <f t="shared" si="110"/>
        <v>15.97547799999999</v>
      </c>
      <c r="I368">
        <f t="shared" si="100"/>
        <v>-14.615133638273623</v>
      </c>
      <c r="J368">
        <f t="shared" si="101"/>
        <v>-14.697821134890525</v>
      </c>
      <c r="K368">
        <f t="shared" si="111"/>
        <v>-14.656477386582074</v>
      </c>
      <c r="L368">
        <f t="shared" si="102"/>
        <v>0.92928182307150187</v>
      </c>
      <c r="M368">
        <f t="shared" si="103"/>
        <v>6.6815253175435076</v>
      </c>
      <c r="N368">
        <f t="shared" si="104"/>
        <v>3.8054035703075049</v>
      </c>
      <c r="O368">
        <f t="shared" si="105"/>
        <v>0</v>
      </c>
      <c r="P368">
        <f t="shared" si="112"/>
        <v>0</v>
      </c>
      <c r="Q368">
        <f t="shared" si="113"/>
        <v>-40</v>
      </c>
      <c r="R368">
        <f t="shared" si="114"/>
        <v>-40</v>
      </c>
      <c r="S368">
        <f t="shared" si="106"/>
        <v>-2.8356743856264533E-3</v>
      </c>
      <c r="Y368">
        <f t="shared" si="107"/>
        <v>0</v>
      </c>
    </row>
    <row r="369" spans="1:25" x14ac:dyDescent="0.25">
      <c r="A369">
        <v>3.9999999999999998E-6</v>
      </c>
      <c r="B369">
        <f>DAVE_data!CF368</f>
        <v>11286</v>
      </c>
      <c r="C369">
        <f t="shared" si="97"/>
        <v>22241.5</v>
      </c>
      <c r="D369">
        <f t="shared" si="98"/>
        <v>70.624567893123071</v>
      </c>
      <c r="E369">
        <f t="shared" si="99"/>
        <v>71.893002395682316</v>
      </c>
      <c r="F369">
        <f t="shared" si="108"/>
        <v>71.258785144402694</v>
      </c>
      <c r="G369">
        <f t="shared" si="109"/>
        <v>4.4898E-2</v>
      </c>
      <c r="H369">
        <f t="shared" si="110"/>
        <v>16.020375999999992</v>
      </c>
      <c r="I369">
        <f t="shared" si="100"/>
        <v>-14.125735027832475</v>
      </c>
      <c r="J369">
        <f t="shared" si="101"/>
        <v>-14.656477386582074</v>
      </c>
      <c r="K369">
        <f t="shared" si="111"/>
        <v>-14.391106207207274</v>
      </c>
      <c r="L369">
        <f t="shared" si="102"/>
        <v>5.9105345310436874</v>
      </c>
      <c r="M369">
        <f t="shared" si="103"/>
        <v>3.8054035703075049</v>
      </c>
      <c r="N369">
        <f t="shared" si="104"/>
        <v>4.8579690506755959</v>
      </c>
      <c r="O369">
        <f t="shared" si="105"/>
        <v>0</v>
      </c>
      <c r="P369">
        <f t="shared" si="112"/>
        <v>0</v>
      </c>
      <c r="Q369">
        <f t="shared" si="113"/>
        <v>-40</v>
      </c>
      <c r="R369">
        <f t="shared" si="114"/>
        <v>-40</v>
      </c>
      <c r="S369">
        <f t="shared" si="106"/>
        <v>-2.8341142276555979E-3</v>
      </c>
      <c r="Y369">
        <f t="shared" si="107"/>
        <v>0</v>
      </c>
    </row>
    <row r="370" spans="1:25" x14ac:dyDescent="0.25">
      <c r="A370">
        <v>3.9999999999999998E-6</v>
      </c>
      <c r="B370">
        <f>DAVE_data!CF369</f>
        <v>11345</v>
      </c>
      <c r="C370">
        <f t="shared" si="97"/>
        <v>22438</v>
      </c>
      <c r="D370">
        <f t="shared" si="98"/>
        <v>70.006075710620223</v>
      </c>
      <c r="E370">
        <f t="shared" si="99"/>
        <v>71.258785144402694</v>
      </c>
      <c r="F370">
        <f t="shared" si="108"/>
        <v>70.632430427511451</v>
      </c>
      <c r="G370">
        <f t="shared" si="109"/>
        <v>4.5261999999999997E-2</v>
      </c>
      <c r="H370">
        <f t="shared" si="110"/>
        <v>16.065637999999993</v>
      </c>
      <c r="I370">
        <f t="shared" si="100"/>
        <v>-13.838423332845267</v>
      </c>
      <c r="J370">
        <f t="shared" si="101"/>
        <v>-14.391106207207274</v>
      </c>
      <c r="K370">
        <f t="shared" si="111"/>
        <v>-14.11476477002627</v>
      </c>
      <c r="L370">
        <f t="shared" si="102"/>
        <v>6.1053739821705779</v>
      </c>
      <c r="M370">
        <f t="shared" si="103"/>
        <v>4.8579690506755959</v>
      </c>
      <c r="N370">
        <f t="shared" si="104"/>
        <v>5.4816715164230869</v>
      </c>
      <c r="O370">
        <f t="shared" si="105"/>
        <v>0</v>
      </c>
      <c r="P370">
        <f t="shared" si="112"/>
        <v>0</v>
      </c>
      <c r="Q370">
        <f t="shared" si="113"/>
        <v>-40</v>
      </c>
      <c r="R370">
        <f t="shared" si="114"/>
        <v>-40</v>
      </c>
      <c r="S370">
        <f t="shared" si="106"/>
        <v>-2.8292110397581498E-3</v>
      </c>
      <c r="Y370">
        <f t="shared" si="107"/>
        <v>0</v>
      </c>
    </row>
    <row r="371" spans="1:25" x14ac:dyDescent="0.25">
      <c r="A371">
        <v>3.9999999999999998E-6</v>
      </c>
      <c r="B371">
        <f>DAVE_data!CF370</f>
        <v>11492</v>
      </c>
      <c r="C371">
        <f t="shared" si="97"/>
        <v>22643</v>
      </c>
      <c r="D371">
        <f t="shared" si="98"/>
        <v>69.372270758949639</v>
      </c>
      <c r="E371">
        <f t="shared" si="99"/>
        <v>70.632430427511451</v>
      </c>
      <c r="F371">
        <f t="shared" si="108"/>
        <v>70.002350593230545</v>
      </c>
      <c r="G371">
        <f t="shared" si="109"/>
        <v>4.5673999999999999E-2</v>
      </c>
      <c r="H371">
        <f t="shared" si="110"/>
        <v>16.111311999999995</v>
      </c>
      <c r="I371">
        <f t="shared" si="100"/>
        <v>-13.795153353787844</v>
      </c>
      <c r="J371">
        <f t="shared" si="101"/>
        <v>-14.11476477002627</v>
      </c>
      <c r="K371">
        <f t="shared" si="111"/>
        <v>-13.954959061907058</v>
      </c>
      <c r="L371">
        <f t="shared" si="102"/>
        <v>3.4988332118757213</v>
      </c>
      <c r="M371">
        <f t="shared" si="103"/>
        <v>5.4816715164230869</v>
      </c>
      <c r="N371">
        <f t="shared" si="104"/>
        <v>4.4902523641494039</v>
      </c>
      <c r="O371">
        <f t="shared" si="105"/>
        <v>0</v>
      </c>
      <c r="P371">
        <f t="shared" si="112"/>
        <v>0</v>
      </c>
      <c r="Q371">
        <f t="shared" si="113"/>
        <v>-40</v>
      </c>
      <c r="R371">
        <f t="shared" si="114"/>
        <v>-40</v>
      </c>
      <c r="S371">
        <f t="shared" si="106"/>
        <v>-2.8477595707674828E-3</v>
      </c>
      <c r="Y371">
        <f t="shared" si="107"/>
        <v>0</v>
      </c>
    </row>
    <row r="372" spans="1:25" x14ac:dyDescent="0.25">
      <c r="A372">
        <v>3.9999999999999998E-6</v>
      </c>
      <c r="B372">
        <f>DAVE_data!CF371</f>
        <v>11560</v>
      </c>
      <c r="C372">
        <f t="shared" si="97"/>
        <v>22841.5</v>
      </c>
      <c r="D372">
        <f t="shared" si="98"/>
        <v>68.769403357699645</v>
      </c>
      <c r="E372">
        <f t="shared" si="99"/>
        <v>70.002350593230545</v>
      </c>
      <c r="F372">
        <f t="shared" si="108"/>
        <v>69.385876975465095</v>
      </c>
      <c r="G372">
        <f t="shared" si="109"/>
        <v>4.6103999999999999E-2</v>
      </c>
      <c r="H372">
        <f t="shared" si="110"/>
        <v>16.157415999999994</v>
      </c>
      <c r="I372">
        <f t="shared" si="100"/>
        <v>-13.371369463939146</v>
      </c>
      <c r="J372">
        <f t="shared" si="101"/>
        <v>-13.954959061907058</v>
      </c>
      <c r="K372">
        <f t="shared" si="111"/>
        <v>-13.663164262923102</v>
      </c>
      <c r="L372">
        <f t="shared" si="102"/>
        <v>6.3290560251595478</v>
      </c>
      <c r="M372">
        <f t="shared" si="103"/>
        <v>4.4902523641494039</v>
      </c>
      <c r="N372">
        <f t="shared" si="104"/>
        <v>5.4096541946544754</v>
      </c>
      <c r="O372">
        <f t="shared" si="105"/>
        <v>0</v>
      </c>
      <c r="P372">
        <f t="shared" si="112"/>
        <v>0</v>
      </c>
      <c r="Q372">
        <f t="shared" si="113"/>
        <v>-40</v>
      </c>
      <c r="R372">
        <f t="shared" si="114"/>
        <v>-40</v>
      </c>
      <c r="S372">
        <f t="shared" si="106"/>
        <v>-2.8379786639228881E-3</v>
      </c>
      <c r="Y372">
        <f t="shared" si="107"/>
        <v>0</v>
      </c>
    </row>
    <row r="373" spans="1:25" x14ac:dyDescent="0.25">
      <c r="A373">
        <v>3.9999999999999998E-6</v>
      </c>
      <c r="B373">
        <f>DAVE_data!CF372</f>
        <v>11692</v>
      </c>
      <c r="C373">
        <f t="shared" si="97"/>
        <v>23044.5</v>
      </c>
      <c r="D373">
        <f t="shared" si="98"/>
        <v>68.163610700813493</v>
      </c>
      <c r="E373">
        <f t="shared" si="99"/>
        <v>69.385876975465095</v>
      </c>
      <c r="F373">
        <f t="shared" si="108"/>
        <v>68.774743838139301</v>
      </c>
      <c r="G373">
        <f t="shared" si="109"/>
        <v>4.6503999999999997E-2</v>
      </c>
      <c r="H373">
        <f t="shared" si="110"/>
        <v>16.203919999999993</v>
      </c>
      <c r="I373">
        <f t="shared" si="100"/>
        <v>-13.141517661401041</v>
      </c>
      <c r="J373">
        <f t="shared" si="101"/>
        <v>-13.663164262923102</v>
      </c>
      <c r="K373">
        <f t="shared" si="111"/>
        <v>-13.402340962162071</v>
      </c>
      <c r="L373">
        <f t="shared" si="102"/>
        <v>5.6086207801701056</v>
      </c>
      <c r="M373">
        <f t="shared" si="103"/>
        <v>5.4096541946544754</v>
      </c>
      <c r="N373">
        <f t="shared" si="104"/>
        <v>5.5091374874122909</v>
      </c>
      <c r="O373">
        <f t="shared" si="105"/>
        <v>0</v>
      </c>
      <c r="P373">
        <f t="shared" si="112"/>
        <v>0</v>
      </c>
      <c r="Q373">
        <f t="shared" si="113"/>
        <v>-40</v>
      </c>
      <c r="R373">
        <f t="shared" si="114"/>
        <v>-40</v>
      </c>
      <c r="S373">
        <f t="shared" si="106"/>
        <v>-2.8334966235677491E-3</v>
      </c>
      <c r="Y373">
        <f t="shared" si="107"/>
        <v>0</v>
      </c>
    </row>
    <row r="374" spans="1:25" x14ac:dyDescent="0.25">
      <c r="A374">
        <v>3.9999999999999998E-6</v>
      </c>
      <c r="B374">
        <f>DAVE_data!CF373</f>
        <v>11752</v>
      </c>
      <c r="C374">
        <f t="shared" si="97"/>
        <v>23248</v>
      </c>
      <c r="D374">
        <f t="shared" si="98"/>
        <v>67.566944545547869</v>
      </c>
      <c r="E374">
        <f t="shared" si="99"/>
        <v>68.774743838139301</v>
      </c>
      <c r="F374">
        <f t="shared" si="108"/>
        <v>68.170844191843585</v>
      </c>
      <c r="G374">
        <f t="shared" si="109"/>
        <v>4.6887999999999999E-2</v>
      </c>
      <c r="H374">
        <f t="shared" si="110"/>
        <v>16.250807999999992</v>
      </c>
      <c r="I374">
        <f t="shared" si="100"/>
        <v>-12.879620506221546</v>
      </c>
      <c r="J374">
        <f t="shared" si="101"/>
        <v>-13.402340962162071</v>
      </c>
      <c r="K374">
        <f t="shared" si="111"/>
        <v>-13.140980734191809</v>
      </c>
      <c r="L374">
        <f t="shared" si="102"/>
        <v>5.5741389688249221</v>
      </c>
      <c r="M374">
        <f t="shared" si="103"/>
        <v>5.5091374874122909</v>
      </c>
      <c r="N374">
        <f t="shared" si="104"/>
        <v>5.5416382281186065</v>
      </c>
      <c r="O374">
        <f t="shared" si="105"/>
        <v>0</v>
      </c>
      <c r="P374">
        <f t="shared" si="112"/>
        <v>0</v>
      </c>
      <c r="Q374">
        <f t="shared" si="113"/>
        <v>-40</v>
      </c>
      <c r="R374">
        <f t="shared" si="114"/>
        <v>-40</v>
      </c>
      <c r="S374">
        <f t="shared" si="106"/>
        <v>-2.8276811346056078E-3</v>
      </c>
      <c r="Y374">
        <f t="shared" si="107"/>
        <v>0</v>
      </c>
    </row>
    <row r="375" spans="1:25" x14ac:dyDescent="0.25">
      <c r="A375">
        <v>3.9999999999999998E-6</v>
      </c>
      <c r="B375">
        <f>DAVE_data!CF374</f>
        <v>11899</v>
      </c>
      <c r="C375">
        <f t="shared" si="97"/>
        <v>23451.5</v>
      </c>
      <c r="D375">
        <f t="shared" si="98"/>
        <v>66.980633511498056</v>
      </c>
      <c r="E375">
        <f t="shared" si="99"/>
        <v>68.170844191843585</v>
      </c>
      <c r="F375">
        <f t="shared" si="108"/>
        <v>67.57573885167082</v>
      </c>
      <c r="G375">
        <f t="shared" si="109"/>
        <v>4.7301999999999997E-2</v>
      </c>
      <c r="H375">
        <f t="shared" si="110"/>
        <v>16.298109999999991</v>
      </c>
      <c r="I375">
        <f t="shared" si="100"/>
        <v>-12.580976283725104</v>
      </c>
      <c r="J375">
        <f t="shared" si="101"/>
        <v>-13.140980734191809</v>
      </c>
      <c r="K375">
        <f t="shared" si="111"/>
        <v>-12.860978508958457</v>
      </c>
      <c r="L375">
        <f t="shared" si="102"/>
        <v>5.9194584844901197</v>
      </c>
      <c r="M375">
        <f t="shared" si="103"/>
        <v>5.5416382281186065</v>
      </c>
      <c r="N375">
        <f t="shared" si="104"/>
        <v>5.7305483563043627</v>
      </c>
      <c r="O375">
        <f t="shared" si="105"/>
        <v>0</v>
      </c>
      <c r="P375">
        <f t="shared" si="112"/>
        <v>0</v>
      </c>
      <c r="Q375">
        <f t="shared" si="113"/>
        <v>-40</v>
      </c>
      <c r="R375">
        <f t="shared" si="114"/>
        <v>-40</v>
      </c>
      <c r="S375">
        <f t="shared" si="106"/>
        <v>-2.8163874917425578E-3</v>
      </c>
      <c r="Y375">
        <f t="shared" si="107"/>
        <v>0</v>
      </c>
    </row>
    <row r="376" spans="1:25" x14ac:dyDescent="0.25">
      <c r="A376">
        <v>3.9999999999999998E-6</v>
      </c>
      <c r="B376">
        <f>DAVE_data!CF375</f>
        <v>11970</v>
      </c>
      <c r="C376">
        <f t="shared" si="97"/>
        <v>23656.5</v>
      </c>
      <c r="D376">
        <f t="shared" si="98"/>
        <v>66.400199809561713</v>
      </c>
      <c r="E376">
        <f t="shared" si="99"/>
        <v>67.57573885167082</v>
      </c>
      <c r="F376">
        <f t="shared" si="108"/>
        <v>66.987969330616266</v>
      </c>
      <c r="G376">
        <f t="shared" si="109"/>
        <v>4.7737999999999996E-2</v>
      </c>
      <c r="H376">
        <f t="shared" si="110"/>
        <v>16.345847999999989</v>
      </c>
      <c r="I376">
        <f t="shared" si="100"/>
        <v>-12.312403558057605</v>
      </c>
      <c r="J376">
        <f t="shared" si="101"/>
        <v>-12.860978508958457</v>
      </c>
      <c r="K376">
        <f t="shared" si="111"/>
        <v>-12.586691033508032</v>
      </c>
      <c r="L376">
        <f t="shared" si="102"/>
        <v>5.7456842651645443</v>
      </c>
      <c r="M376">
        <f t="shared" si="103"/>
        <v>5.7305483563043627</v>
      </c>
      <c r="N376">
        <f t="shared" si="104"/>
        <v>5.7381163107344531</v>
      </c>
      <c r="O376">
        <f t="shared" si="105"/>
        <v>0</v>
      </c>
      <c r="P376">
        <f t="shared" si="112"/>
        <v>0</v>
      </c>
      <c r="Q376">
        <f t="shared" si="113"/>
        <v>-40</v>
      </c>
      <c r="R376">
        <f t="shared" si="114"/>
        <v>-40</v>
      </c>
      <c r="S376">
        <f t="shared" si="106"/>
        <v>-2.8049036399850806E-3</v>
      </c>
      <c r="Y376">
        <f t="shared" si="107"/>
        <v>0</v>
      </c>
    </row>
    <row r="377" spans="1:25" x14ac:dyDescent="0.25">
      <c r="A377">
        <v>3.9999999999999998E-6</v>
      </c>
      <c r="B377">
        <f>DAVE_data!CF376</f>
        <v>12112</v>
      </c>
      <c r="C377">
        <f t="shared" si="97"/>
        <v>23866.5</v>
      </c>
      <c r="D377">
        <f t="shared" si="98"/>
        <v>65.815948161435344</v>
      </c>
      <c r="E377">
        <f t="shared" si="99"/>
        <v>66.987969330616266</v>
      </c>
      <c r="F377">
        <f t="shared" si="108"/>
        <v>66.401958746025798</v>
      </c>
      <c r="G377">
        <f t="shared" si="109"/>
        <v>4.8163999999999998E-2</v>
      </c>
      <c r="H377">
        <f t="shared" si="110"/>
        <v>16.394011999999989</v>
      </c>
      <c r="I377">
        <f t="shared" si="100"/>
        <v>-12.166983319293838</v>
      </c>
      <c r="J377">
        <f t="shared" si="101"/>
        <v>-12.586691033508032</v>
      </c>
      <c r="K377">
        <f t="shared" si="111"/>
        <v>-12.376837176400935</v>
      </c>
      <c r="L377">
        <f t="shared" si="102"/>
        <v>4.3570687049891443</v>
      </c>
      <c r="M377">
        <f t="shared" si="103"/>
        <v>5.7381163107344531</v>
      </c>
      <c r="N377">
        <f t="shared" si="104"/>
        <v>5.0475925078617987</v>
      </c>
      <c r="O377">
        <f t="shared" si="105"/>
        <v>0</v>
      </c>
      <c r="P377">
        <f t="shared" si="112"/>
        <v>0</v>
      </c>
      <c r="Q377">
        <f t="shared" si="113"/>
        <v>-40</v>
      </c>
      <c r="R377">
        <f t="shared" si="114"/>
        <v>-40</v>
      </c>
      <c r="S377">
        <f t="shared" si="106"/>
        <v>-2.8070354449663154E-3</v>
      </c>
      <c r="Y377">
        <f t="shared" si="107"/>
        <v>0</v>
      </c>
    </row>
    <row r="378" spans="1:25" x14ac:dyDescent="0.25">
      <c r="A378">
        <v>3.9999999999999998E-6</v>
      </c>
      <c r="B378">
        <f>DAVE_data!CF377</f>
        <v>12191</v>
      </c>
      <c r="C378">
        <f t="shared" si="97"/>
        <v>24086</v>
      </c>
      <c r="D378">
        <f t="shared" si="98"/>
        <v>65.216155725105722</v>
      </c>
      <c r="E378">
        <f t="shared" si="99"/>
        <v>66.401958746025798</v>
      </c>
      <c r="F378">
        <f t="shared" si="108"/>
        <v>65.80905723556576</v>
      </c>
      <c r="G378">
        <f t="shared" si="109"/>
        <v>4.8605999999999996E-2</v>
      </c>
      <c r="H378">
        <f t="shared" si="110"/>
        <v>16.442617999999989</v>
      </c>
      <c r="I378">
        <f t="shared" si="100"/>
        <v>-12.198113616838214</v>
      </c>
      <c r="J378">
        <f t="shared" si="101"/>
        <v>-12.376837176400935</v>
      </c>
      <c r="K378">
        <f t="shared" si="111"/>
        <v>-12.287475396619573</v>
      </c>
      <c r="L378">
        <f t="shared" si="102"/>
        <v>1.838492774171121</v>
      </c>
      <c r="M378">
        <f t="shared" si="103"/>
        <v>5.0475925078617987</v>
      </c>
      <c r="N378">
        <f t="shared" si="104"/>
        <v>3.4430426410164596</v>
      </c>
      <c r="O378">
        <f t="shared" si="105"/>
        <v>0</v>
      </c>
      <c r="P378">
        <f t="shared" si="112"/>
        <v>0</v>
      </c>
      <c r="Q378">
        <f t="shared" si="113"/>
        <v>-40</v>
      </c>
      <c r="R378">
        <f t="shared" si="114"/>
        <v>-40</v>
      </c>
      <c r="S378">
        <f t="shared" si="106"/>
        <v>-2.8372089603648505E-3</v>
      </c>
      <c r="Y378">
        <f t="shared" si="107"/>
        <v>0</v>
      </c>
    </row>
    <row r="379" spans="1:25" x14ac:dyDescent="0.25">
      <c r="A379">
        <v>3.9999999999999998E-6</v>
      </c>
      <c r="B379">
        <f>DAVE_data!CF378</f>
        <v>12324</v>
      </c>
      <c r="C379">
        <f t="shared" si="97"/>
        <v>24298.5</v>
      </c>
      <c r="D379">
        <f t="shared" si="98"/>
        <v>64.645814630322732</v>
      </c>
      <c r="E379">
        <f t="shared" si="99"/>
        <v>65.80905723556576</v>
      </c>
      <c r="F379">
        <f t="shared" si="108"/>
        <v>65.227435932944246</v>
      </c>
      <c r="G379">
        <f t="shared" si="109"/>
        <v>4.9029999999999997E-2</v>
      </c>
      <c r="H379">
        <f t="shared" si="110"/>
        <v>16.491647999999987</v>
      </c>
      <c r="I379">
        <f t="shared" si="100"/>
        <v>-11.862559710820188</v>
      </c>
      <c r="J379">
        <f t="shared" si="101"/>
        <v>-12.287475396619573</v>
      </c>
      <c r="K379">
        <f t="shared" si="111"/>
        <v>-12.075017553719881</v>
      </c>
      <c r="L379">
        <f t="shared" si="102"/>
        <v>4.333221352227044</v>
      </c>
      <c r="M379">
        <f t="shared" si="103"/>
        <v>3.4430426410164596</v>
      </c>
      <c r="N379">
        <f t="shared" si="104"/>
        <v>3.8881319966217518</v>
      </c>
      <c r="O379">
        <f t="shared" si="105"/>
        <v>0</v>
      </c>
      <c r="P379">
        <f t="shared" si="112"/>
        <v>0</v>
      </c>
      <c r="Q379">
        <f t="shared" si="113"/>
        <v>-40</v>
      </c>
      <c r="R379">
        <f t="shared" si="114"/>
        <v>-40</v>
      </c>
      <c r="S379">
        <f t="shared" si="106"/>
        <v>-2.8380964925784143E-3</v>
      </c>
      <c r="Y379">
        <f t="shared" si="107"/>
        <v>0</v>
      </c>
    </row>
    <row r="380" spans="1:25" x14ac:dyDescent="0.25">
      <c r="A380">
        <v>3.9999999999999998E-6</v>
      </c>
      <c r="B380">
        <f>DAVE_data!CF379</f>
        <v>12401</v>
      </c>
      <c r="C380">
        <f t="shared" si="97"/>
        <v>24514</v>
      </c>
      <c r="D380">
        <f t="shared" si="98"/>
        <v>64.077520061797202</v>
      </c>
      <c r="E380">
        <f t="shared" si="99"/>
        <v>65.227435932944246</v>
      </c>
      <c r="F380">
        <f t="shared" si="108"/>
        <v>64.652477997370724</v>
      </c>
      <c r="G380">
        <f t="shared" si="109"/>
        <v>4.9450000000000001E-2</v>
      </c>
      <c r="H380">
        <f t="shared" si="110"/>
        <v>16.541097999999987</v>
      </c>
      <c r="I380">
        <f t="shared" si="100"/>
        <v>-11.627056331112682</v>
      </c>
      <c r="J380">
        <f t="shared" si="101"/>
        <v>-12.075017553719881</v>
      </c>
      <c r="K380">
        <f t="shared" si="111"/>
        <v>-11.851036942416282</v>
      </c>
      <c r="L380">
        <f t="shared" si="102"/>
        <v>4.5294360223174701</v>
      </c>
      <c r="M380">
        <f t="shared" si="103"/>
        <v>3.8881319966217518</v>
      </c>
      <c r="N380">
        <f t="shared" si="104"/>
        <v>4.2087840094696105</v>
      </c>
      <c r="O380">
        <f t="shared" si="105"/>
        <v>0</v>
      </c>
      <c r="P380">
        <f t="shared" si="112"/>
        <v>0</v>
      </c>
      <c r="Q380">
        <f t="shared" si="113"/>
        <v>-40</v>
      </c>
      <c r="R380">
        <f t="shared" si="114"/>
        <v>-40</v>
      </c>
      <c r="S380">
        <f t="shared" si="106"/>
        <v>-2.8352150242675423E-3</v>
      </c>
      <c r="Y380">
        <f t="shared" si="107"/>
        <v>0</v>
      </c>
    </row>
    <row r="381" spans="1:25" x14ac:dyDescent="0.25">
      <c r="A381">
        <v>3.9999999999999998E-6</v>
      </c>
      <c r="B381">
        <f>DAVE_data!CF380</f>
        <v>12547</v>
      </c>
      <c r="C381">
        <f t="shared" si="97"/>
        <v>24731.5</v>
      </c>
      <c r="D381">
        <f t="shared" si="98"/>
        <v>63.513993360487497</v>
      </c>
      <c r="E381">
        <f t="shared" si="99"/>
        <v>64.652477997370724</v>
      </c>
      <c r="F381">
        <f t="shared" si="108"/>
        <v>64.083235678929114</v>
      </c>
      <c r="G381">
        <f t="shared" si="109"/>
        <v>4.9895999999999996E-2</v>
      </c>
      <c r="H381">
        <f t="shared" si="110"/>
        <v>16.590993999999988</v>
      </c>
      <c r="I381">
        <f t="shared" si="100"/>
        <v>-11.408576207343476</v>
      </c>
      <c r="J381">
        <f t="shared" si="101"/>
        <v>-11.851036942416282</v>
      </c>
      <c r="K381">
        <f t="shared" si="111"/>
        <v>-11.629806574879879</v>
      </c>
      <c r="L381">
        <f t="shared" si="102"/>
        <v>4.433829716538467</v>
      </c>
      <c r="M381">
        <f t="shared" si="103"/>
        <v>4.2087840094696105</v>
      </c>
      <c r="N381">
        <f t="shared" si="104"/>
        <v>4.3213068630040388</v>
      </c>
      <c r="O381">
        <f t="shared" si="105"/>
        <v>0</v>
      </c>
      <c r="P381">
        <f t="shared" si="112"/>
        <v>0</v>
      </c>
      <c r="Q381">
        <f t="shared" si="113"/>
        <v>-40</v>
      </c>
      <c r="R381">
        <f t="shared" si="114"/>
        <v>-40</v>
      </c>
      <c r="S381">
        <f t="shared" si="106"/>
        <v>-2.8319372613458869E-3</v>
      </c>
      <c r="Y381">
        <f t="shared" si="107"/>
        <v>0</v>
      </c>
    </row>
    <row r="382" spans="1:25" x14ac:dyDescent="0.25">
      <c r="A382">
        <v>3.9999999999999998E-6</v>
      </c>
      <c r="B382">
        <f>DAVE_data!CF381</f>
        <v>12612</v>
      </c>
      <c r="C382">
        <f t="shared" si="97"/>
        <v>24942</v>
      </c>
      <c r="D382">
        <f t="shared" si="98"/>
        <v>62.977961943504795</v>
      </c>
      <c r="E382">
        <f t="shared" si="99"/>
        <v>64.083235678929114</v>
      </c>
      <c r="F382">
        <f t="shared" si="108"/>
        <v>63.530598811216954</v>
      </c>
      <c r="G382">
        <f t="shared" si="109"/>
        <v>5.0317999999999995E-2</v>
      </c>
      <c r="H382">
        <f t="shared" si="110"/>
        <v>16.641311999999989</v>
      </c>
      <c r="I382">
        <f t="shared" si="100"/>
        <v>-10.982886198023762</v>
      </c>
      <c r="J382">
        <f t="shared" si="101"/>
        <v>-11.629806574879879</v>
      </c>
      <c r="K382">
        <f t="shared" si="111"/>
        <v>-11.306346386451821</v>
      </c>
      <c r="L382">
        <f t="shared" si="102"/>
        <v>6.4283196555518494</v>
      </c>
      <c r="M382">
        <f t="shared" si="103"/>
        <v>4.3213068630040388</v>
      </c>
      <c r="N382">
        <f t="shared" si="104"/>
        <v>5.3748132592779445</v>
      </c>
      <c r="O382">
        <f t="shared" si="105"/>
        <v>0</v>
      </c>
      <c r="P382">
        <f t="shared" si="112"/>
        <v>0</v>
      </c>
      <c r="Q382">
        <f t="shared" si="113"/>
        <v>-40</v>
      </c>
      <c r="R382">
        <f t="shared" si="114"/>
        <v>-40</v>
      </c>
      <c r="S382">
        <f t="shared" si="106"/>
        <v>-2.8012791507318921E-3</v>
      </c>
      <c r="Y382">
        <f t="shared" si="107"/>
        <v>0</v>
      </c>
    </row>
    <row r="383" spans="1:25" x14ac:dyDescent="0.25">
      <c r="A383">
        <v>3.9999999999999998E-6</v>
      </c>
      <c r="B383">
        <f>DAVE_data!CF382</f>
        <v>12767</v>
      </c>
      <c r="C383">
        <f t="shared" si="97"/>
        <v>25163.5</v>
      </c>
      <c r="D383">
        <f t="shared" si="98"/>
        <v>62.423602710071997</v>
      </c>
      <c r="E383">
        <f t="shared" si="99"/>
        <v>63.530598811216954</v>
      </c>
      <c r="F383">
        <f t="shared" si="108"/>
        <v>62.977100760644475</v>
      </c>
      <c r="G383">
        <f t="shared" si="109"/>
        <v>5.0757999999999998E-2</v>
      </c>
      <c r="H383">
        <f t="shared" si="110"/>
        <v>16.692069999999987</v>
      </c>
      <c r="I383">
        <f t="shared" si="100"/>
        <v>-10.904646569456617</v>
      </c>
      <c r="J383">
        <f t="shared" si="101"/>
        <v>-11.306346386451821</v>
      </c>
      <c r="K383">
        <f t="shared" si="111"/>
        <v>-11.105496477954219</v>
      </c>
      <c r="L383">
        <f t="shared" si="102"/>
        <v>3.9570098998700169</v>
      </c>
      <c r="M383">
        <f t="shared" si="103"/>
        <v>5.3748132592779445</v>
      </c>
      <c r="N383">
        <f t="shared" si="104"/>
        <v>4.6659115795739812</v>
      </c>
      <c r="O383">
        <f t="shared" si="105"/>
        <v>0</v>
      </c>
      <c r="P383">
        <f t="shared" si="112"/>
        <v>0</v>
      </c>
      <c r="Q383">
        <f t="shared" si="113"/>
        <v>-40</v>
      </c>
      <c r="R383">
        <f t="shared" si="114"/>
        <v>-40</v>
      </c>
      <c r="S383">
        <f t="shared" si="106"/>
        <v>-2.8000942638646718E-3</v>
      </c>
      <c r="Y383">
        <f t="shared" si="107"/>
        <v>0</v>
      </c>
    </row>
    <row r="384" spans="1:25" x14ac:dyDescent="0.25">
      <c r="A384">
        <v>3.9999999999999998E-6</v>
      </c>
      <c r="B384">
        <f>DAVE_data!CF383</f>
        <v>12835</v>
      </c>
      <c r="C384">
        <f t="shared" si="97"/>
        <v>25380.5</v>
      </c>
      <c r="D384">
        <f t="shared" si="98"/>
        <v>61.889888961797304</v>
      </c>
      <c r="E384">
        <f t="shared" si="99"/>
        <v>62.977100760644475</v>
      </c>
      <c r="F384">
        <f t="shared" si="108"/>
        <v>62.433494861220893</v>
      </c>
      <c r="G384">
        <f t="shared" si="109"/>
        <v>5.1204E-2</v>
      </c>
      <c r="H384">
        <f t="shared" si="110"/>
        <v>16.743273999999985</v>
      </c>
      <c r="I384">
        <f t="shared" si="100"/>
        <v>-10.616473311139407</v>
      </c>
      <c r="J384">
        <f t="shared" si="101"/>
        <v>-11.105496477954219</v>
      </c>
      <c r="K384">
        <f t="shared" si="111"/>
        <v>-10.860984894546814</v>
      </c>
      <c r="L384">
        <f t="shared" si="102"/>
        <v>4.7752437975042028</v>
      </c>
      <c r="M384">
        <f t="shared" si="103"/>
        <v>4.6659115795739812</v>
      </c>
      <c r="N384">
        <f t="shared" si="104"/>
        <v>4.720577688539092</v>
      </c>
      <c r="O384">
        <f t="shared" si="105"/>
        <v>0</v>
      </c>
      <c r="P384">
        <f t="shared" si="112"/>
        <v>0</v>
      </c>
      <c r="Q384">
        <f t="shared" si="113"/>
        <v>-40</v>
      </c>
      <c r="R384">
        <f t="shared" si="114"/>
        <v>-40</v>
      </c>
      <c r="S384">
        <f t="shared" si="106"/>
        <v>-2.786338765193957E-3</v>
      </c>
      <c r="Y384">
        <f t="shared" si="107"/>
        <v>0</v>
      </c>
    </row>
    <row r="385" spans="1:25" x14ac:dyDescent="0.25">
      <c r="A385">
        <v>3.9999999999999998E-6</v>
      </c>
      <c r="B385">
        <f>DAVE_data!CF384</f>
        <v>12976</v>
      </c>
      <c r="C385">
        <f t="shared" si="97"/>
        <v>25595</v>
      </c>
      <c r="D385">
        <f t="shared" si="98"/>
        <v>61.371218081457179</v>
      </c>
      <c r="E385">
        <f t="shared" si="99"/>
        <v>62.433494861220893</v>
      </c>
      <c r="F385">
        <f t="shared" si="108"/>
        <v>61.902356471339033</v>
      </c>
      <c r="G385">
        <f t="shared" si="109"/>
        <v>5.1621999999999994E-2</v>
      </c>
      <c r="H385">
        <f t="shared" si="110"/>
        <v>16.794895999999984</v>
      </c>
      <c r="I385">
        <f t="shared" si="100"/>
        <v>-10.288992868967892</v>
      </c>
      <c r="J385">
        <f t="shared" si="101"/>
        <v>-10.860984894546814</v>
      </c>
      <c r="K385">
        <f t="shared" si="111"/>
        <v>-10.574988881757353</v>
      </c>
      <c r="L385">
        <f t="shared" si="102"/>
        <v>5.5401962882000113</v>
      </c>
      <c r="M385">
        <f t="shared" si="103"/>
        <v>4.720577688539092</v>
      </c>
      <c r="N385">
        <f t="shared" si="104"/>
        <v>5.1303869883695512</v>
      </c>
      <c r="O385">
        <f t="shared" si="105"/>
        <v>0</v>
      </c>
      <c r="P385">
        <f t="shared" si="112"/>
        <v>0</v>
      </c>
      <c r="Q385">
        <f t="shared" si="113"/>
        <v>-40</v>
      </c>
      <c r="R385">
        <f t="shared" si="114"/>
        <v>-40</v>
      </c>
      <c r="S385">
        <f t="shared" si="106"/>
        <v>-2.7597233980356157E-3</v>
      </c>
      <c r="Y385">
        <f t="shared" si="107"/>
        <v>0</v>
      </c>
    </row>
    <row r="386" spans="1:25" x14ac:dyDescent="0.25">
      <c r="A386">
        <v>3.9999999999999998E-6</v>
      </c>
      <c r="B386">
        <f>DAVE_data!CF385</f>
        <v>12774</v>
      </c>
      <c r="C386">
        <f t="shared" si="97"/>
        <v>25676</v>
      </c>
      <c r="D386">
        <f t="shared" si="98"/>
        <v>61.177610484300388</v>
      </c>
      <c r="E386">
        <f t="shared" si="99"/>
        <v>61.902356471339033</v>
      </c>
      <c r="F386">
        <f t="shared" si="108"/>
        <v>61.53998347781971</v>
      </c>
      <c r="G386">
        <f t="shared" si="109"/>
        <v>5.1499999999999997E-2</v>
      </c>
      <c r="H386">
        <f t="shared" si="110"/>
        <v>16.846395999999984</v>
      </c>
      <c r="I386">
        <f t="shared" si="100"/>
        <v>-7.0363688062004375</v>
      </c>
      <c r="J386">
        <f t="shared" si="101"/>
        <v>-10.574988881757353</v>
      </c>
      <c r="K386">
        <f t="shared" si="111"/>
        <v>-8.805678843978896</v>
      </c>
      <c r="L386">
        <f t="shared" si="102"/>
        <v>34.355534714144795</v>
      </c>
      <c r="M386">
        <f t="shared" si="103"/>
        <v>5.1303869883695512</v>
      </c>
      <c r="N386">
        <f t="shared" si="104"/>
        <v>19.742960851257173</v>
      </c>
      <c r="O386">
        <f t="shared" si="105"/>
        <v>1</v>
      </c>
      <c r="P386">
        <f t="shared" si="112"/>
        <v>0</v>
      </c>
      <c r="Q386">
        <f t="shared" si="113"/>
        <v>40</v>
      </c>
      <c r="R386">
        <f t="shared" si="114"/>
        <v>-40</v>
      </c>
      <c r="S386" t="str">
        <f t="shared" si="106"/>
        <v/>
      </c>
      <c r="Y386">
        <f t="shared" si="107"/>
        <v>0.91194763407339152</v>
      </c>
    </row>
    <row r="387" spans="1:25" x14ac:dyDescent="0.25">
      <c r="A387">
        <v>3.9999999999999998E-6</v>
      </c>
      <c r="B387">
        <f>DAVE_data!CF386</f>
        <v>12310</v>
      </c>
      <c r="C387">
        <f t="shared" si="97"/>
        <v>25447.5</v>
      </c>
      <c r="D387">
        <f t="shared" si="98"/>
        <v>61.726940830922359</v>
      </c>
      <c r="E387">
        <f t="shared" si="99"/>
        <v>61.53998347781971</v>
      </c>
      <c r="F387">
        <f t="shared" si="108"/>
        <v>61.633462154371031</v>
      </c>
      <c r="G387">
        <f t="shared" si="109"/>
        <v>5.0167999999999997E-2</v>
      </c>
      <c r="H387">
        <f t="shared" si="110"/>
        <v>16.896563999999984</v>
      </c>
      <c r="I387">
        <f t="shared" si="100"/>
        <v>1.8633128000183568</v>
      </c>
      <c r="J387">
        <f t="shared" si="101"/>
        <v>-8.805678843978896</v>
      </c>
      <c r="K387">
        <f t="shared" si="111"/>
        <v>-3.4711830219802695</v>
      </c>
      <c r="L387">
        <f t="shared" si="102"/>
        <v>106.33263877369292</v>
      </c>
      <c r="M387">
        <f t="shared" si="103"/>
        <v>19.742960851257173</v>
      </c>
      <c r="N387">
        <f t="shared" si="104"/>
        <v>63.037799812475043</v>
      </c>
      <c r="O387">
        <f t="shared" si="105"/>
        <v>1</v>
      </c>
      <c r="P387">
        <f t="shared" si="112"/>
        <v>1</v>
      </c>
      <c r="Q387">
        <f t="shared" si="113"/>
        <v>40</v>
      </c>
      <c r="R387">
        <f t="shared" si="114"/>
        <v>40</v>
      </c>
      <c r="S387" t="str">
        <f t="shared" si="106"/>
        <v/>
      </c>
      <c r="Y387">
        <f t="shared" si="107"/>
        <v>3.5447652764036852</v>
      </c>
    </row>
    <row r="388" spans="1:25" x14ac:dyDescent="0.25">
      <c r="A388">
        <v>3.9999999999999998E-6</v>
      </c>
      <c r="B388">
        <f>DAVE_data!CF387</f>
        <v>11675</v>
      </c>
      <c r="C388">
        <f t="shared" si="97"/>
        <v>24867.5</v>
      </c>
      <c r="D388">
        <f t="shared" si="98"/>
        <v>63.166636243888476</v>
      </c>
      <c r="E388">
        <f t="shared" si="99"/>
        <v>61.633462154371031</v>
      </c>
      <c r="F388">
        <f t="shared" si="108"/>
        <v>62.400049199129754</v>
      </c>
      <c r="G388">
        <f t="shared" si="109"/>
        <v>4.7969999999999999E-2</v>
      </c>
      <c r="H388">
        <f t="shared" si="110"/>
        <v>16.944533999999983</v>
      </c>
      <c r="I388">
        <f t="shared" si="100"/>
        <v>15.980551277021522</v>
      </c>
      <c r="J388">
        <f t="shared" si="101"/>
        <v>-3.4711830219802695</v>
      </c>
      <c r="K388">
        <f t="shared" si="111"/>
        <v>6.2546841275206262</v>
      </c>
      <c r="L388">
        <f t="shared" si="102"/>
        <v>202.7489503752532</v>
      </c>
      <c r="M388">
        <f t="shared" si="103"/>
        <v>63.037799812475043</v>
      </c>
      <c r="N388">
        <f t="shared" si="104"/>
        <v>132.89337509386411</v>
      </c>
      <c r="O388">
        <f t="shared" si="105"/>
        <v>1</v>
      </c>
      <c r="P388">
        <f t="shared" si="112"/>
        <v>1</v>
      </c>
      <c r="Q388">
        <f t="shared" si="113"/>
        <v>40</v>
      </c>
      <c r="R388">
        <f t="shared" si="114"/>
        <v>40</v>
      </c>
      <c r="S388" t="str">
        <f t="shared" si="106"/>
        <v/>
      </c>
      <c r="Y388">
        <f t="shared" si="107"/>
        <v>8.2171608667944831</v>
      </c>
    </row>
    <row r="389" spans="1:25" x14ac:dyDescent="0.25">
      <c r="A389">
        <v>3.9999999999999998E-6</v>
      </c>
      <c r="B389">
        <f>DAVE_data!CF388</f>
        <v>11098</v>
      </c>
      <c r="C389">
        <f t="shared" si="97"/>
        <v>23928.5</v>
      </c>
      <c r="D389">
        <f t="shared" si="98"/>
        <v>65.645415583713842</v>
      </c>
      <c r="E389">
        <f t="shared" si="99"/>
        <v>62.400049199129754</v>
      </c>
      <c r="F389">
        <f t="shared" si="108"/>
        <v>64.022732391421798</v>
      </c>
      <c r="G389">
        <f t="shared" si="109"/>
        <v>4.5545999999999996E-2</v>
      </c>
      <c r="H389">
        <f t="shared" si="110"/>
        <v>16.990079999999985</v>
      </c>
      <c r="I389">
        <f t="shared" si="100"/>
        <v>35.627348006236424</v>
      </c>
      <c r="J389">
        <f t="shared" si="101"/>
        <v>6.2546841275206262</v>
      </c>
      <c r="K389">
        <f t="shared" si="111"/>
        <v>20.941016066878525</v>
      </c>
      <c r="L389">
        <f t="shared" si="102"/>
        <v>322.45053219509725</v>
      </c>
      <c r="M389">
        <f t="shared" si="103"/>
        <v>132.89337509386411</v>
      </c>
      <c r="N389">
        <f t="shared" si="104"/>
        <v>227.67195364448068</v>
      </c>
      <c r="O389">
        <f t="shared" si="105"/>
        <v>1</v>
      </c>
      <c r="P389">
        <f t="shared" si="112"/>
        <v>1</v>
      </c>
      <c r="Q389">
        <f t="shared" si="113"/>
        <v>40</v>
      </c>
      <c r="R389">
        <f t="shared" si="114"/>
        <v>40</v>
      </c>
      <c r="S389" t="str">
        <f t="shared" si="106"/>
        <v/>
      </c>
      <c r="Y389">
        <f t="shared" si="107"/>
        <v>15.124818650626223</v>
      </c>
    </row>
    <row r="390" spans="1:25" x14ac:dyDescent="0.25">
      <c r="A390">
        <v>3.9999999999999998E-6</v>
      </c>
      <c r="B390">
        <f>DAVE_data!CF389</f>
        <v>10522</v>
      </c>
      <c r="C390">
        <f t="shared" ref="C390:C453" si="115">(B390+B389)/2+(B388+B387)/2</f>
        <v>22802.5</v>
      </c>
      <c r="D390">
        <f t="shared" ref="D390:D453" si="116">2*PI()/(C390*0.000004)</f>
        <v>68.887022335046439</v>
      </c>
      <c r="E390">
        <f t="shared" ref="E390:E453" si="117">F389</f>
        <v>64.022732391421798</v>
      </c>
      <c r="F390">
        <f t="shared" si="108"/>
        <v>66.454877363234118</v>
      </c>
      <c r="G390">
        <f t="shared" si="109"/>
        <v>4.3240000000000001E-2</v>
      </c>
      <c r="H390">
        <f t="shared" si="110"/>
        <v>17.033319999999986</v>
      </c>
      <c r="I390">
        <f t="shared" ref="I390:I453" si="118">(F390-E390)/G390</f>
        <v>56.247571040987985</v>
      </c>
      <c r="J390">
        <f t="shared" ref="J390:J453" si="119">K389</f>
        <v>20.941016066878525</v>
      </c>
      <c r="K390">
        <f t="shared" si="111"/>
        <v>38.594293553933255</v>
      </c>
      <c r="L390">
        <f t="shared" ref="L390:L453" si="120">(K390-J390)/G390</f>
        <v>408.26266158775968</v>
      </c>
      <c r="M390">
        <f t="shared" ref="M390:M453" si="121">N389</f>
        <v>227.67195364448068</v>
      </c>
      <c r="N390">
        <f t="shared" ref="N390:N453" si="122">0.5*(L390+M390)</f>
        <v>317.96730761612019</v>
      </c>
      <c r="O390">
        <f t="shared" ref="O390:O453" si="123">IF(AND((L390&gt;$O$3), (L390&lt;$O$4)),0,1)</f>
        <v>1</v>
      </c>
      <c r="P390">
        <f t="shared" si="112"/>
        <v>1</v>
      </c>
      <c r="Q390">
        <f t="shared" si="113"/>
        <v>40</v>
      </c>
      <c r="R390">
        <f t="shared" si="114"/>
        <v>40</v>
      </c>
      <c r="S390" t="str">
        <f t="shared" ref="S390:S453" si="124">IF(Q390=-40,K390/F390^2, "")</f>
        <v/>
      </c>
      <c r="Y390">
        <f t="shared" ref="Y390:Y453" si="125">IF(Q390=$Q$3, ($Y$1*K390*F390-$Y$3*F390^3)*G390,0)</f>
        <v>23.429348161942553</v>
      </c>
    </row>
    <row r="391" spans="1:25" x14ac:dyDescent="0.25">
      <c r="A391">
        <v>3.9999999999999998E-6</v>
      </c>
      <c r="B391">
        <f>DAVE_data!CF390</f>
        <v>10174</v>
      </c>
      <c r="C391">
        <f t="shared" si="115"/>
        <v>21734.5</v>
      </c>
      <c r="D391">
        <f t="shared" si="116"/>
        <v>72.272024973884683</v>
      </c>
      <c r="E391">
        <f t="shared" si="117"/>
        <v>66.454877363234118</v>
      </c>
      <c r="F391">
        <f t="shared" si="108"/>
        <v>69.363451168559408</v>
      </c>
      <c r="G391">
        <f t="shared" si="109"/>
        <v>4.1391999999999998E-2</v>
      </c>
      <c r="H391">
        <f t="shared" si="110"/>
        <v>17.074711999999984</v>
      </c>
      <c r="I391">
        <f t="shared" si="118"/>
        <v>70.268984473455973</v>
      </c>
      <c r="J391">
        <f t="shared" si="119"/>
        <v>38.594293553933255</v>
      </c>
      <c r="K391">
        <f t="shared" si="111"/>
        <v>54.431639013694614</v>
      </c>
      <c r="L391">
        <f t="shared" si="120"/>
        <v>382.61851226713759</v>
      </c>
      <c r="M391">
        <f t="shared" si="121"/>
        <v>317.96730761612019</v>
      </c>
      <c r="N391">
        <f t="shared" si="122"/>
        <v>350.29290994162886</v>
      </c>
      <c r="O391">
        <f t="shared" si="123"/>
        <v>1</v>
      </c>
      <c r="P391">
        <f t="shared" si="112"/>
        <v>1</v>
      </c>
      <c r="Q391">
        <f t="shared" si="113"/>
        <v>40</v>
      </c>
      <c r="R391">
        <f t="shared" si="114"/>
        <v>40</v>
      </c>
      <c r="S391" t="str">
        <f t="shared" si="124"/>
        <v/>
      </c>
      <c r="Y391">
        <f t="shared" si="125"/>
        <v>31.193034491920699</v>
      </c>
    </row>
    <row r="392" spans="1:25" x14ac:dyDescent="0.25">
      <c r="A392">
        <v>3.9999999999999998E-6</v>
      </c>
      <c r="B392">
        <f>DAVE_data!CF391</f>
        <v>9800</v>
      </c>
      <c r="C392">
        <f t="shared" si="115"/>
        <v>20797</v>
      </c>
      <c r="D392">
        <f t="shared" si="116"/>
        <v>75.529947915319354</v>
      </c>
      <c r="E392">
        <f t="shared" si="117"/>
        <v>69.363451168559408</v>
      </c>
      <c r="F392">
        <f t="shared" si="108"/>
        <v>72.446699541939381</v>
      </c>
      <c r="G392">
        <f t="shared" si="109"/>
        <v>3.9947999999999997E-2</v>
      </c>
      <c r="H392">
        <f t="shared" si="110"/>
        <v>17.114659999999983</v>
      </c>
      <c r="I392">
        <f t="shared" si="118"/>
        <v>77.181545343445819</v>
      </c>
      <c r="J392">
        <f t="shared" si="119"/>
        <v>54.431639013694614</v>
      </c>
      <c r="K392">
        <f t="shared" si="111"/>
        <v>65.806592178570213</v>
      </c>
      <c r="L392">
        <f t="shared" si="120"/>
        <v>284.74399631710224</v>
      </c>
      <c r="M392">
        <f t="shared" si="121"/>
        <v>350.29290994162886</v>
      </c>
      <c r="N392">
        <f t="shared" si="122"/>
        <v>317.51845312936553</v>
      </c>
      <c r="O392">
        <f t="shared" si="123"/>
        <v>1</v>
      </c>
      <c r="P392">
        <f t="shared" si="112"/>
        <v>1</v>
      </c>
      <c r="Q392">
        <f t="shared" si="113"/>
        <v>40</v>
      </c>
      <c r="R392">
        <f t="shared" si="114"/>
        <v>40</v>
      </c>
      <c r="S392" t="str">
        <f t="shared" si="124"/>
        <v/>
      </c>
      <c r="Y392">
        <f t="shared" si="125"/>
        <v>37.277156888752501</v>
      </c>
    </row>
    <row r="393" spans="1:25" x14ac:dyDescent="0.25">
      <c r="A393">
        <v>3.9999999999999998E-6</v>
      </c>
      <c r="B393">
        <f>DAVE_data!CF392</f>
        <v>9597</v>
      </c>
      <c r="C393">
        <f t="shared" si="115"/>
        <v>20046.5</v>
      </c>
      <c r="D393">
        <f t="shared" si="116"/>
        <v>78.357634838744758</v>
      </c>
      <c r="E393">
        <f t="shared" si="117"/>
        <v>72.446699541939381</v>
      </c>
      <c r="F393">
        <f t="shared" si="108"/>
        <v>75.40216719034207</v>
      </c>
      <c r="G393">
        <f t="shared" si="109"/>
        <v>3.8793999999999995E-2</v>
      </c>
      <c r="H393">
        <f t="shared" si="110"/>
        <v>17.153453999999982</v>
      </c>
      <c r="I393">
        <f t="shared" si="118"/>
        <v>76.183627581654093</v>
      </c>
      <c r="J393">
        <f t="shared" si="119"/>
        <v>65.806592178570213</v>
      </c>
      <c r="K393">
        <f t="shared" si="111"/>
        <v>70.995109880112153</v>
      </c>
      <c r="L393">
        <f t="shared" si="120"/>
        <v>133.74536530241636</v>
      </c>
      <c r="M393">
        <f t="shared" si="121"/>
        <v>317.51845312936553</v>
      </c>
      <c r="N393">
        <f t="shared" si="122"/>
        <v>225.63190921589094</v>
      </c>
      <c r="O393">
        <f t="shared" si="123"/>
        <v>1</v>
      </c>
      <c r="P393">
        <f t="shared" si="112"/>
        <v>1</v>
      </c>
      <c r="Q393">
        <f t="shared" si="113"/>
        <v>40</v>
      </c>
      <c r="R393">
        <f t="shared" si="114"/>
        <v>40</v>
      </c>
      <c r="S393" t="str">
        <f t="shared" si="124"/>
        <v/>
      </c>
      <c r="Y393">
        <f t="shared" si="125"/>
        <v>40.678082575164829</v>
      </c>
    </row>
    <row r="394" spans="1:25" x14ac:dyDescent="0.25">
      <c r="A394">
        <v>3.9999999999999998E-6</v>
      </c>
      <c r="B394">
        <f>DAVE_data!CF393</f>
        <v>9401</v>
      </c>
      <c r="C394">
        <f t="shared" si="115"/>
        <v>19486</v>
      </c>
      <c r="D394">
        <f t="shared" si="116"/>
        <v>80.611532730929724</v>
      </c>
      <c r="E394">
        <f t="shared" si="117"/>
        <v>75.40216719034207</v>
      </c>
      <c r="F394">
        <f t="shared" si="108"/>
        <v>78.00684996063589</v>
      </c>
      <c r="G394">
        <f t="shared" si="109"/>
        <v>3.7995999999999995E-2</v>
      </c>
      <c r="H394">
        <f t="shared" si="110"/>
        <v>17.191449999999982</v>
      </c>
      <c r="I394">
        <f t="shared" si="118"/>
        <v>68.551499376087492</v>
      </c>
      <c r="J394">
        <f t="shared" si="119"/>
        <v>70.995109880112153</v>
      </c>
      <c r="K394">
        <f t="shared" si="111"/>
        <v>69.773304628099822</v>
      </c>
      <c r="L394">
        <f t="shared" si="120"/>
        <v>-32.156154648182202</v>
      </c>
      <c r="M394">
        <f t="shared" si="121"/>
        <v>225.63190921589094</v>
      </c>
      <c r="N394">
        <f t="shared" si="122"/>
        <v>96.737877283854374</v>
      </c>
      <c r="O394">
        <f t="shared" si="123"/>
        <v>1</v>
      </c>
      <c r="P394">
        <f t="shared" si="112"/>
        <v>1</v>
      </c>
      <c r="Q394">
        <f t="shared" si="113"/>
        <v>40</v>
      </c>
      <c r="R394">
        <f t="shared" si="114"/>
        <v>40</v>
      </c>
      <c r="S394" t="str">
        <f t="shared" si="124"/>
        <v/>
      </c>
      <c r="Y394">
        <f t="shared" si="125"/>
        <v>41.168765746943357</v>
      </c>
    </row>
    <row r="395" spans="1:25" x14ac:dyDescent="0.25">
      <c r="A395">
        <v>3.9999999999999998E-6</v>
      </c>
      <c r="B395">
        <f>DAVE_data!CF394</f>
        <v>9330</v>
      </c>
      <c r="C395">
        <f t="shared" si="115"/>
        <v>19064</v>
      </c>
      <c r="D395">
        <f t="shared" si="116"/>
        <v>82.395946642619421</v>
      </c>
      <c r="E395">
        <f t="shared" si="117"/>
        <v>78.00684996063589</v>
      </c>
      <c r="F395">
        <f t="shared" si="108"/>
        <v>80.201398301627648</v>
      </c>
      <c r="G395">
        <f t="shared" si="109"/>
        <v>3.7461999999999995E-2</v>
      </c>
      <c r="H395">
        <f t="shared" si="110"/>
        <v>17.228911999999983</v>
      </c>
      <c r="I395">
        <f t="shared" si="118"/>
        <v>58.580650819277103</v>
      </c>
      <c r="J395">
        <f t="shared" si="119"/>
        <v>69.773304628099822</v>
      </c>
      <c r="K395">
        <f t="shared" si="111"/>
        <v>64.176977723688466</v>
      </c>
      <c r="L395">
        <f t="shared" si="120"/>
        <v>-149.38676270384275</v>
      </c>
      <c r="M395">
        <f t="shared" si="121"/>
        <v>96.737877283854374</v>
      </c>
      <c r="N395">
        <f t="shared" si="122"/>
        <v>-26.324442709994187</v>
      </c>
      <c r="O395">
        <f t="shared" si="123"/>
        <v>1</v>
      </c>
      <c r="P395">
        <f t="shared" si="112"/>
        <v>1</v>
      </c>
      <c r="Q395">
        <f t="shared" si="113"/>
        <v>40</v>
      </c>
      <c r="R395">
        <f t="shared" si="114"/>
        <v>40</v>
      </c>
      <c r="S395" t="str">
        <f t="shared" si="124"/>
        <v/>
      </c>
      <c r="Y395">
        <f t="shared" si="125"/>
        <v>39.509150279895358</v>
      </c>
    </row>
    <row r="396" spans="1:25" x14ac:dyDescent="0.25">
      <c r="A396">
        <v>3.9999999999999998E-6</v>
      </c>
      <c r="B396">
        <f>DAVE_data!CF395</f>
        <v>9240</v>
      </c>
      <c r="C396">
        <f t="shared" si="115"/>
        <v>18784</v>
      </c>
      <c r="D396">
        <f t="shared" si="116"/>
        <v>83.624165608757281</v>
      </c>
      <c r="E396">
        <f t="shared" si="117"/>
        <v>80.201398301627648</v>
      </c>
      <c r="F396">
        <f t="shared" si="108"/>
        <v>81.912781955192457</v>
      </c>
      <c r="G396">
        <f t="shared" si="109"/>
        <v>3.7139999999999999E-2</v>
      </c>
      <c r="H396">
        <f t="shared" si="110"/>
        <v>17.266051999999984</v>
      </c>
      <c r="I396">
        <f t="shared" si="118"/>
        <v>46.079258308153179</v>
      </c>
      <c r="J396">
        <f t="shared" si="119"/>
        <v>64.176977723688466</v>
      </c>
      <c r="K396">
        <f t="shared" si="111"/>
        <v>55.128118015920819</v>
      </c>
      <c r="L396">
        <f t="shared" si="120"/>
        <v>-243.64188766202605</v>
      </c>
      <c r="M396">
        <f t="shared" si="121"/>
        <v>-26.324442709994187</v>
      </c>
      <c r="N396">
        <f t="shared" si="122"/>
        <v>-134.98316518601013</v>
      </c>
      <c r="O396">
        <f t="shared" si="123"/>
        <v>1</v>
      </c>
      <c r="P396">
        <f t="shared" si="112"/>
        <v>1</v>
      </c>
      <c r="Q396">
        <f t="shared" si="113"/>
        <v>40</v>
      </c>
      <c r="R396">
        <f t="shared" si="114"/>
        <v>40</v>
      </c>
      <c r="S396" t="str">
        <f t="shared" si="124"/>
        <v/>
      </c>
      <c r="Y396">
        <f t="shared" si="125"/>
        <v>35.978896243138649</v>
      </c>
    </row>
    <row r="397" spans="1:25" x14ac:dyDescent="0.25">
      <c r="A397">
        <v>3.9999999999999998E-6</v>
      </c>
      <c r="B397">
        <f>DAVE_data!CF396</f>
        <v>9298</v>
      </c>
      <c r="C397">
        <f t="shared" si="115"/>
        <v>18634.5</v>
      </c>
      <c r="D397">
        <f t="shared" si="116"/>
        <v>84.295061675649833</v>
      </c>
      <c r="E397">
        <f t="shared" si="117"/>
        <v>81.912781955192457</v>
      </c>
      <c r="F397">
        <f t="shared" si="108"/>
        <v>83.103921815421145</v>
      </c>
      <c r="G397">
        <f t="shared" si="109"/>
        <v>3.7075999999999998E-2</v>
      </c>
      <c r="H397">
        <f t="shared" si="110"/>
        <v>17.303127999999983</v>
      </c>
      <c r="I397">
        <f t="shared" si="118"/>
        <v>32.126978644640417</v>
      </c>
      <c r="J397">
        <f t="shared" si="119"/>
        <v>55.128118015920819</v>
      </c>
      <c r="K397">
        <f t="shared" si="111"/>
        <v>43.627548330280618</v>
      </c>
      <c r="L397">
        <f t="shared" si="120"/>
        <v>-310.1890626184109</v>
      </c>
      <c r="M397">
        <f t="shared" si="121"/>
        <v>-134.98316518601013</v>
      </c>
      <c r="N397">
        <f t="shared" si="122"/>
        <v>-222.58611390221051</v>
      </c>
      <c r="O397">
        <f t="shared" si="123"/>
        <v>1</v>
      </c>
      <c r="P397">
        <f t="shared" si="112"/>
        <v>1</v>
      </c>
      <c r="Q397">
        <f t="shared" si="113"/>
        <v>40</v>
      </c>
      <c r="R397">
        <f t="shared" si="114"/>
        <v>40</v>
      </c>
      <c r="S397" t="str">
        <f t="shared" si="124"/>
        <v/>
      </c>
      <c r="Y397">
        <f t="shared" si="125"/>
        <v>31.04088857459486</v>
      </c>
    </row>
    <row r="398" spans="1:25" x14ac:dyDescent="0.25">
      <c r="A398">
        <v>3.9999999999999998E-6</v>
      </c>
      <c r="B398">
        <f>DAVE_data!CF397</f>
        <v>9344</v>
      </c>
      <c r="C398">
        <f t="shared" si="115"/>
        <v>18606</v>
      </c>
      <c r="D398">
        <f t="shared" si="116"/>
        <v>84.424181812044324</v>
      </c>
      <c r="E398">
        <f t="shared" si="117"/>
        <v>83.103921815421145</v>
      </c>
      <c r="F398">
        <f t="shared" si="108"/>
        <v>83.764051813732735</v>
      </c>
      <c r="G398">
        <f t="shared" si="109"/>
        <v>3.7283999999999998E-2</v>
      </c>
      <c r="H398">
        <f t="shared" si="110"/>
        <v>17.340411999999983</v>
      </c>
      <c r="I398">
        <f t="shared" si="118"/>
        <v>17.705450013721418</v>
      </c>
      <c r="J398">
        <f t="shared" si="119"/>
        <v>43.627548330280618</v>
      </c>
      <c r="K398">
        <f t="shared" si="111"/>
        <v>30.666499172001018</v>
      </c>
      <c r="L398">
        <f t="shared" si="120"/>
        <v>-347.6303282448128</v>
      </c>
      <c r="M398">
        <f t="shared" si="121"/>
        <v>-222.58611390221051</v>
      </c>
      <c r="N398">
        <f t="shared" si="122"/>
        <v>-285.10822107351169</v>
      </c>
      <c r="O398">
        <f t="shared" si="123"/>
        <v>1</v>
      </c>
      <c r="P398">
        <f t="shared" si="112"/>
        <v>1</v>
      </c>
      <c r="Q398">
        <f t="shared" si="113"/>
        <v>40</v>
      </c>
      <c r="R398">
        <f t="shared" si="114"/>
        <v>40</v>
      </c>
      <c r="S398" t="str">
        <f t="shared" si="124"/>
        <v/>
      </c>
      <c r="Y398">
        <f t="shared" si="125"/>
        <v>25.140606731594733</v>
      </c>
    </row>
    <row r="399" spans="1:25" x14ac:dyDescent="0.25">
      <c r="A399">
        <v>3.9999999999999998E-6</v>
      </c>
      <c r="B399">
        <f>DAVE_data!CF398</f>
        <v>9461</v>
      </c>
      <c r="C399">
        <f t="shared" si="115"/>
        <v>18671.5</v>
      </c>
      <c r="D399">
        <f t="shared" si="116"/>
        <v>84.128020073100529</v>
      </c>
      <c r="E399">
        <f t="shared" si="117"/>
        <v>83.764051813732735</v>
      </c>
      <c r="F399">
        <f t="shared" si="108"/>
        <v>83.946035943416632</v>
      </c>
      <c r="G399">
        <f t="shared" si="109"/>
        <v>3.7609999999999998E-2</v>
      </c>
      <c r="H399">
        <f t="shared" si="110"/>
        <v>17.378021999999984</v>
      </c>
      <c r="I399">
        <f t="shared" si="118"/>
        <v>4.8387165563386692</v>
      </c>
      <c r="J399">
        <f t="shared" si="119"/>
        <v>30.666499172001018</v>
      </c>
      <c r="K399">
        <f t="shared" si="111"/>
        <v>17.752607864169843</v>
      </c>
      <c r="L399">
        <f t="shared" si="120"/>
        <v>-343.36323604975206</v>
      </c>
      <c r="M399">
        <f t="shared" si="121"/>
        <v>-285.10822107351169</v>
      </c>
      <c r="N399">
        <f t="shared" si="122"/>
        <v>-314.23572856163184</v>
      </c>
      <c r="O399">
        <f t="shared" si="123"/>
        <v>1</v>
      </c>
      <c r="P399">
        <f t="shared" si="112"/>
        <v>1</v>
      </c>
      <c r="Q399">
        <f t="shared" si="113"/>
        <v>40</v>
      </c>
      <c r="R399">
        <f t="shared" si="114"/>
        <v>40</v>
      </c>
      <c r="S399" t="str">
        <f t="shared" si="124"/>
        <v/>
      </c>
      <c r="Y399">
        <f t="shared" si="125"/>
        <v>18.935195836723938</v>
      </c>
    </row>
    <row r="400" spans="1:25" x14ac:dyDescent="0.25">
      <c r="A400">
        <v>3.9999999999999998E-6</v>
      </c>
      <c r="B400">
        <f>DAVE_data!CF399</f>
        <v>9503</v>
      </c>
      <c r="C400">
        <f t="shared" si="115"/>
        <v>18803</v>
      </c>
      <c r="D400">
        <f t="shared" si="116"/>
        <v>83.539665308455909</v>
      </c>
      <c r="E400">
        <f t="shared" si="117"/>
        <v>83.946035943416632</v>
      </c>
      <c r="F400">
        <f t="shared" si="108"/>
        <v>83.742850625936271</v>
      </c>
      <c r="G400">
        <f t="shared" si="109"/>
        <v>3.7927999999999996E-2</v>
      </c>
      <c r="H400">
        <f t="shared" si="110"/>
        <v>17.415949999999984</v>
      </c>
      <c r="I400">
        <f t="shared" si="118"/>
        <v>-5.3571323950738643</v>
      </c>
      <c r="J400">
        <f t="shared" si="119"/>
        <v>17.752607864169843</v>
      </c>
      <c r="K400">
        <f t="shared" si="111"/>
        <v>6.1977377345479887</v>
      </c>
      <c r="L400">
        <f t="shared" si="120"/>
        <v>-304.65276654771816</v>
      </c>
      <c r="M400">
        <f t="shared" si="121"/>
        <v>-314.23572856163184</v>
      </c>
      <c r="N400">
        <f t="shared" si="122"/>
        <v>-309.44424755467503</v>
      </c>
      <c r="O400">
        <f t="shared" si="123"/>
        <v>1</v>
      </c>
      <c r="P400">
        <f t="shared" si="112"/>
        <v>0</v>
      </c>
      <c r="Q400">
        <f t="shared" si="113"/>
        <v>40</v>
      </c>
      <c r="R400">
        <f t="shared" si="114"/>
        <v>40</v>
      </c>
      <c r="S400" t="str">
        <f t="shared" si="124"/>
        <v/>
      </c>
      <c r="Y400">
        <f t="shared" si="125"/>
        <v>13.128505270292058</v>
      </c>
    </row>
    <row r="401" spans="1:25" x14ac:dyDescent="0.25">
      <c r="A401">
        <v>3.9999999999999998E-6</v>
      </c>
      <c r="B401">
        <f>DAVE_data!CF400</f>
        <v>9616</v>
      </c>
      <c r="C401">
        <f t="shared" si="115"/>
        <v>18962</v>
      </c>
      <c r="D401">
        <f t="shared" si="116"/>
        <v>82.839169222386701</v>
      </c>
      <c r="E401">
        <f t="shared" si="117"/>
        <v>83.742850625936271</v>
      </c>
      <c r="F401">
        <f t="shared" si="108"/>
        <v>83.291009924161486</v>
      </c>
      <c r="G401">
        <f t="shared" si="109"/>
        <v>3.8238000000000001E-2</v>
      </c>
      <c r="H401">
        <f t="shared" si="110"/>
        <v>17.454187999999984</v>
      </c>
      <c r="I401">
        <f t="shared" si="118"/>
        <v>-11.816535953103843</v>
      </c>
      <c r="J401">
        <f t="shared" si="119"/>
        <v>6.1977377345479887</v>
      </c>
      <c r="K401">
        <f t="shared" si="111"/>
        <v>-2.8093991092779271</v>
      </c>
      <c r="L401">
        <f t="shared" si="120"/>
        <v>-235.5546012821255</v>
      </c>
      <c r="M401">
        <f t="shared" si="121"/>
        <v>-309.44424755467503</v>
      </c>
      <c r="N401">
        <f t="shared" si="122"/>
        <v>-272.49942441840028</v>
      </c>
      <c r="O401">
        <f t="shared" si="123"/>
        <v>1</v>
      </c>
      <c r="P401">
        <f t="shared" si="112"/>
        <v>0</v>
      </c>
      <c r="Q401">
        <f t="shared" si="113"/>
        <v>40</v>
      </c>
      <c r="R401">
        <f t="shared" si="114"/>
        <v>40</v>
      </c>
      <c r="S401" t="str">
        <f t="shared" si="124"/>
        <v/>
      </c>
      <c r="Y401">
        <f t="shared" si="125"/>
        <v>8.4668419271229052</v>
      </c>
    </row>
    <row r="402" spans="1:25" x14ac:dyDescent="0.25">
      <c r="A402">
        <v>3.9999999999999998E-6</v>
      </c>
      <c r="B402">
        <f>DAVE_data!CF401</f>
        <v>9681</v>
      </c>
      <c r="C402">
        <f t="shared" si="115"/>
        <v>19130.5</v>
      </c>
      <c r="D402">
        <f t="shared" si="116"/>
        <v>82.109528072705714</v>
      </c>
      <c r="E402">
        <f t="shared" si="117"/>
        <v>83.291009924161486</v>
      </c>
      <c r="F402">
        <f t="shared" ref="F402:F465" si="126">0.5*(D402+E402)</f>
        <v>82.7002689984336</v>
      </c>
      <c r="G402">
        <f t="shared" ref="G402:G465" si="127">0.5*(B402+B401)*0.000004</f>
        <v>3.8593999999999996E-2</v>
      </c>
      <c r="H402">
        <f t="shared" ref="H402:H465" si="128">H401+G402</f>
        <v>17.492781999999984</v>
      </c>
      <c r="I402">
        <f t="shared" si="118"/>
        <v>-15.306548316522925</v>
      </c>
      <c r="J402">
        <f t="shared" si="119"/>
        <v>-2.8093991092779271</v>
      </c>
      <c r="K402">
        <f t="shared" ref="K402:K465" si="129">(I402+J402)/2</f>
        <v>-9.0579737129004254</v>
      </c>
      <c r="L402">
        <f t="shared" si="120"/>
        <v>-161.9053377111079</v>
      </c>
      <c r="M402">
        <f t="shared" si="121"/>
        <v>-272.49942441840028</v>
      </c>
      <c r="N402">
        <f t="shared" si="122"/>
        <v>-217.20238106475409</v>
      </c>
      <c r="O402">
        <f t="shared" si="123"/>
        <v>1</v>
      </c>
      <c r="P402">
        <f t="shared" ref="P402:P465" si="130">IF(I402&gt;$P$3,1,0)</f>
        <v>0</v>
      </c>
      <c r="Q402">
        <f t="shared" ref="Q402:Q465" si="131">IF(OR(O402=1, AND((P402=1),(Q401=$Q$3))),$Q$3,$Q$2)</f>
        <v>40</v>
      </c>
      <c r="R402">
        <f t="shared" ref="R402:R465" si="132">IF(OR(O402=1, AND((P402=1),(Q401=1))),Q401,Q401)</f>
        <v>40</v>
      </c>
      <c r="S402" t="str">
        <f t="shared" si="124"/>
        <v/>
      </c>
      <c r="Y402">
        <f t="shared" si="125"/>
        <v>5.1538401898394</v>
      </c>
    </row>
    <row r="403" spans="1:25" x14ac:dyDescent="0.25">
      <c r="A403">
        <v>3.9999999999999998E-6</v>
      </c>
      <c r="B403">
        <f>DAVE_data!CF402</f>
        <v>9784</v>
      </c>
      <c r="C403">
        <f t="shared" si="115"/>
        <v>19292</v>
      </c>
      <c r="D403">
        <f t="shared" si="116"/>
        <v>81.422160833241577</v>
      </c>
      <c r="E403">
        <f t="shared" si="117"/>
        <v>82.7002689984336</v>
      </c>
      <c r="F403">
        <f t="shared" si="126"/>
        <v>82.061214915837581</v>
      </c>
      <c r="G403">
        <f t="shared" si="127"/>
        <v>3.8929999999999999E-2</v>
      </c>
      <c r="H403">
        <f t="shared" si="128"/>
        <v>17.531711999999985</v>
      </c>
      <c r="I403">
        <f t="shared" si="118"/>
        <v>-16.415465774364723</v>
      </c>
      <c r="J403">
        <f t="shared" si="119"/>
        <v>-9.0579737129004254</v>
      </c>
      <c r="K403">
        <f t="shared" si="129"/>
        <v>-12.736719743632573</v>
      </c>
      <c r="L403">
        <f t="shared" si="120"/>
        <v>-94.496430278246791</v>
      </c>
      <c r="M403">
        <f t="shared" si="121"/>
        <v>-217.20238106475409</v>
      </c>
      <c r="N403">
        <f t="shared" si="122"/>
        <v>-155.84940567150045</v>
      </c>
      <c r="O403">
        <f t="shared" si="123"/>
        <v>1</v>
      </c>
      <c r="P403">
        <f t="shared" si="130"/>
        <v>0</v>
      </c>
      <c r="Q403">
        <f t="shared" si="131"/>
        <v>40</v>
      </c>
      <c r="R403">
        <f t="shared" si="132"/>
        <v>40</v>
      </c>
      <c r="S403" t="str">
        <f t="shared" si="124"/>
        <v/>
      </c>
      <c r="Y403">
        <f t="shared" si="125"/>
        <v>3.1274792463512924</v>
      </c>
    </row>
    <row r="404" spans="1:25" x14ac:dyDescent="0.25">
      <c r="A404">
        <v>3.9999999999999998E-6</v>
      </c>
      <c r="B404">
        <f>DAVE_data!CF403</f>
        <v>9841</v>
      </c>
      <c r="C404">
        <f t="shared" si="115"/>
        <v>19461</v>
      </c>
      <c r="D404">
        <f t="shared" si="116"/>
        <v>80.715087960274218</v>
      </c>
      <c r="E404">
        <f t="shared" si="117"/>
        <v>82.061214915837581</v>
      </c>
      <c r="F404">
        <f t="shared" si="126"/>
        <v>81.3881514380559</v>
      </c>
      <c r="G404">
        <f t="shared" si="127"/>
        <v>3.925E-2</v>
      </c>
      <c r="H404">
        <f t="shared" si="128"/>
        <v>17.570961999999984</v>
      </c>
      <c r="I404">
        <f t="shared" si="118"/>
        <v>-17.148114083609727</v>
      </c>
      <c r="J404">
        <f t="shared" si="119"/>
        <v>-12.736719743632573</v>
      </c>
      <c r="K404">
        <f t="shared" si="129"/>
        <v>-14.94241691362115</v>
      </c>
      <c r="L404">
        <f t="shared" si="120"/>
        <v>-56.196106241747181</v>
      </c>
      <c r="M404">
        <f t="shared" si="121"/>
        <v>-155.84940567150045</v>
      </c>
      <c r="N404">
        <f t="shared" si="122"/>
        <v>-106.02275595662381</v>
      </c>
      <c r="O404">
        <f t="shared" si="123"/>
        <v>1</v>
      </c>
      <c r="P404">
        <f t="shared" si="130"/>
        <v>0</v>
      </c>
      <c r="Q404">
        <f t="shared" si="131"/>
        <v>40</v>
      </c>
      <c r="R404">
        <f t="shared" si="132"/>
        <v>40</v>
      </c>
      <c r="S404" t="str">
        <f t="shared" si="124"/>
        <v/>
      </c>
      <c r="Y404">
        <f t="shared" si="125"/>
        <v>1.8425126906663705</v>
      </c>
    </row>
    <row r="405" spans="1:25" x14ac:dyDescent="0.25">
      <c r="A405">
        <v>3.9999999999999998E-6</v>
      </c>
      <c r="B405">
        <f>DAVE_data!CF404</f>
        <v>9975</v>
      </c>
      <c r="C405">
        <f t="shared" si="115"/>
        <v>19640.5</v>
      </c>
      <c r="D405">
        <f t="shared" si="116"/>
        <v>79.977410289702235</v>
      </c>
      <c r="E405">
        <f t="shared" si="117"/>
        <v>81.3881514380559</v>
      </c>
      <c r="F405">
        <f t="shared" si="126"/>
        <v>80.68278086387906</v>
      </c>
      <c r="G405">
        <f t="shared" si="127"/>
        <v>3.9632000000000001E-2</v>
      </c>
      <c r="H405">
        <f t="shared" si="128"/>
        <v>17.610593999999985</v>
      </c>
      <c r="I405">
        <f t="shared" si="118"/>
        <v>-17.798006009710328</v>
      </c>
      <c r="J405">
        <f t="shared" si="119"/>
        <v>-14.94241691362115</v>
      </c>
      <c r="K405">
        <f t="shared" si="129"/>
        <v>-16.37021146166574</v>
      </c>
      <c r="L405">
        <f t="shared" si="120"/>
        <v>-36.026305713680607</v>
      </c>
      <c r="M405">
        <f t="shared" si="121"/>
        <v>-106.02275595662381</v>
      </c>
      <c r="N405">
        <f t="shared" si="122"/>
        <v>-71.024530835152206</v>
      </c>
      <c r="O405">
        <f t="shared" si="123"/>
        <v>1</v>
      </c>
      <c r="P405">
        <f t="shared" si="130"/>
        <v>0</v>
      </c>
      <c r="Q405">
        <f t="shared" si="131"/>
        <v>40</v>
      </c>
      <c r="R405">
        <f t="shared" si="132"/>
        <v>40</v>
      </c>
      <c r="S405" t="str">
        <f t="shared" si="124"/>
        <v/>
      </c>
      <c r="Y405">
        <f t="shared" si="125"/>
        <v>0.95006645819954749</v>
      </c>
    </row>
    <row r="406" spans="1:25" x14ac:dyDescent="0.25">
      <c r="A406">
        <v>3.9999999999999998E-6</v>
      </c>
      <c r="B406">
        <f>DAVE_data!CF405</f>
        <v>10006</v>
      </c>
      <c r="C406">
        <f t="shared" si="115"/>
        <v>19803</v>
      </c>
      <c r="D406">
        <f t="shared" si="116"/>
        <v>79.321129464974845</v>
      </c>
      <c r="E406">
        <f t="shared" si="117"/>
        <v>80.68278086387906</v>
      </c>
      <c r="F406">
        <f t="shared" si="126"/>
        <v>80.00195516442696</v>
      </c>
      <c r="G406">
        <f t="shared" si="127"/>
        <v>3.9961999999999998E-2</v>
      </c>
      <c r="H406">
        <f t="shared" si="128"/>
        <v>17.650555999999984</v>
      </c>
      <c r="I406">
        <f t="shared" si="118"/>
        <v>-17.036827472401288</v>
      </c>
      <c r="J406">
        <f t="shared" si="119"/>
        <v>-16.37021146166574</v>
      </c>
      <c r="K406">
        <f t="shared" si="129"/>
        <v>-16.703519467033516</v>
      </c>
      <c r="L406">
        <f t="shared" si="120"/>
        <v>-8.3406237267348029</v>
      </c>
      <c r="M406">
        <f t="shared" si="121"/>
        <v>-71.024530835152206</v>
      </c>
      <c r="N406">
        <f t="shared" si="122"/>
        <v>-39.682577280943505</v>
      </c>
      <c r="O406">
        <f t="shared" si="123"/>
        <v>0</v>
      </c>
      <c r="P406">
        <f t="shared" si="130"/>
        <v>0</v>
      </c>
      <c r="Q406">
        <f t="shared" si="131"/>
        <v>-40</v>
      </c>
      <c r="R406">
        <f t="shared" si="132"/>
        <v>40</v>
      </c>
      <c r="S406">
        <f t="shared" si="124"/>
        <v>-2.60979735059164E-3</v>
      </c>
      <c r="Y406">
        <f t="shared" si="125"/>
        <v>0</v>
      </c>
    </row>
    <row r="407" spans="1:25" x14ac:dyDescent="0.25">
      <c r="A407">
        <v>3.9999999999999998E-6</v>
      </c>
      <c r="B407">
        <f>DAVE_data!CF406</f>
        <v>10151</v>
      </c>
      <c r="C407">
        <f t="shared" si="115"/>
        <v>19986.5</v>
      </c>
      <c r="D407">
        <f t="shared" si="116"/>
        <v>78.592866524648969</v>
      </c>
      <c r="E407">
        <f t="shared" si="117"/>
        <v>80.00195516442696</v>
      </c>
      <c r="F407">
        <f t="shared" si="126"/>
        <v>79.297410844537964</v>
      </c>
      <c r="G407">
        <f t="shared" si="127"/>
        <v>4.0313999999999996E-2</v>
      </c>
      <c r="H407">
        <f t="shared" si="128"/>
        <v>17.690869999999983</v>
      </c>
      <c r="I407">
        <f t="shared" si="118"/>
        <v>-17.476418115021968</v>
      </c>
      <c r="J407">
        <f t="shared" si="119"/>
        <v>-16.703519467033516</v>
      </c>
      <c r="K407">
        <f t="shared" si="129"/>
        <v>-17.089968791027744</v>
      </c>
      <c r="L407">
        <f t="shared" si="120"/>
        <v>-9.5859831322673941</v>
      </c>
      <c r="M407">
        <f t="shared" si="121"/>
        <v>-39.682577280943505</v>
      </c>
      <c r="N407">
        <f t="shared" si="122"/>
        <v>-24.63428020660545</v>
      </c>
      <c r="O407">
        <f t="shared" si="123"/>
        <v>0</v>
      </c>
      <c r="P407">
        <f t="shared" si="130"/>
        <v>0</v>
      </c>
      <c r="Q407">
        <f t="shared" si="131"/>
        <v>-40</v>
      </c>
      <c r="R407">
        <f t="shared" si="132"/>
        <v>-40</v>
      </c>
      <c r="S407">
        <f t="shared" si="124"/>
        <v>-2.717836050491747E-3</v>
      </c>
      <c r="Y407">
        <f t="shared" si="125"/>
        <v>0</v>
      </c>
    </row>
    <row r="408" spans="1:25" x14ac:dyDescent="0.25">
      <c r="A408">
        <v>3.9999999999999998E-6</v>
      </c>
      <c r="B408">
        <f>DAVE_data!CF407</f>
        <v>10188</v>
      </c>
      <c r="C408">
        <f t="shared" si="115"/>
        <v>20160</v>
      </c>
      <c r="D408">
        <f t="shared" si="116"/>
        <v>77.916484464032578</v>
      </c>
      <c r="E408">
        <f t="shared" si="117"/>
        <v>79.297410844537964</v>
      </c>
      <c r="F408">
        <f t="shared" si="126"/>
        <v>78.606947654285278</v>
      </c>
      <c r="G408">
        <f t="shared" si="127"/>
        <v>4.0677999999999999E-2</v>
      </c>
      <c r="H408">
        <f t="shared" si="128"/>
        <v>17.731547999999982</v>
      </c>
      <c r="I408">
        <f t="shared" si="118"/>
        <v>-16.973872615484684</v>
      </c>
      <c r="J408">
        <f t="shared" si="119"/>
        <v>-17.089968791027744</v>
      </c>
      <c r="K408">
        <f t="shared" si="129"/>
        <v>-17.031920703256212</v>
      </c>
      <c r="L408">
        <f t="shared" si="120"/>
        <v>1.4270143018715693</v>
      </c>
      <c r="M408">
        <f t="shared" si="121"/>
        <v>-24.63428020660545</v>
      </c>
      <c r="N408">
        <f t="shared" si="122"/>
        <v>-11.60363295236694</v>
      </c>
      <c r="O408">
        <f t="shared" si="123"/>
        <v>0</v>
      </c>
      <c r="P408">
        <f t="shared" si="130"/>
        <v>0</v>
      </c>
      <c r="Q408">
        <f t="shared" si="131"/>
        <v>-40</v>
      </c>
      <c r="R408">
        <f t="shared" si="132"/>
        <v>-40</v>
      </c>
      <c r="S408">
        <f t="shared" si="124"/>
        <v>-2.7563969518563979E-3</v>
      </c>
      <c r="Y408">
        <f t="shared" si="125"/>
        <v>0</v>
      </c>
    </row>
    <row r="409" spans="1:25" x14ac:dyDescent="0.25">
      <c r="A409">
        <v>3.9999999999999998E-6</v>
      </c>
      <c r="B409">
        <f>DAVE_data!CF408</f>
        <v>10325</v>
      </c>
      <c r="C409">
        <f t="shared" si="115"/>
        <v>20335</v>
      </c>
      <c r="D409">
        <f t="shared" si="116"/>
        <v>77.245946731984105</v>
      </c>
      <c r="E409">
        <f t="shared" si="117"/>
        <v>78.606947654285278</v>
      </c>
      <c r="F409">
        <f t="shared" si="126"/>
        <v>77.926447193134692</v>
      </c>
      <c r="G409">
        <f t="shared" si="127"/>
        <v>4.1026E-2</v>
      </c>
      <c r="H409">
        <f t="shared" si="128"/>
        <v>17.772573999999981</v>
      </c>
      <c r="I409">
        <f t="shared" si="118"/>
        <v>-16.587053603826512</v>
      </c>
      <c r="J409">
        <f t="shared" si="119"/>
        <v>-17.031920703256212</v>
      </c>
      <c r="K409">
        <f t="shared" si="129"/>
        <v>-16.809487153541362</v>
      </c>
      <c r="L409">
        <f t="shared" si="120"/>
        <v>5.4217703338090528</v>
      </c>
      <c r="M409">
        <f t="shared" si="121"/>
        <v>-11.60363295236694</v>
      </c>
      <c r="N409">
        <f t="shared" si="122"/>
        <v>-3.0909313092789437</v>
      </c>
      <c r="O409">
        <f t="shared" si="123"/>
        <v>0</v>
      </c>
      <c r="P409">
        <f t="shared" si="130"/>
        <v>0</v>
      </c>
      <c r="Q409">
        <f t="shared" si="131"/>
        <v>-40</v>
      </c>
      <c r="R409">
        <f t="shared" si="132"/>
        <v>-40</v>
      </c>
      <c r="S409">
        <f t="shared" si="124"/>
        <v>-2.7681187098139476E-3</v>
      </c>
      <c r="Y409">
        <f t="shared" si="125"/>
        <v>0</v>
      </c>
    </row>
    <row r="410" spans="1:25" x14ac:dyDescent="0.25">
      <c r="A410">
        <v>3.9999999999999998E-6</v>
      </c>
      <c r="B410">
        <f>DAVE_data!CF409</f>
        <v>10374</v>
      </c>
      <c r="C410">
        <f t="shared" si="115"/>
        <v>20519</v>
      </c>
      <c r="D410">
        <f t="shared" si="116"/>
        <v>76.55325926189856</v>
      </c>
      <c r="E410">
        <f t="shared" si="117"/>
        <v>77.926447193134692</v>
      </c>
      <c r="F410">
        <f t="shared" si="126"/>
        <v>77.239853227516619</v>
      </c>
      <c r="G410">
        <f t="shared" si="127"/>
        <v>4.1397999999999997E-2</v>
      </c>
      <c r="H410">
        <f t="shared" si="128"/>
        <v>17.813971999999982</v>
      </c>
      <c r="I410">
        <f t="shared" si="118"/>
        <v>-16.585196522007653</v>
      </c>
      <c r="J410">
        <f t="shared" si="119"/>
        <v>-16.809487153541362</v>
      </c>
      <c r="K410">
        <f t="shared" si="129"/>
        <v>-16.697341837774509</v>
      </c>
      <c r="L410">
        <f t="shared" si="120"/>
        <v>2.7089549197268616</v>
      </c>
      <c r="M410">
        <f t="shared" si="121"/>
        <v>-3.0909313092789437</v>
      </c>
      <c r="N410">
        <f t="shared" si="122"/>
        <v>-0.19098819477604101</v>
      </c>
      <c r="O410">
        <f t="shared" si="123"/>
        <v>0</v>
      </c>
      <c r="P410">
        <f t="shared" si="130"/>
        <v>0</v>
      </c>
      <c r="Q410">
        <f t="shared" si="131"/>
        <v>-40</v>
      </c>
      <c r="R410">
        <f t="shared" si="132"/>
        <v>-40</v>
      </c>
      <c r="S410">
        <f t="shared" si="124"/>
        <v>-2.7987522690145852E-3</v>
      </c>
      <c r="Y410">
        <f t="shared" si="125"/>
        <v>0</v>
      </c>
    </row>
    <row r="411" spans="1:25" x14ac:dyDescent="0.25">
      <c r="A411">
        <v>3.9999999999999998E-6</v>
      </c>
      <c r="B411">
        <f>DAVE_data!CF410</f>
        <v>10508</v>
      </c>
      <c r="C411">
        <f t="shared" si="115"/>
        <v>20697.5</v>
      </c>
      <c r="D411">
        <f t="shared" si="116"/>
        <v>75.893046348346246</v>
      </c>
      <c r="E411">
        <f t="shared" si="117"/>
        <v>77.239853227516619</v>
      </c>
      <c r="F411">
        <f t="shared" si="126"/>
        <v>76.566449787931433</v>
      </c>
      <c r="G411">
        <f t="shared" si="127"/>
        <v>4.1763999999999996E-2</v>
      </c>
      <c r="H411">
        <f t="shared" si="128"/>
        <v>17.855735999999983</v>
      </c>
      <c r="I411">
        <f t="shared" si="118"/>
        <v>-16.124016846690608</v>
      </c>
      <c r="J411">
        <f t="shared" si="119"/>
        <v>-16.697341837774509</v>
      </c>
      <c r="K411">
        <f t="shared" si="129"/>
        <v>-16.410679342232559</v>
      </c>
      <c r="L411">
        <f t="shared" si="120"/>
        <v>6.8638659022591311</v>
      </c>
      <c r="M411">
        <f t="shared" si="121"/>
        <v>-0.19098819477604101</v>
      </c>
      <c r="N411">
        <f t="shared" si="122"/>
        <v>3.3364388537415453</v>
      </c>
      <c r="O411">
        <f t="shared" si="123"/>
        <v>0</v>
      </c>
      <c r="P411">
        <f t="shared" si="130"/>
        <v>0</v>
      </c>
      <c r="Q411">
        <f t="shared" si="131"/>
        <v>-40</v>
      </c>
      <c r="R411">
        <f t="shared" si="132"/>
        <v>-40</v>
      </c>
      <c r="S411">
        <f t="shared" si="124"/>
        <v>-2.7993006114091254E-3</v>
      </c>
      <c r="Y411">
        <f t="shared" si="125"/>
        <v>0</v>
      </c>
    </row>
    <row r="412" spans="1:25" x14ac:dyDescent="0.25">
      <c r="A412">
        <v>3.9999999999999998E-6</v>
      </c>
      <c r="B412">
        <f>DAVE_data!CF411</f>
        <v>10559</v>
      </c>
      <c r="C412">
        <f t="shared" si="115"/>
        <v>20883</v>
      </c>
      <c r="D412">
        <f t="shared" si="116"/>
        <v>75.218901824206128</v>
      </c>
      <c r="E412">
        <f t="shared" si="117"/>
        <v>76.566449787931433</v>
      </c>
      <c r="F412">
        <f t="shared" si="126"/>
        <v>75.89267580606878</v>
      </c>
      <c r="G412">
        <f t="shared" si="127"/>
        <v>4.2133999999999998E-2</v>
      </c>
      <c r="H412">
        <f t="shared" si="128"/>
        <v>17.897869999999983</v>
      </c>
      <c r="I412">
        <f t="shared" si="118"/>
        <v>-15.991218062910056</v>
      </c>
      <c r="J412">
        <f t="shared" si="119"/>
        <v>-16.410679342232559</v>
      </c>
      <c r="K412">
        <f t="shared" si="129"/>
        <v>-16.200948702571306</v>
      </c>
      <c r="L412">
        <f t="shared" si="120"/>
        <v>4.977705408013775</v>
      </c>
      <c r="M412">
        <f t="shared" si="121"/>
        <v>3.3364388537415453</v>
      </c>
      <c r="N412">
        <f t="shared" si="122"/>
        <v>4.1570721308776601</v>
      </c>
      <c r="O412">
        <f t="shared" si="123"/>
        <v>0</v>
      </c>
      <c r="P412">
        <f t="shared" si="130"/>
        <v>0</v>
      </c>
      <c r="Q412">
        <f t="shared" si="131"/>
        <v>-40</v>
      </c>
      <c r="R412">
        <f t="shared" si="132"/>
        <v>-40</v>
      </c>
      <c r="S412">
        <f t="shared" si="124"/>
        <v>-2.8128120649154472E-3</v>
      </c>
      <c r="Y412">
        <f t="shared" si="125"/>
        <v>0</v>
      </c>
    </row>
    <row r="413" spans="1:25" x14ac:dyDescent="0.25">
      <c r="A413">
        <v>3.9999999999999998E-6</v>
      </c>
      <c r="B413">
        <f>DAVE_data!CF412</f>
        <v>10699</v>
      </c>
      <c r="C413">
        <f t="shared" si="115"/>
        <v>21070</v>
      </c>
      <c r="D413">
        <f t="shared" si="116"/>
        <v>74.55132068319395</v>
      </c>
      <c r="E413">
        <f t="shared" si="117"/>
        <v>75.89267580606878</v>
      </c>
      <c r="F413">
        <f t="shared" si="126"/>
        <v>75.221998244631365</v>
      </c>
      <c r="G413">
        <f t="shared" si="127"/>
        <v>4.2515999999999998E-2</v>
      </c>
      <c r="H413">
        <f t="shared" si="128"/>
        <v>17.940385999999982</v>
      </c>
      <c r="I413">
        <f t="shared" si="118"/>
        <v>-15.774709790135836</v>
      </c>
      <c r="J413">
        <f t="shared" si="119"/>
        <v>-16.200948702571306</v>
      </c>
      <c r="K413">
        <f t="shared" si="129"/>
        <v>-15.98782924635357</v>
      </c>
      <c r="L413">
        <f t="shared" si="120"/>
        <v>5.0126883107003559</v>
      </c>
      <c r="M413">
        <f t="shared" si="121"/>
        <v>4.1570721308776601</v>
      </c>
      <c r="N413">
        <f t="shared" si="122"/>
        <v>4.5848802207890085</v>
      </c>
      <c r="O413">
        <f t="shared" si="123"/>
        <v>0</v>
      </c>
      <c r="P413">
        <f t="shared" si="130"/>
        <v>0</v>
      </c>
      <c r="Q413">
        <f t="shared" si="131"/>
        <v>-40</v>
      </c>
      <c r="R413">
        <f t="shared" si="132"/>
        <v>-40</v>
      </c>
      <c r="S413">
        <f t="shared" si="124"/>
        <v>-2.8255289997280559E-3</v>
      </c>
      <c r="Y413">
        <f t="shared" si="125"/>
        <v>0</v>
      </c>
    </row>
    <row r="414" spans="1:25" x14ac:dyDescent="0.25">
      <c r="A414">
        <v>3.9999999999999998E-6</v>
      </c>
      <c r="B414">
        <f>DAVE_data!CF413</f>
        <v>10739</v>
      </c>
      <c r="C414">
        <f t="shared" si="115"/>
        <v>21252.5</v>
      </c>
      <c r="D414">
        <f t="shared" si="116"/>
        <v>73.911131716028535</v>
      </c>
      <c r="E414">
        <f t="shared" si="117"/>
        <v>75.221998244631365</v>
      </c>
      <c r="F414">
        <f t="shared" si="126"/>
        <v>74.566564980329957</v>
      </c>
      <c r="G414">
        <f t="shared" si="127"/>
        <v>4.2875999999999997E-2</v>
      </c>
      <c r="H414">
        <f t="shared" si="128"/>
        <v>17.983261999999982</v>
      </c>
      <c r="I414">
        <f t="shared" si="118"/>
        <v>-15.286716678361037</v>
      </c>
      <c r="J414">
        <f t="shared" si="119"/>
        <v>-15.98782924635357</v>
      </c>
      <c r="K414">
        <f t="shared" si="129"/>
        <v>-15.637272962357304</v>
      </c>
      <c r="L414">
        <f t="shared" si="120"/>
        <v>8.1760491649469564</v>
      </c>
      <c r="M414">
        <f t="shared" si="121"/>
        <v>4.5848802207890085</v>
      </c>
      <c r="N414">
        <f t="shared" si="122"/>
        <v>6.3804646928679825</v>
      </c>
      <c r="O414">
        <f t="shared" si="123"/>
        <v>0</v>
      </c>
      <c r="P414">
        <f t="shared" si="130"/>
        <v>0</v>
      </c>
      <c r="Q414">
        <f t="shared" si="131"/>
        <v>-40</v>
      </c>
      <c r="R414">
        <f t="shared" si="132"/>
        <v>-40</v>
      </c>
      <c r="S414">
        <f t="shared" si="124"/>
        <v>-2.8123718544083931E-3</v>
      </c>
      <c r="Y414">
        <f t="shared" si="125"/>
        <v>0</v>
      </c>
    </row>
    <row r="415" spans="1:25" x14ac:dyDescent="0.25">
      <c r="A415">
        <v>3.9999999999999998E-6</v>
      </c>
      <c r="B415">
        <f>DAVE_data!CF414</f>
        <v>10896</v>
      </c>
      <c r="C415">
        <f t="shared" si="115"/>
        <v>21446.5</v>
      </c>
      <c r="D415">
        <f t="shared" si="116"/>
        <v>73.242548984444852</v>
      </c>
      <c r="E415">
        <f t="shared" si="117"/>
        <v>74.566564980329957</v>
      </c>
      <c r="F415">
        <f t="shared" si="126"/>
        <v>73.904556982387405</v>
      </c>
      <c r="G415">
        <f t="shared" si="127"/>
        <v>4.3269999999999996E-2</v>
      </c>
      <c r="H415">
        <f t="shared" si="128"/>
        <v>18.026531999999982</v>
      </c>
      <c r="I415">
        <f t="shared" si="118"/>
        <v>-15.299468406345104</v>
      </c>
      <c r="J415">
        <f t="shared" si="119"/>
        <v>-15.637272962357304</v>
      </c>
      <c r="K415">
        <f t="shared" si="129"/>
        <v>-15.468370684351203</v>
      </c>
      <c r="L415">
        <f t="shared" si="120"/>
        <v>3.9034499192535459</v>
      </c>
      <c r="M415">
        <f t="shared" si="121"/>
        <v>6.3804646928679825</v>
      </c>
      <c r="N415">
        <f t="shared" si="122"/>
        <v>5.141957306060764</v>
      </c>
      <c r="O415">
        <f t="shared" si="123"/>
        <v>0</v>
      </c>
      <c r="P415">
        <f t="shared" si="130"/>
        <v>0</v>
      </c>
      <c r="Q415">
        <f t="shared" si="131"/>
        <v>-40</v>
      </c>
      <c r="R415">
        <f t="shared" si="132"/>
        <v>-40</v>
      </c>
      <c r="S415">
        <f t="shared" si="124"/>
        <v>-2.832057945440261E-3</v>
      </c>
      <c r="Y415">
        <f t="shared" si="125"/>
        <v>0</v>
      </c>
    </row>
    <row r="416" spans="1:25" x14ac:dyDescent="0.25">
      <c r="A416">
        <v>3.9999999999999998E-6</v>
      </c>
      <c r="B416">
        <f>DAVE_data!CF415</f>
        <v>10935</v>
      </c>
      <c r="C416">
        <f t="shared" si="115"/>
        <v>21634.5</v>
      </c>
      <c r="D416">
        <f t="shared" si="116"/>
        <v>72.606084115412727</v>
      </c>
      <c r="E416">
        <f t="shared" si="117"/>
        <v>73.904556982387405</v>
      </c>
      <c r="F416">
        <f t="shared" si="126"/>
        <v>73.255320548900073</v>
      </c>
      <c r="G416">
        <f t="shared" si="127"/>
        <v>4.3661999999999999E-2</v>
      </c>
      <c r="H416">
        <f t="shared" si="128"/>
        <v>18.070193999999983</v>
      </c>
      <c r="I416">
        <f t="shared" si="118"/>
        <v>-14.869599044645952</v>
      </c>
      <c r="J416">
        <f t="shared" si="119"/>
        <v>-15.468370684351203</v>
      </c>
      <c r="K416">
        <f t="shared" si="129"/>
        <v>-15.168984864498578</v>
      </c>
      <c r="L416">
        <f t="shared" si="120"/>
        <v>6.8568966115300674</v>
      </c>
      <c r="M416">
        <f t="shared" si="121"/>
        <v>5.141957306060764</v>
      </c>
      <c r="N416">
        <f t="shared" si="122"/>
        <v>5.9994269587954161</v>
      </c>
      <c r="O416">
        <f t="shared" si="123"/>
        <v>0</v>
      </c>
      <c r="P416">
        <f t="shared" si="130"/>
        <v>0</v>
      </c>
      <c r="Q416">
        <f t="shared" si="131"/>
        <v>-40</v>
      </c>
      <c r="R416">
        <f t="shared" si="132"/>
        <v>-40</v>
      </c>
      <c r="S416">
        <f t="shared" si="124"/>
        <v>-2.8266899307531463E-3</v>
      </c>
      <c r="Y416">
        <f t="shared" si="125"/>
        <v>0</v>
      </c>
    </row>
    <row r="417" spans="1:25" x14ac:dyDescent="0.25">
      <c r="A417">
        <v>3.9999999999999998E-6</v>
      </c>
      <c r="B417">
        <f>DAVE_data!CF416</f>
        <v>11073</v>
      </c>
      <c r="C417">
        <f t="shared" si="115"/>
        <v>21821.5</v>
      </c>
      <c r="D417">
        <f t="shared" si="116"/>
        <v>71.983884095726538</v>
      </c>
      <c r="E417">
        <f t="shared" si="117"/>
        <v>73.255320548900073</v>
      </c>
      <c r="F417">
        <f t="shared" si="126"/>
        <v>72.619602322313312</v>
      </c>
      <c r="G417">
        <f t="shared" si="127"/>
        <v>4.4016E-2</v>
      </c>
      <c r="H417">
        <f t="shared" si="128"/>
        <v>18.114209999999982</v>
      </c>
      <c r="I417">
        <f t="shared" si="118"/>
        <v>-14.442889553497835</v>
      </c>
      <c r="J417">
        <f t="shared" si="119"/>
        <v>-15.168984864498578</v>
      </c>
      <c r="K417">
        <f t="shared" si="129"/>
        <v>-14.805937208998206</v>
      </c>
      <c r="L417">
        <f t="shared" si="120"/>
        <v>8.2480837763625061</v>
      </c>
      <c r="M417">
        <f t="shared" si="121"/>
        <v>5.9994269587954161</v>
      </c>
      <c r="N417">
        <f t="shared" si="122"/>
        <v>7.1237553675789611</v>
      </c>
      <c r="O417">
        <f t="shared" si="123"/>
        <v>0</v>
      </c>
      <c r="P417">
        <f t="shared" si="130"/>
        <v>0</v>
      </c>
      <c r="Q417">
        <f t="shared" si="131"/>
        <v>-40</v>
      </c>
      <c r="R417">
        <f t="shared" si="132"/>
        <v>-40</v>
      </c>
      <c r="S417">
        <f t="shared" si="124"/>
        <v>-2.8075543391163191E-3</v>
      </c>
      <c r="Y417">
        <f t="shared" si="125"/>
        <v>0</v>
      </c>
    </row>
    <row r="418" spans="1:25" x14ac:dyDescent="0.25">
      <c r="A418">
        <v>3.9999999999999998E-6</v>
      </c>
      <c r="B418">
        <f>DAVE_data!CF417</f>
        <v>11152</v>
      </c>
      <c r="C418">
        <f t="shared" si="115"/>
        <v>22028</v>
      </c>
      <c r="D418">
        <f t="shared" si="116"/>
        <v>71.309076030274952</v>
      </c>
      <c r="E418">
        <f t="shared" si="117"/>
        <v>72.619602322313312</v>
      </c>
      <c r="F418">
        <f t="shared" si="126"/>
        <v>71.964339176294132</v>
      </c>
      <c r="G418">
        <f t="shared" si="127"/>
        <v>4.4449999999999996E-2</v>
      </c>
      <c r="H418">
        <f t="shared" si="128"/>
        <v>18.158659999999983</v>
      </c>
      <c r="I418">
        <f t="shared" si="118"/>
        <v>-14.74157808817054</v>
      </c>
      <c r="J418">
        <f t="shared" si="119"/>
        <v>-14.805937208998206</v>
      </c>
      <c r="K418">
        <f t="shared" si="129"/>
        <v>-14.773757648584372</v>
      </c>
      <c r="L418">
        <f t="shared" si="120"/>
        <v>0.72394961560930804</v>
      </c>
      <c r="M418">
        <f t="shared" si="121"/>
        <v>7.1237553675789611</v>
      </c>
      <c r="N418">
        <f t="shared" si="122"/>
        <v>3.9238524915941344</v>
      </c>
      <c r="O418">
        <f t="shared" si="123"/>
        <v>0</v>
      </c>
      <c r="P418">
        <f t="shared" si="130"/>
        <v>0</v>
      </c>
      <c r="Q418">
        <f t="shared" si="131"/>
        <v>-40</v>
      </c>
      <c r="R418">
        <f t="shared" si="132"/>
        <v>-40</v>
      </c>
      <c r="S418">
        <f t="shared" si="124"/>
        <v>-2.8527012141265897E-3</v>
      </c>
      <c r="Y418">
        <f t="shared" si="125"/>
        <v>0</v>
      </c>
    </row>
    <row r="419" spans="1:25" x14ac:dyDescent="0.25">
      <c r="A419">
        <v>3.9999999999999998E-6</v>
      </c>
      <c r="B419">
        <f>DAVE_data!CF418</f>
        <v>11268</v>
      </c>
      <c r="C419">
        <f t="shared" si="115"/>
        <v>22214</v>
      </c>
      <c r="D419">
        <f t="shared" si="116"/>
        <v>70.711998145084038</v>
      </c>
      <c r="E419">
        <f t="shared" si="117"/>
        <v>71.964339176294132</v>
      </c>
      <c r="F419">
        <f t="shared" si="126"/>
        <v>71.338168660689092</v>
      </c>
      <c r="G419">
        <f t="shared" si="127"/>
        <v>4.4839999999999998E-2</v>
      </c>
      <c r="H419">
        <f t="shared" si="128"/>
        <v>18.203499999999984</v>
      </c>
      <c r="I419">
        <f t="shared" si="118"/>
        <v>-13.964552087534338</v>
      </c>
      <c r="J419">
        <f t="shared" si="119"/>
        <v>-14.773757648584372</v>
      </c>
      <c r="K419">
        <f t="shared" si="129"/>
        <v>-14.369154868059354</v>
      </c>
      <c r="L419">
        <f t="shared" si="120"/>
        <v>9.0232555870878155</v>
      </c>
      <c r="M419">
        <f t="shared" si="121"/>
        <v>3.9238524915941344</v>
      </c>
      <c r="N419">
        <f t="shared" si="122"/>
        <v>6.473554039340975</v>
      </c>
      <c r="O419">
        <f t="shared" si="123"/>
        <v>0</v>
      </c>
      <c r="P419">
        <f t="shared" si="130"/>
        <v>0</v>
      </c>
      <c r="Q419">
        <f t="shared" si="131"/>
        <v>-40</v>
      </c>
      <c r="R419">
        <f t="shared" si="132"/>
        <v>-40</v>
      </c>
      <c r="S419">
        <f t="shared" si="124"/>
        <v>-2.8234968854848382E-3</v>
      </c>
      <c r="Y419">
        <f t="shared" si="125"/>
        <v>0</v>
      </c>
    </row>
    <row r="420" spans="1:25" x14ac:dyDescent="0.25">
      <c r="A420">
        <v>3.9999999999999998E-6</v>
      </c>
      <c r="B420">
        <f>DAVE_data!CF419</f>
        <v>11330</v>
      </c>
      <c r="C420">
        <f t="shared" si="115"/>
        <v>22411.5</v>
      </c>
      <c r="D420">
        <f t="shared" si="116"/>
        <v>70.088852901184509</v>
      </c>
      <c r="E420">
        <f t="shared" si="117"/>
        <v>71.338168660689092</v>
      </c>
      <c r="F420">
        <f t="shared" si="126"/>
        <v>70.713510780936801</v>
      </c>
      <c r="G420">
        <f t="shared" si="127"/>
        <v>4.5196E-2</v>
      </c>
      <c r="H420">
        <f t="shared" si="128"/>
        <v>18.248695999999985</v>
      </c>
      <c r="I420">
        <f t="shared" si="118"/>
        <v>-13.821087701395953</v>
      </c>
      <c r="J420">
        <f t="shared" si="119"/>
        <v>-14.369154868059354</v>
      </c>
      <c r="K420">
        <f t="shared" si="129"/>
        <v>-14.095121284727654</v>
      </c>
      <c r="L420">
        <f t="shared" si="120"/>
        <v>6.0632264654327921</v>
      </c>
      <c r="M420">
        <f t="shared" si="121"/>
        <v>6.473554039340975</v>
      </c>
      <c r="N420">
        <f t="shared" si="122"/>
        <v>6.2683902523868831</v>
      </c>
      <c r="O420">
        <f t="shared" si="123"/>
        <v>0</v>
      </c>
      <c r="P420">
        <f t="shared" si="130"/>
        <v>0</v>
      </c>
      <c r="Q420">
        <f t="shared" si="131"/>
        <v>-40</v>
      </c>
      <c r="R420">
        <f t="shared" si="132"/>
        <v>-40</v>
      </c>
      <c r="S420">
        <f t="shared" si="124"/>
        <v>-2.8187984108898889E-3</v>
      </c>
      <c r="Y420">
        <f t="shared" si="125"/>
        <v>0</v>
      </c>
    </row>
    <row r="421" spans="1:25" x14ac:dyDescent="0.25">
      <c r="A421">
        <v>3.9999999999999998E-6</v>
      </c>
      <c r="B421">
        <f>DAVE_data!CF420</f>
        <v>11482</v>
      </c>
      <c r="C421">
        <f t="shared" si="115"/>
        <v>22616</v>
      </c>
      <c r="D421">
        <f t="shared" si="116"/>
        <v>69.455090502073602</v>
      </c>
      <c r="E421">
        <f t="shared" si="117"/>
        <v>70.713510780936801</v>
      </c>
      <c r="F421">
        <f t="shared" si="126"/>
        <v>70.084300641505195</v>
      </c>
      <c r="G421">
        <f t="shared" si="127"/>
        <v>4.5623999999999998E-2</v>
      </c>
      <c r="H421">
        <f t="shared" si="128"/>
        <v>18.294319999999985</v>
      </c>
      <c r="I421">
        <f t="shared" si="118"/>
        <v>-13.791209438707837</v>
      </c>
      <c r="J421">
        <f t="shared" si="119"/>
        <v>-14.095121284727654</v>
      </c>
      <c r="K421">
        <f t="shared" si="129"/>
        <v>-13.943165361717746</v>
      </c>
      <c r="L421">
        <f t="shared" si="120"/>
        <v>3.3306137780533862</v>
      </c>
      <c r="M421">
        <f t="shared" si="121"/>
        <v>6.2683902523868831</v>
      </c>
      <c r="N421">
        <f t="shared" si="122"/>
        <v>4.7995020152201349</v>
      </c>
      <c r="O421">
        <f t="shared" si="123"/>
        <v>0</v>
      </c>
      <c r="P421">
        <f t="shared" si="130"/>
        <v>0</v>
      </c>
      <c r="Q421">
        <f t="shared" si="131"/>
        <v>-40</v>
      </c>
      <c r="R421">
        <f t="shared" si="132"/>
        <v>-40</v>
      </c>
      <c r="S421">
        <f t="shared" si="124"/>
        <v>-2.8387025644057698E-3</v>
      </c>
      <c r="Y421">
        <f t="shared" si="125"/>
        <v>0</v>
      </c>
    </row>
    <row r="422" spans="1:25" x14ac:dyDescent="0.25">
      <c r="A422">
        <v>3.9999999999999998E-6</v>
      </c>
      <c r="B422">
        <f>DAVE_data!CF421</f>
        <v>11541</v>
      </c>
      <c r="C422">
        <f t="shared" si="115"/>
        <v>22810.5</v>
      </c>
      <c r="D422">
        <f t="shared" si="116"/>
        <v>68.862862576221332</v>
      </c>
      <c r="E422">
        <f t="shared" si="117"/>
        <v>70.084300641505195</v>
      </c>
      <c r="F422">
        <f t="shared" si="126"/>
        <v>69.47358160886327</v>
      </c>
      <c r="G422">
        <f t="shared" si="127"/>
        <v>4.6045999999999997E-2</v>
      </c>
      <c r="H422">
        <f t="shared" si="128"/>
        <v>18.340365999999985</v>
      </c>
      <c r="I422">
        <f t="shared" si="118"/>
        <v>-13.263237472134916</v>
      </c>
      <c r="J422">
        <f t="shared" si="119"/>
        <v>-13.943165361717746</v>
      </c>
      <c r="K422">
        <f t="shared" si="129"/>
        <v>-13.603201416926332</v>
      </c>
      <c r="L422">
        <f t="shared" si="120"/>
        <v>7.3831374015422409</v>
      </c>
      <c r="M422">
        <f t="shared" si="121"/>
        <v>4.7995020152201349</v>
      </c>
      <c r="N422">
        <f t="shared" si="122"/>
        <v>6.0913197083811879</v>
      </c>
      <c r="O422">
        <f t="shared" si="123"/>
        <v>0</v>
      </c>
      <c r="P422">
        <f t="shared" si="130"/>
        <v>0</v>
      </c>
      <c r="Q422">
        <f t="shared" si="131"/>
        <v>-40</v>
      </c>
      <c r="R422">
        <f t="shared" si="132"/>
        <v>-40</v>
      </c>
      <c r="S422">
        <f t="shared" si="124"/>
        <v>-2.8183942931383644E-3</v>
      </c>
      <c r="Y422">
        <f t="shared" si="125"/>
        <v>0</v>
      </c>
    </row>
    <row r="423" spans="1:25" x14ac:dyDescent="0.25">
      <c r="A423">
        <v>3.9999999999999998E-6</v>
      </c>
      <c r="B423">
        <f>DAVE_data!CF422</f>
        <v>11670</v>
      </c>
      <c r="C423">
        <f t="shared" si="115"/>
        <v>23011.5</v>
      </c>
      <c r="D423">
        <f t="shared" si="116"/>
        <v>68.261361788449108</v>
      </c>
      <c r="E423">
        <f t="shared" si="117"/>
        <v>69.47358160886327</v>
      </c>
      <c r="F423">
        <f t="shared" si="126"/>
        <v>68.867471698656189</v>
      </c>
      <c r="G423">
        <f t="shared" si="127"/>
        <v>4.6421999999999998E-2</v>
      </c>
      <c r="H423">
        <f t="shared" si="128"/>
        <v>18.386787999999985</v>
      </c>
      <c r="I423">
        <f t="shared" si="118"/>
        <v>-13.056522989252537</v>
      </c>
      <c r="J423">
        <f t="shared" si="119"/>
        <v>-13.603201416926332</v>
      </c>
      <c r="K423">
        <f t="shared" si="129"/>
        <v>-13.329862203089434</v>
      </c>
      <c r="L423">
        <f t="shared" si="120"/>
        <v>5.8881395423915048</v>
      </c>
      <c r="M423">
        <f t="shared" si="121"/>
        <v>6.0913197083811879</v>
      </c>
      <c r="N423">
        <f t="shared" si="122"/>
        <v>5.9897296253863459</v>
      </c>
      <c r="O423">
        <f t="shared" si="123"/>
        <v>0</v>
      </c>
      <c r="P423">
        <f t="shared" si="130"/>
        <v>0</v>
      </c>
      <c r="Q423">
        <f t="shared" si="131"/>
        <v>-40</v>
      </c>
      <c r="R423">
        <f t="shared" si="132"/>
        <v>-40</v>
      </c>
      <c r="S423">
        <f t="shared" si="124"/>
        <v>-2.8105892543821534E-3</v>
      </c>
      <c r="Y423">
        <f t="shared" si="125"/>
        <v>0</v>
      </c>
    </row>
    <row r="424" spans="1:25" x14ac:dyDescent="0.25">
      <c r="A424">
        <v>3.9999999999999998E-6</v>
      </c>
      <c r="B424">
        <f>DAVE_data!CF423</f>
        <v>11738</v>
      </c>
      <c r="C424">
        <f t="shared" si="115"/>
        <v>23215.5</v>
      </c>
      <c r="D424">
        <f t="shared" si="116"/>
        <v>67.661533320191097</v>
      </c>
      <c r="E424">
        <f t="shared" si="117"/>
        <v>68.867471698656189</v>
      </c>
      <c r="F424">
        <f t="shared" si="126"/>
        <v>68.264502509423636</v>
      </c>
      <c r="G424">
        <f t="shared" si="127"/>
        <v>4.6815999999999997E-2</v>
      </c>
      <c r="H424">
        <f t="shared" si="128"/>
        <v>18.433603999999985</v>
      </c>
      <c r="I424">
        <f t="shared" si="118"/>
        <v>-12.879553768637924</v>
      </c>
      <c r="J424">
        <f t="shared" si="119"/>
        <v>-13.329862203089434</v>
      </c>
      <c r="K424">
        <f t="shared" si="129"/>
        <v>-13.10470798586368</v>
      </c>
      <c r="L424">
        <f t="shared" si="120"/>
        <v>4.8093433276177739</v>
      </c>
      <c r="M424">
        <f t="shared" si="121"/>
        <v>5.9897296253863459</v>
      </c>
      <c r="N424">
        <f t="shared" si="122"/>
        <v>5.3995364765020604</v>
      </c>
      <c r="O424">
        <f t="shared" si="123"/>
        <v>0</v>
      </c>
      <c r="P424">
        <f t="shared" si="130"/>
        <v>0</v>
      </c>
      <c r="Q424">
        <f t="shared" si="131"/>
        <v>-40</v>
      </c>
      <c r="R424">
        <f t="shared" si="132"/>
        <v>-40</v>
      </c>
      <c r="S424">
        <f t="shared" si="124"/>
        <v>-2.8121435674142835E-3</v>
      </c>
      <c r="Y424">
        <f t="shared" si="125"/>
        <v>0</v>
      </c>
    </row>
    <row r="425" spans="1:25" x14ac:dyDescent="0.25">
      <c r="A425">
        <v>3.9999999999999998E-6</v>
      </c>
      <c r="B425">
        <f>DAVE_data!CF424</f>
        <v>11879</v>
      </c>
      <c r="C425">
        <f t="shared" si="115"/>
        <v>23414</v>
      </c>
      <c r="D425">
        <f t="shared" si="116"/>
        <v>67.087910087763589</v>
      </c>
      <c r="E425">
        <f t="shared" si="117"/>
        <v>68.264502509423636</v>
      </c>
      <c r="F425">
        <f t="shared" si="126"/>
        <v>67.676206298593613</v>
      </c>
      <c r="G425">
        <f t="shared" si="127"/>
        <v>4.7233999999999998E-2</v>
      </c>
      <c r="H425">
        <f t="shared" si="128"/>
        <v>18.480837999999984</v>
      </c>
      <c r="I425">
        <f t="shared" si="118"/>
        <v>-12.454930999492387</v>
      </c>
      <c r="J425">
        <f t="shared" si="119"/>
        <v>-13.10470798586368</v>
      </c>
      <c r="K425">
        <f t="shared" si="129"/>
        <v>-12.779819492678033</v>
      </c>
      <c r="L425">
        <f t="shared" si="120"/>
        <v>6.8782760974223365</v>
      </c>
      <c r="M425">
        <f t="shared" si="121"/>
        <v>5.3995364765020604</v>
      </c>
      <c r="N425">
        <f t="shared" si="122"/>
        <v>6.1389062869621984</v>
      </c>
      <c r="O425">
        <f t="shared" si="123"/>
        <v>0</v>
      </c>
      <c r="P425">
        <f t="shared" si="130"/>
        <v>0</v>
      </c>
      <c r="Q425">
        <f t="shared" si="131"/>
        <v>-40</v>
      </c>
      <c r="R425">
        <f t="shared" si="132"/>
        <v>-40</v>
      </c>
      <c r="S425">
        <f t="shared" si="124"/>
        <v>-2.7903116251269946E-3</v>
      </c>
      <c r="Y425">
        <f t="shared" si="125"/>
        <v>0</v>
      </c>
    </row>
    <row r="426" spans="1:25" x14ac:dyDescent="0.25">
      <c r="A426">
        <v>3.9999999999999998E-6</v>
      </c>
      <c r="B426">
        <f>DAVE_data!CF425</f>
        <v>11960</v>
      </c>
      <c r="C426">
        <f t="shared" si="115"/>
        <v>23623.5</v>
      </c>
      <c r="D426">
        <f t="shared" si="116"/>
        <v>66.492955184240131</v>
      </c>
      <c r="E426">
        <f t="shared" si="117"/>
        <v>67.676206298593613</v>
      </c>
      <c r="F426">
        <f t="shared" si="126"/>
        <v>67.084580741416872</v>
      </c>
      <c r="G426">
        <f t="shared" si="127"/>
        <v>4.7677999999999998E-2</v>
      </c>
      <c r="H426">
        <f t="shared" si="128"/>
        <v>18.528515999999986</v>
      </c>
      <c r="I426">
        <f t="shared" si="118"/>
        <v>-12.408774637710072</v>
      </c>
      <c r="J426">
        <f t="shared" si="119"/>
        <v>-12.779819492678033</v>
      </c>
      <c r="K426">
        <f t="shared" si="129"/>
        <v>-12.594297065194052</v>
      </c>
      <c r="L426">
        <f t="shared" si="120"/>
        <v>3.8911537288472942</v>
      </c>
      <c r="M426">
        <f t="shared" si="121"/>
        <v>6.1389062869621984</v>
      </c>
      <c r="N426">
        <f t="shared" si="122"/>
        <v>5.0150300079047465</v>
      </c>
      <c r="O426">
        <f t="shared" si="123"/>
        <v>0</v>
      </c>
      <c r="P426">
        <f t="shared" si="130"/>
        <v>0</v>
      </c>
      <c r="Q426">
        <f t="shared" si="131"/>
        <v>-40</v>
      </c>
      <c r="R426">
        <f t="shared" si="132"/>
        <v>-40</v>
      </c>
      <c r="S426">
        <f t="shared" si="124"/>
        <v>-2.7985206321142729E-3</v>
      </c>
      <c r="Y426">
        <f t="shared" si="125"/>
        <v>0</v>
      </c>
    </row>
    <row r="427" spans="1:25" x14ac:dyDescent="0.25">
      <c r="A427">
        <v>3.9999999999999998E-6</v>
      </c>
      <c r="B427">
        <f>DAVE_data!CF426</f>
        <v>12095</v>
      </c>
      <c r="C427">
        <f t="shared" si="115"/>
        <v>23836</v>
      </c>
      <c r="D427">
        <f t="shared" si="116"/>
        <v>65.900164742192345</v>
      </c>
      <c r="E427">
        <f t="shared" si="117"/>
        <v>67.084580741416872</v>
      </c>
      <c r="F427">
        <f t="shared" si="126"/>
        <v>66.492372741804616</v>
      </c>
      <c r="G427">
        <f t="shared" si="127"/>
        <v>4.811E-2</v>
      </c>
      <c r="H427">
        <f t="shared" si="128"/>
        <v>18.576625999999987</v>
      </c>
      <c r="I427">
        <f t="shared" si="118"/>
        <v>-12.309457485185122</v>
      </c>
      <c r="J427">
        <f t="shared" si="119"/>
        <v>-12.594297065194052</v>
      </c>
      <c r="K427">
        <f t="shared" si="129"/>
        <v>-12.451877275189588</v>
      </c>
      <c r="L427">
        <f t="shared" si="120"/>
        <v>2.9602949491678219</v>
      </c>
      <c r="M427">
        <f t="shared" si="121"/>
        <v>5.0150300079047465</v>
      </c>
      <c r="N427">
        <f t="shared" si="122"/>
        <v>3.9876624785362842</v>
      </c>
      <c r="O427">
        <f t="shared" si="123"/>
        <v>0</v>
      </c>
      <c r="P427">
        <f t="shared" si="130"/>
        <v>0</v>
      </c>
      <c r="Q427">
        <f t="shared" si="131"/>
        <v>-40</v>
      </c>
      <c r="R427">
        <f t="shared" si="132"/>
        <v>-40</v>
      </c>
      <c r="S427">
        <f t="shared" si="124"/>
        <v>-2.8163794715471706E-3</v>
      </c>
      <c r="Y427">
        <f t="shared" si="125"/>
        <v>0</v>
      </c>
    </row>
    <row r="428" spans="1:25" x14ac:dyDescent="0.25">
      <c r="A428">
        <v>3.9999999999999998E-6</v>
      </c>
      <c r="B428">
        <f>DAVE_data!CF427</f>
        <v>12171</v>
      </c>
      <c r="C428">
        <f t="shared" si="115"/>
        <v>24052.5</v>
      </c>
      <c r="D428">
        <f t="shared" si="116"/>
        <v>65.30698791372609</v>
      </c>
      <c r="E428">
        <f t="shared" si="117"/>
        <v>66.492372741804616</v>
      </c>
      <c r="F428">
        <f t="shared" si="126"/>
        <v>65.899680327765353</v>
      </c>
      <c r="G428">
        <f t="shared" si="127"/>
        <v>4.8531999999999999E-2</v>
      </c>
      <c r="H428">
        <f t="shared" si="128"/>
        <v>18.625157999999988</v>
      </c>
      <c r="I428">
        <f t="shared" si="118"/>
        <v>-12.212404476206686</v>
      </c>
      <c r="J428">
        <f t="shared" si="119"/>
        <v>-12.451877275189588</v>
      </c>
      <c r="K428">
        <f t="shared" si="129"/>
        <v>-12.332140875698137</v>
      </c>
      <c r="L428">
        <f t="shared" si="120"/>
        <v>2.4671639225964537</v>
      </c>
      <c r="M428">
        <f t="shared" si="121"/>
        <v>3.9876624785362842</v>
      </c>
      <c r="N428">
        <f t="shared" si="122"/>
        <v>3.2274132005663692</v>
      </c>
      <c r="O428">
        <f t="shared" si="123"/>
        <v>0</v>
      </c>
      <c r="P428">
        <f t="shared" si="130"/>
        <v>0</v>
      </c>
      <c r="Q428">
        <f t="shared" si="131"/>
        <v>-40</v>
      </c>
      <c r="R428">
        <f t="shared" si="132"/>
        <v>-40</v>
      </c>
      <c r="S428">
        <f t="shared" si="124"/>
        <v>-2.8396960769078807E-3</v>
      </c>
      <c r="Y428">
        <f t="shared" si="125"/>
        <v>0</v>
      </c>
    </row>
    <row r="429" spans="1:25" x14ac:dyDescent="0.25">
      <c r="A429">
        <v>3.9999999999999998E-6</v>
      </c>
      <c r="B429">
        <f>DAVE_data!CF428</f>
        <v>12313</v>
      </c>
      <c r="C429">
        <f t="shared" si="115"/>
        <v>24269.5</v>
      </c>
      <c r="D429">
        <f t="shared" si="116"/>
        <v>64.723060911633809</v>
      </c>
      <c r="E429">
        <f t="shared" si="117"/>
        <v>65.899680327765353</v>
      </c>
      <c r="F429">
        <f t="shared" si="126"/>
        <v>65.311370619699574</v>
      </c>
      <c r="G429">
        <f t="shared" si="127"/>
        <v>4.8967999999999998E-2</v>
      </c>
      <c r="H429">
        <f t="shared" si="128"/>
        <v>18.674125999999987</v>
      </c>
      <c r="I429">
        <f t="shared" si="118"/>
        <v>-12.01416655909531</v>
      </c>
      <c r="J429">
        <f t="shared" si="119"/>
        <v>-12.332140875698137</v>
      </c>
      <c r="K429">
        <f t="shared" si="129"/>
        <v>-12.173153717396723</v>
      </c>
      <c r="L429">
        <f t="shared" si="120"/>
        <v>3.2467562142912598</v>
      </c>
      <c r="M429">
        <f t="shared" si="121"/>
        <v>3.2274132005663692</v>
      </c>
      <c r="N429">
        <f t="shared" si="122"/>
        <v>3.2370847074288145</v>
      </c>
      <c r="O429">
        <f t="shared" si="123"/>
        <v>0</v>
      </c>
      <c r="P429">
        <f t="shared" si="130"/>
        <v>0</v>
      </c>
      <c r="Q429">
        <f t="shared" si="131"/>
        <v>-40</v>
      </c>
      <c r="R429">
        <f t="shared" si="132"/>
        <v>-40</v>
      </c>
      <c r="S429">
        <f t="shared" si="124"/>
        <v>-2.8538129888830577E-3</v>
      </c>
      <c r="Y429">
        <f t="shared" si="125"/>
        <v>0</v>
      </c>
    </row>
    <row r="430" spans="1:25" x14ac:dyDescent="0.25">
      <c r="A430">
        <v>3.9999999999999998E-6</v>
      </c>
      <c r="B430">
        <f>DAVE_data!CF429</f>
        <v>12385</v>
      </c>
      <c r="C430">
        <f t="shared" si="115"/>
        <v>24482</v>
      </c>
      <c r="D430">
        <f t="shared" si="116"/>
        <v>64.161274683232435</v>
      </c>
      <c r="E430">
        <f t="shared" si="117"/>
        <v>65.311370619699574</v>
      </c>
      <c r="F430">
        <f t="shared" si="126"/>
        <v>64.736322651465997</v>
      </c>
      <c r="G430">
        <f t="shared" si="127"/>
        <v>4.9395999999999995E-2</v>
      </c>
      <c r="H430">
        <f t="shared" si="128"/>
        <v>18.723521999999988</v>
      </c>
      <c r="I430">
        <f t="shared" si="118"/>
        <v>-11.641589769082042</v>
      </c>
      <c r="J430">
        <f t="shared" si="119"/>
        <v>-12.173153717396723</v>
      </c>
      <c r="K430">
        <f t="shared" si="129"/>
        <v>-11.907371743239382</v>
      </c>
      <c r="L430">
        <f t="shared" si="120"/>
        <v>5.3806375851757267</v>
      </c>
      <c r="M430">
        <f t="shared" si="121"/>
        <v>3.2370847074288145</v>
      </c>
      <c r="N430">
        <f t="shared" si="122"/>
        <v>4.3088611463022701</v>
      </c>
      <c r="O430">
        <f t="shared" si="123"/>
        <v>0</v>
      </c>
      <c r="P430">
        <f t="shared" si="130"/>
        <v>0</v>
      </c>
      <c r="Q430">
        <f t="shared" si="131"/>
        <v>-40</v>
      </c>
      <c r="R430">
        <f t="shared" si="132"/>
        <v>-40</v>
      </c>
      <c r="S430">
        <f t="shared" si="124"/>
        <v>-2.8413181202748402E-3</v>
      </c>
      <c r="Y430">
        <f t="shared" si="125"/>
        <v>0</v>
      </c>
    </row>
    <row r="431" spans="1:25" x14ac:dyDescent="0.25">
      <c r="A431">
        <v>3.9999999999999998E-6</v>
      </c>
      <c r="B431">
        <f>DAVE_data!CF430</f>
        <v>12531</v>
      </c>
      <c r="C431">
        <f t="shared" si="115"/>
        <v>24700</v>
      </c>
      <c r="D431">
        <f t="shared" si="116"/>
        <v>63.594992987647636</v>
      </c>
      <c r="E431">
        <f t="shared" si="117"/>
        <v>64.736322651465997</v>
      </c>
      <c r="F431">
        <f t="shared" si="126"/>
        <v>64.165657819556813</v>
      </c>
      <c r="G431">
        <f t="shared" si="127"/>
        <v>4.9831999999999994E-2</v>
      </c>
      <c r="H431">
        <f t="shared" si="128"/>
        <v>18.773353999999987</v>
      </c>
      <c r="I431">
        <f t="shared" si="118"/>
        <v>-11.451774600842514</v>
      </c>
      <c r="J431">
        <f t="shared" si="119"/>
        <v>-11.907371743239382</v>
      </c>
      <c r="K431">
        <f t="shared" si="129"/>
        <v>-11.679573172040948</v>
      </c>
      <c r="L431">
        <f t="shared" si="120"/>
        <v>4.5713310964527674</v>
      </c>
      <c r="M431">
        <f t="shared" si="121"/>
        <v>4.3088611463022701</v>
      </c>
      <c r="N431">
        <f t="shared" si="122"/>
        <v>4.4400961213775183</v>
      </c>
      <c r="O431">
        <f t="shared" si="123"/>
        <v>0</v>
      </c>
      <c r="P431">
        <f t="shared" si="130"/>
        <v>0</v>
      </c>
      <c r="Q431">
        <f t="shared" si="131"/>
        <v>-40</v>
      </c>
      <c r="R431">
        <f t="shared" si="132"/>
        <v>-40</v>
      </c>
      <c r="S431">
        <f t="shared" si="124"/>
        <v>-2.8367539608117154E-3</v>
      </c>
      <c r="Y431">
        <f t="shared" si="125"/>
        <v>0</v>
      </c>
    </row>
    <row r="432" spans="1:25" x14ac:dyDescent="0.25">
      <c r="A432">
        <v>3.9999999999999998E-6</v>
      </c>
      <c r="B432">
        <f>DAVE_data!CF431</f>
        <v>12598</v>
      </c>
      <c r="C432">
        <f t="shared" si="115"/>
        <v>24913.5</v>
      </c>
      <c r="D432">
        <f t="shared" si="116"/>
        <v>63.050006092877226</v>
      </c>
      <c r="E432">
        <f t="shared" si="117"/>
        <v>64.165657819556813</v>
      </c>
      <c r="F432">
        <f t="shared" si="126"/>
        <v>63.607831956217019</v>
      </c>
      <c r="G432">
        <f t="shared" si="127"/>
        <v>5.0257999999999997E-2</v>
      </c>
      <c r="H432">
        <f t="shared" si="128"/>
        <v>18.823611999999986</v>
      </c>
      <c r="I432">
        <f t="shared" si="118"/>
        <v>-11.099245161761186</v>
      </c>
      <c r="J432">
        <f t="shared" si="119"/>
        <v>-11.679573172040948</v>
      </c>
      <c r="K432">
        <f t="shared" si="129"/>
        <v>-11.389409166901068</v>
      </c>
      <c r="L432">
        <f t="shared" si="120"/>
        <v>5.7734889000732306</v>
      </c>
      <c r="M432">
        <f t="shared" si="121"/>
        <v>4.4400961213775183</v>
      </c>
      <c r="N432">
        <f t="shared" si="122"/>
        <v>5.1067925107253744</v>
      </c>
      <c r="O432">
        <f t="shared" si="123"/>
        <v>0</v>
      </c>
      <c r="P432">
        <f t="shared" si="130"/>
        <v>0</v>
      </c>
      <c r="Q432">
        <f t="shared" si="131"/>
        <v>-40</v>
      </c>
      <c r="R432">
        <f t="shared" si="132"/>
        <v>-40</v>
      </c>
      <c r="S432">
        <f t="shared" si="124"/>
        <v>-2.8150104354393783E-3</v>
      </c>
      <c r="Y432">
        <f t="shared" si="125"/>
        <v>0</v>
      </c>
    </row>
    <row r="433" spans="1:25" x14ac:dyDescent="0.25">
      <c r="A433">
        <v>3.9999999999999998E-6</v>
      </c>
      <c r="B433">
        <f>DAVE_data!CF432</f>
        <v>12750</v>
      </c>
      <c r="C433">
        <f t="shared" si="115"/>
        <v>25132</v>
      </c>
      <c r="D433">
        <f t="shared" si="116"/>
        <v>62.501843338966125</v>
      </c>
      <c r="E433">
        <f t="shared" si="117"/>
        <v>63.607831956217019</v>
      </c>
      <c r="F433">
        <f t="shared" si="126"/>
        <v>63.054837647591569</v>
      </c>
      <c r="G433">
        <f t="shared" si="127"/>
        <v>5.0695999999999998E-2</v>
      </c>
      <c r="H433">
        <f t="shared" si="128"/>
        <v>18.874307999999985</v>
      </c>
      <c r="I433">
        <f t="shared" si="118"/>
        <v>-10.908046169825045</v>
      </c>
      <c r="J433">
        <f t="shared" si="119"/>
        <v>-11.389409166901068</v>
      </c>
      <c r="K433">
        <f t="shared" si="129"/>
        <v>-11.148727668363057</v>
      </c>
      <c r="L433">
        <f t="shared" si="120"/>
        <v>4.7475441561072129</v>
      </c>
      <c r="M433">
        <f t="shared" si="121"/>
        <v>5.1067925107253744</v>
      </c>
      <c r="N433">
        <f t="shared" si="122"/>
        <v>4.9271683334162937</v>
      </c>
      <c r="O433">
        <f t="shared" si="123"/>
        <v>0</v>
      </c>
      <c r="P433">
        <f t="shared" si="130"/>
        <v>0</v>
      </c>
      <c r="Q433">
        <f t="shared" si="131"/>
        <v>-40</v>
      </c>
      <c r="R433">
        <f t="shared" si="132"/>
        <v>-40</v>
      </c>
      <c r="S433">
        <f t="shared" si="124"/>
        <v>-2.8040676262410203E-3</v>
      </c>
      <c r="Y433">
        <f t="shared" si="125"/>
        <v>0</v>
      </c>
    </row>
    <row r="434" spans="1:25" x14ac:dyDescent="0.25">
      <c r="A434">
        <v>3.9999999999999998E-6</v>
      </c>
      <c r="B434">
        <f>DAVE_data!CF433</f>
        <v>12826</v>
      </c>
      <c r="C434">
        <f t="shared" si="115"/>
        <v>25352.5</v>
      </c>
      <c r="D434">
        <f t="shared" si="116"/>
        <v>61.958241861548032</v>
      </c>
      <c r="E434">
        <f t="shared" si="117"/>
        <v>63.054837647591569</v>
      </c>
      <c r="F434">
        <f t="shared" si="126"/>
        <v>62.5065397545698</v>
      </c>
      <c r="G434">
        <f t="shared" si="127"/>
        <v>5.1151999999999996E-2</v>
      </c>
      <c r="H434">
        <f t="shared" si="128"/>
        <v>18.925459999999983</v>
      </c>
      <c r="I434">
        <f t="shared" si="118"/>
        <v>-10.718992278342359</v>
      </c>
      <c r="J434">
        <f t="shared" si="119"/>
        <v>-11.148727668363057</v>
      </c>
      <c r="K434">
        <f t="shared" si="129"/>
        <v>-10.933859973352707</v>
      </c>
      <c r="L434">
        <f t="shared" si="120"/>
        <v>4.2005727050819059</v>
      </c>
      <c r="M434">
        <f t="shared" si="121"/>
        <v>4.9271683334162937</v>
      </c>
      <c r="N434">
        <f t="shared" si="122"/>
        <v>4.5638705192491003</v>
      </c>
      <c r="O434">
        <f t="shared" si="123"/>
        <v>0</v>
      </c>
      <c r="P434">
        <f t="shared" si="130"/>
        <v>0</v>
      </c>
      <c r="Q434">
        <f t="shared" si="131"/>
        <v>-40</v>
      </c>
      <c r="R434">
        <f t="shared" si="132"/>
        <v>-40</v>
      </c>
      <c r="S434">
        <f t="shared" si="124"/>
        <v>-2.7984824781041358E-3</v>
      </c>
      <c r="Y434">
        <f t="shared" si="125"/>
        <v>0</v>
      </c>
    </row>
    <row r="435" spans="1:25" x14ac:dyDescent="0.25">
      <c r="A435">
        <v>3.9999999999999998E-6</v>
      </c>
      <c r="B435">
        <f>DAVE_data!CF434</f>
        <v>12888</v>
      </c>
      <c r="C435">
        <f t="shared" si="115"/>
        <v>25531</v>
      </c>
      <c r="D435">
        <f t="shared" si="116"/>
        <v>61.52506078081143</v>
      </c>
      <c r="E435">
        <f t="shared" si="117"/>
        <v>62.5065397545698</v>
      </c>
      <c r="F435">
        <f t="shared" si="126"/>
        <v>62.015800267690615</v>
      </c>
      <c r="G435">
        <f t="shared" si="127"/>
        <v>5.1427999999999995E-2</v>
      </c>
      <c r="H435">
        <f t="shared" si="128"/>
        <v>18.976887999999985</v>
      </c>
      <c r="I435">
        <f t="shared" si="118"/>
        <v>-9.5422627144587668</v>
      </c>
      <c r="J435">
        <f t="shared" si="119"/>
        <v>-10.933859973352707</v>
      </c>
      <c r="K435">
        <f t="shared" si="129"/>
        <v>-10.238061343905738</v>
      </c>
      <c r="L435">
        <f t="shared" si="120"/>
        <v>13.529568123336883</v>
      </c>
      <c r="M435">
        <f t="shared" si="121"/>
        <v>4.5638705192491003</v>
      </c>
      <c r="N435">
        <f t="shared" si="122"/>
        <v>9.0467193212929917</v>
      </c>
      <c r="O435">
        <f t="shared" si="123"/>
        <v>0</v>
      </c>
      <c r="P435">
        <f t="shared" si="130"/>
        <v>0</v>
      </c>
      <c r="Q435">
        <f t="shared" si="131"/>
        <v>-40</v>
      </c>
      <c r="R435">
        <f t="shared" si="132"/>
        <v>-40</v>
      </c>
      <c r="S435">
        <f t="shared" si="124"/>
        <v>-2.6620304736907924E-3</v>
      </c>
      <c r="Y435">
        <f t="shared" si="125"/>
        <v>0</v>
      </c>
    </row>
    <row r="436" spans="1:25" x14ac:dyDescent="0.25">
      <c r="A436">
        <v>3.9999999999999998E-6</v>
      </c>
      <c r="B436">
        <f>DAVE_data!CF435</f>
        <v>12479</v>
      </c>
      <c r="C436">
        <f t="shared" si="115"/>
        <v>25471.5</v>
      </c>
      <c r="D436">
        <f t="shared" si="116"/>
        <v>61.668779883198738</v>
      </c>
      <c r="E436">
        <f t="shared" si="117"/>
        <v>62.015800267690615</v>
      </c>
      <c r="F436">
        <f t="shared" si="126"/>
        <v>61.84229007544468</v>
      </c>
      <c r="G436">
        <f t="shared" si="127"/>
        <v>5.0733999999999994E-2</v>
      </c>
      <c r="H436">
        <f t="shared" si="128"/>
        <v>19.027621999999983</v>
      </c>
      <c r="I436">
        <f t="shared" si="118"/>
        <v>-3.4199982703105416</v>
      </c>
      <c r="J436">
        <f t="shared" si="119"/>
        <v>-10.238061343905738</v>
      </c>
      <c r="K436">
        <f t="shared" si="129"/>
        <v>-6.8290298071081397</v>
      </c>
      <c r="L436">
        <f t="shared" si="120"/>
        <v>67.194219592336466</v>
      </c>
      <c r="M436">
        <f t="shared" si="121"/>
        <v>9.0467193212929917</v>
      </c>
      <c r="N436">
        <f t="shared" si="122"/>
        <v>38.120469456814732</v>
      </c>
      <c r="O436">
        <f t="shared" si="123"/>
        <v>1</v>
      </c>
      <c r="P436">
        <f t="shared" si="130"/>
        <v>0</v>
      </c>
      <c r="Q436">
        <f t="shared" si="131"/>
        <v>40</v>
      </c>
      <c r="R436">
        <f t="shared" si="132"/>
        <v>-40</v>
      </c>
      <c r="S436" t="str">
        <f t="shared" si="124"/>
        <v/>
      </c>
      <c r="Y436">
        <f t="shared" si="125"/>
        <v>1.9475046273753707</v>
      </c>
    </row>
    <row r="437" spans="1:25" x14ac:dyDescent="0.25">
      <c r="A437">
        <v>3.9999999999999998E-6</v>
      </c>
      <c r="B437">
        <f>DAVE_data!CF436</f>
        <v>11935</v>
      </c>
      <c r="C437">
        <f t="shared" si="115"/>
        <v>25064</v>
      </c>
      <c r="D437">
        <f t="shared" si="116"/>
        <v>62.671414251312505</v>
      </c>
      <c r="E437">
        <f t="shared" si="117"/>
        <v>61.84229007544468</v>
      </c>
      <c r="F437">
        <f t="shared" si="126"/>
        <v>62.256852163378596</v>
      </c>
      <c r="G437">
        <f t="shared" si="127"/>
        <v>4.8827999999999996E-2</v>
      </c>
      <c r="H437">
        <f t="shared" si="128"/>
        <v>19.076449999999983</v>
      </c>
      <c r="I437">
        <f t="shared" si="118"/>
        <v>8.4902532959350427</v>
      </c>
      <c r="J437">
        <f t="shared" si="119"/>
        <v>-6.8290298071081397</v>
      </c>
      <c r="K437">
        <f t="shared" si="129"/>
        <v>0.83061174441345154</v>
      </c>
      <c r="L437">
        <f t="shared" si="120"/>
        <v>156.86986056200524</v>
      </c>
      <c r="M437">
        <f t="shared" si="121"/>
        <v>38.120469456814732</v>
      </c>
      <c r="N437">
        <f t="shared" si="122"/>
        <v>97.495165009409988</v>
      </c>
      <c r="O437">
        <f t="shared" si="123"/>
        <v>1</v>
      </c>
      <c r="P437">
        <f t="shared" si="130"/>
        <v>1</v>
      </c>
      <c r="Q437">
        <f t="shared" si="131"/>
        <v>40</v>
      </c>
      <c r="R437">
        <f t="shared" si="132"/>
        <v>40</v>
      </c>
      <c r="S437" t="str">
        <f t="shared" si="124"/>
        <v/>
      </c>
      <c r="Y437">
        <f t="shared" si="125"/>
        <v>5.6824677371785528</v>
      </c>
    </row>
    <row r="438" spans="1:25" x14ac:dyDescent="0.25">
      <c r="A438">
        <v>3.9999999999999998E-6</v>
      </c>
      <c r="B438">
        <f>DAVE_data!CF437</f>
        <v>11297</v>
      </c>
      <c r="C438">
        <f t="shared" si="115"/>
        <v>24299.5</v>
      </c>
      <c r="D438">
        <f t="shared" si="116"/>
        <v>64.643154253992748</v>
      </c>
      <c r="E438">
        <f t="shared" si="117"/>
        <v>62.256852163378596</v>
      </c>
      <c r="F438">
        <f t="shared" si="126"/>
        <v>63.450003208685672</v>
      </c>
      <c r="G438">
        <f t="shared" si="127"/>
        <v>4.6463999999999998E-2</v>
      </c>
      <c r="H438">
        <f t="shared" si="128"/>
        <v>19.122913999999984</v>
      </c>
      <c r="I438">
        <f t="shared" si="118"/>
        <v>25.679042813943607</v>
      </c>
      <c r="J438">
        <f t="shared" si="119"/>
        <v>0.83061174441345154</v>
      </c>
      <c r="K438">
        <f t="shared" si="129"/>
        <v>13.25482727917853</v>
      </c>
      <c r="L438">
        <f t="shared" si="120"/>
        <v>267.39444591006111</v>
      </c>
      <c r="M438">
        <f t="shared" si="121"/>
        <v>97.495165009409988</v>
      </c>
      <c r="N438">
        <f t="shared" si="122"/>
        <v>182.44480545973556</v>
      </c>
      <c r="O438">
        <f t="shared" si="123"/>
        <v>1</v>
      </c>
      <c r="P438">
        <f t="shared" si="130"/>
        <v>1</v>
      </c>
      <c r="Q438">
        <f t="shared" si="131"/>
        <v>40</v>
      </c>
      <c r="R438">
        <f t="shared" si="132"/>
        <v>40</v>
      </c>
      <c r="S438" t="str">
        <f t="shared" si="124"/>
        <v/>
      </c>
      <c r="Y438">
        <f t="shared" si="125"/>
        <v>11.569616141511958</v>
      </c>
    </row>
    <row r="439" spans="1:25" x14ac:dyDescent="0.25">
      <c r="A439">
        <v>3.9999999999999998E-6</v>
      </c>
      <c r="B439">
        <f>DAVE_data!CF438</f>
        <v>10779</v>
      </c>
      <c r="C439">
        <f t="shared" si="115"/>
        <v>23245</v>
      </c>
      <c r="D439">
        <f t="shared" si="116"/>
        <v>67.575664736282931</v>
      </c>
      <c r="E439">
        <f t="shared" si="117"/>
        <v>63.450003208685672</v>
      </c>
      <c r="F439">
        <f t="shared" si="126"/>
        <v>65.512833972484302</v>
      </c>
      <c r="G439">
        <f t="shared" si="127"/>
        <v>4.4151999999999997E-2</v>
      </c>
      <c r="H439">
        <f t="shared" si="128"/>
        <v>19.167065999999984</v>
      </c>
      <c r="I439">
        <f t="shared" si="118"/>
        <v>46.721117136225537</v>
      </c>
      <c r="J439">
        <f t="shared" si="119"/>
        <v>13.25482727917853</v>
      </c>
      <c r="K439">
        <f t="shared" si="129"/>
        <v>29.987972207702033</v>
      </c>
      <c r="L439">
        <f t="shared" si="120"/>
        <v>378.98951187994885</v>
      </c>
      <c r="M439">
        <f t="shared" si="121"/>
        <v>182.44480545973556</v>
      </c>
      <c r="N439">
        <f t="shared" si="122"/>
        <v>280.71715866984221</v>
      </c>
      <c r="O439">
        <f t="shared" si="123"/>
        <v>1</v>
      </c>
      <c r="P439">
        <f t="shared" si="130"/>
        <v>1</v>
      </c>
      <c r="Q439">
        <f t="shared" si="131"/>
        <v>40</v>
      </c>
      <c r="R439">
        <f t="shared" si="132"/>
        <v>40</v>
      </c>
      <c r="S439" t="str">
        <f t="shared" si="124"/>
        <v/>
      </c>
      <c r="Y439">
        <f t="shared" si="125"/>
        <v>19.44024214028676</v>
      </c>
    </row>
    <row r="440" spans="1:25" x14ac:dyDescent="0.25">
      <c r="A440">
        <v>3.9999999999999998E-6</v>
      </c>
      <c r="B440">
        <f>DAVE_data!CF439</f>
        <v>10320</v>
      </c>
      <c r="C440">
        <f t="shared" si="115"/>
        <v>22165.5</v>
      </c>
      <c r="D440">
        <f t="shared" si="116"/>
        <v>70.866722013710344</v>
      </c>
      <c r="E440">
        <f t="shared" si="117"/>
        <v>65.512833972484302</v>
      </c>
      <c r="F440">
        <f t="shared" si="126"/>
        <v>68.189777993097323</v>
      </c>
      <c r="G440">
        <f t="shared" si="127"/>
        <v>4.2197999999999999E-2</v>
      </c>
      <c r="H440">
        <f t="shared" si="128"/>
        <v>19.209263999999983</v>
      </c>
      <c r="I440">
        <f t="shared" si="118"/>
        <v>63.437698957605129</v>
      </c>
      <c r="J440">
        <f t="shared" si="119"/>
        <v>29.987972207702033</v>
      </c>
      <c r="K440">
        <f t="shared" si="129"/>
        <v>46.712835582653582</v>
      </c>
      <c r="L440">
        <f t="shared" si="120"/>
        <v>396.34256066523415</v>
      </c>
      <c r="M440">
        <f t="shared" si="121"/>
        <v>280.71715866984221</v>
      </c>
      <c r="N440">
        <f t="shared" si="122"/>
        <v>338.52985966753818</v>
      </c>
      <c r="O440">
        <f t="shared" si="123"/>
        <v>1</v>
      </c>
      <c r="P440">
        <f t="shared" si="130"/>
        <v>1</v>
      </c>
      <c r="Q440">
        <f t="shared" si="131"/>
        <v>40</v>
      </c>
      <c r="R440">
        <f t="shared" si="132"/>
        <v>40</v>
      </c>
      <c r="S440" t="str">
        <f t="shared" si="124"/>
        <v/>
      </c>
      <c r="Y440">
        <f t="shared" si="125"/>
        <v>27.500533554152302</v>
      </c>
    </row>
    <row r="441" spans="1:25" x14ac:dyDescent="0.25">
      <c r="A441">
        <v>3.9999999999999998E-6</v>
      </c>
      <c r="B441">
        <f>DAVE_data!CF440</f>
        <v>9995</v>
      </c>
      <c r="C441">
        <f t="shared" si="115"/>
        <v>21195.5</v>
      </c>
      <c r="D441">
        <f t="shared" si="116"/>
        <v>74.109897232662433</v>
      </c>
      <c r="E441">
        <f t="shared" si="117"/>
        <v>68.189777993097323</v>
      </c>
      <c r="F441">
        <f t="shared" si="126"/>
        <v>71.149837612879878</v>
      </c>
      <c r="G441">
        <f t="shared" si="127"/>
        <v>4.0629999999999999E-2</v>
      </c>
      <c r="H441">
        <f t="shared" si="128"/>
        <v>19.249893999999983</v>
      </c>
      <c r="I441">
        <f t="shared" si="118"/>
        <v>72.854039374416814</v>
      </c>
      <c r="J441">
        <f t="shared" si="119"/>
        <v>46.712835582653582</v>
      </c>
      <c r="K441">
        <f t="shared" si="129"/>
        <v>59.783437478535198</v>
      </c>
      <c r="L441">
        <f t="shared" si="120"/>
        <v>321.69829918487858</v>
      </c>
      <c r="M441">
        <f t="shared" si="121"/>
        <v>338.52985966753818</v>
      </c>
      <c r="N441">
        <f t="shared" si="122"/>
        <v>330.11407942620838</v>
      </c>
      <c r="O441">
        <f t="shared" si="123"/>
        <v>1</v>
      </c>
      <c r="P441">
        <f t="shared" si="130"/>
        <v>1</v>
      </c>
      <c r="Q441">
        <f t="shared" si="131"/>
        <v>40</v>
      </c>
      <c r="R441">
        <f t="shared" si="132"/>
        <v>40</v>
      </c>
      <c r="S441" t="str">
        <f t="shared" si="124"/>
        <v/>
      </c>
      <c r="Y441">
        <f t="shared" si="125"/>
        <v>34.207800208946743</v>
      </c>
    </row>
    <row r="442" spans="1:25" x14ac:dyDescent="0.25">
      <c r="A442">
        <v>3.9999999999999998E-6</v>
      </c>
      <c r="B442">
        <f>DAVE_data!CF441</f>
        <v>9705</v>
      </c>
      <c r="C442">
        <f t="shared" si="115"/>
        <v>20399.5</v>
      </c>
      <c r="D442">
        <f t="shared" si="116"/>
        <v>77.001707237672335</v>
      </c>
      <c r="E442">
        <f t="shared" si="117"/>
        <v>71.149837612879878</v>
      </c>
      <c r="F442">
        <f t="shared" si="126"/>
        <v>74.075772425276114</v>
      </c>
      <c r="G442">
        <f t="shared" si="127"/>
        <v>3.9399999999999998E-2</v>
      </c>
      <c r="H442">
        <f t="shared" si="128"/>
        <v>19.289293999999984</v>
      </c>
      <c r="I442">
        <f t="shared" si="118"/>
        <v>74.262304883153192</v>
      </c>
      <c r="J442">
        <f t="shared" si="119"/>
        <v>59.783437478535198</v>
      </c>
      <c r="K442">
        <f t="shared" si="129"/>
        <v>67.022871180844191</v>
      </c>
      <c r="L442">
        <f t="shared" si="120"/>
        <v>183.74197213982217</v>
      </c>
      <c r="M442">
        <f t="shared" si="121"/>
        <v>330.11407942620838</v>
      </c>
      <c r="N442">
        <f t="shared" si="122"/>
        <v>256.9280257830153</v>
      </c>
      <c r="O442">
        <f t="shared" si="123"/>
        <v>1</v>
      </c>
      <c r="P442">
        <f t="shared" si="130"/>
        <v>1</v>
      </c>
      <c r="Q442">
        <f t="shared" si="131"/>
        <v>40</v>
      </c>
      <c r="R442">
        <f t="shared" si="132"/>
        <v>40</v>
      </c>
      <c r="S442" t="str">
        <f t="shared" si="124"/>
        <v/>
      </c>
      <c r="Y442">
        <f t="shared" si="125"/>
        <v>38.472600488433905</v>
      </c>
    </row>
    <row r="443" spans="1:25" x14ac:dyDescent="0.25">
      <c r="A443">
        <v>3.9999999999999998E-6</v>
      </c>
      <c r="B443">
        <f>DAVE_data!CF442</f>
        <v>9541</v>
      </c>
      <c r="C443">
        <f t="shared" si="115"/>
        <v>19780.5</v>
      </c>
      <c r="D443">
        <f t="shared" si="116"/>
        <v>79.411355971532402</v>
      </c>
      <c r="E443">
        <f t="shared" si="117"/>
        <v>74.075772425276114</v>
      </c>
      <c r="F443">
        <f t="shared" si="126"/>
        <v>76.743564198404258</v>
      </c>
      <c r="G443">
        <f t="shared" si="127"/>
        <v>3.8491999999999998E-2</v>
      </c>
      <c r="H443">
        <f t="shared" si="128"/>
        <v>19.327785999999985</v>
      </c>
      <c r="I443">
        <f t="shared" si="118"/>
        <v>69.307694407361112</v>
      </c>
      <c r="J443">
        <f t="shared" si="119"/>
        <v>67.022871180844191</v>
      </c>
      <c r="K443">
        <f t="shared" si="129"/>
        <v>68.165282794102652</v>
      </c>
      <c r="L443">
        <f t="shared" si="120"/>
        <v>29.679196021470958</v>
      </c>
      <c r="M443">
        <f t="shared" si="121"/>
        <v>256.9280257830153</v>
      </c>
      <c r="N443">
        <f t="shared" si="122"/>
        <v>143.30361090224312</v>
      </c>
      <c r="O443">
        <f t="shared" si="123"/>
        <v>1</v>
      </c>
      <c r="P443">
        <f t="shared" si="130"/>
        <v>1</v>
      </c>
      <c r="Q443">
        <f t="shared" si="131"/>
        <v>40</v>
      </c>
      <c r="R443">
        <f t="shared" si="132"/>
        <v>40</v>
      </c>
      <c r="S443" t="str">
        <f t="shared" si="124"/>
        <v/>
      </c>
      <c r="Y443">
        <f t="shared" si="125"/>
        <v>40.012035013699801</v>
      </c>
    </row>
    <row r="444" spans="1:25" x14ac:dyDescent="0.25">
      <c r="A444">
        <v>3.9999999999999998E-6</v>
      </c>
      <c r="B444">
        <f>DAVE_data!CF443</f>
        <v>9361</v>
      </c>
      <c r="C444">
        <f t="shared" si="115"/>
        <v>19301</v>
      </c>
      <c r="D444">
        <f t="shared" si="116"/>
        <v>81.384193917149204</v>
      </c>
      <c r="E444">
        <f t="shared" si="117"/>
        <v>76.743564198404258</v>
      </c>
      <c r="F444">
        <f t="shared" si="126"/>
        <v>79.063879057776731</v>
      </c>
      <c r="G444">
        <f t="shared" si="127"/>
        <v>3.7803999999999997E-2</v>
      </c>
      <c r="H444">
        <f t="shared" si="128"/>
        <v>19.365589999999987</v>
      </c>
      <c r="I444">
        <f t="shared" si="118"/>
        <v>61.377496015566436</v>
      </c>
      <c r="J444">
        <f t="shared" si="119"/>
        <v>68.165282794102652</v>
      </c>
      <c r="K444">
        <f t="shared" si="129"/>
        <v>64.771389404834537</v>
      </c>
      <c r="L444">
        <f t="shared" si="120"/>
        <v>-89.776039288649756</v>
      </c>
      <c r="M444">
        <f t="shared" si="121"/>
        <v>143.30361090224312</v>
      </c>
      <c r="N444">
        <f t="shared" si="122"/>
        <v>26.763785806796683</v>
      </c>
      <c r="O444">
        <f t="shared" si="123"/>
        <v>1</v>
      </c>
      <c r="P444">
        <f t="shared" si="130"/>
        <v>1</v>
      </c>
      <c r="Q444">
        <f t="shared" si="131"/>
        <v>40</v>
      </c>
      <c r="R444">
        <f t="shared" si="132"/>
        <v>40</v>
      </c>
      <c r="S444" t="str">
        <f t="shared" si="124"/>
        <v/>
      </c>
      <c r="Y444">
        <f t="shared" si="125"/>
        <v>39.346028354629958</v>
      </c>
    </row>
    <row r="445" spans="1:25" x14ac:dyDescent="0.25">
      <c r="A445">
        <v>3.9999999999999998E-6</v>
      </c>
      <c r="B445">
        <f>DAVE_data!CF444</f>
        <v>9325</v>
      </c>
      <c r="C445">
        <f t="shared" si="115"/>
        <v>18966</v>
      </c>
      <c r="D445">
        <f t="shared" si="116"/>
        <v>82.821698133232971</v>
      </c>
      <c r="E445">
        <f t="shared" si="117"/>
        <v>79.063879057776731</v>
      </c>
      <c r="F445">
        <f t="shared" si="126"/>
        <v>80.942788595504851</v>
      </c>
      <c r="G445">
        <f t="shared" si="127"/>
        <v>3.7371999999999996E-2</v>
      </c>
      <c r="H445">
        <f t="shared" si="128"/>
        <v>19.402961999999988</v>
      </c>
      <c r="I445">
        <f t="shared" si="118"/>
        <v>50.275862617149741</v>
      </c>
      <c r="J445">
        <f t="shared" si="119"/>
        <v>64.771389404834537</v>
      </c>
      <c r="K445">
        <f t="shared" si="129"/>
        <v>57.523626010992139</v>
      </c>
      <c r="L445">
        <f t="shared" si="120"/>
        <v>-193.9356575468907</v>
      </c>
      <c r="M445">
        <f t="shared" si="121"/>
        <v>26.763785806796683</v>
      </c>
      <c r="N445">
        <f t="shared" si="122"/>
        <v>-83.58593587004701</v>
      </c>
      <c r="O445">
        <f t="shared" si="123"/>
        <v>1</v>
      </c>
      <c r="P445">
        <f t="shared" si="130"/>
        <v>1</v>
      </c>
      <c r="Q445">
        <f t="shared" si="131"/>
        <v>40</v>
      </c>
      <c r="R445">
        <f t="shared" si="132"/>
        <v>40</v>
      </c>
      <c r="S445" t="str">
        <f t="shared" si="124"/>
        <v/>
      </c>
      <c r="Y445">
        <f t="shared" si="125"/>
        <v>36.720272192449386</v>
      </c>
    </row>
    <row r="446" spans="1:25" x14ac:dyDescent="0.25">
      <c r="A446">
        <v>3.9999999999999998E-6</v>
      </c>
      <c r="B446">
        <f>DAVE_data!CF445</f>
        <v>9309</v>
      </c>
      <c r="C446">
        <f t="shared" si="115"/>
        <v>18768</v>
      </c>
      <c r="D446">
        <f t="shared" si="116"/>
        <v>83.695456457528593</v>
      </c>
      <c r="E446">
        <f t="shared" si="117"/>
        <v>80.942788595504851</v>
      </c>
      <c r="F446">
        <f t="shared" si="126"/>
        <v>82.319122526516722</v>
      </c>
      <c r="G446">
        <f t="shared" si="127"/>
        <v>3.7267999999999996E-2</v>
      </c>
      <c r="H446">
        <f t="shared" si="128"/>
        <v>19.440229999999989</v>
      </c>
      <c r="I446">
        <f t="shared" si="118"/>
        <v>36.930716191152491</v>
      </c>
      <c r="J446">
        <f t="shared" si="119"/>
        <v>57.523626010992139</v>
      </c>
      <c r="K446">
        <f t="shared" si="129"/>
        <v>47.227171101072315</v>
      </c>
      <c r="L446">
        <f t="shared" si="120"/>
        <v>-276.28139180851736</v>
      </c>
      <c r="M446">
        <f t="shared" si="121"/>
        <v>-83.58593587004701</v>
      </c>
      <c r="N446">
        <f t="shared" si="122"/>
        <v>-179.93366383928219</v>
      </c>
      <c r="O446">
        <f t="shared" si="123"/>
        <v>1</v>
      </c>
      <c r="P446">
        <f t="shared" si="130"/>
        <v>1</v>
      </c>
      <c r="Q446">
        <f t="shared" si="131"/>
        <v>40</v>
      </c>
      <c r="R446">
        <f t="shared" si="132"/>
        <v>40</v>
      </c>
      <c r="S446" t="str">
        <f t="shared" si="124"/>
        <v/>
      </c>
      <c r="Y446">
        <f t="shared" si="125"/>
        <v>32.495456778595646</v>
      </c>
    </row>
    <row r="447" spans="1:25" x14ac:dyDescent="0.25">
      <c r="A447">
        <v>3.9999999999999998E-6</v>
      </c>
      <c r="B447">
        <f>DAVE_data!CF446</f>
        <v>9403</v>
      </c>
      <c r="C447">
        <f t="shared" si="115"/>
        <v>18699</v>
      </c>
      <c r="D447">
        <f t="shared" si="116"/>
        <v>84.004295780250089</v>
      </c>
      <c r="E447">
        <f t="shared" si="117"/>
        <v>82.319122526516722</v>
      </c>
      <c r="F447">
        <f t="shared" si="126"/>
        <v>83.161709153383413</v>
      </c>
      <c r="G447">
        <f t="shared" si="127"/>
        <v>3.7423999999999999E-2</v>
      </c>
      <c r="H447">
        <f t="shared" si="128"/>
        <v>19.47765399999999</v>
      </c>
      <c r="I447">
        <f t="shared" si="118"/>
        <v>22.514606318584086</v>
      </c>
      <c r="J447">
        <f t="shared" si="119"/>
        <v>47.227171101072315</v>
      </c>
      <c r="K447">
        <f t="shared" si="129"/>
        <v>34.870888709828201</v>
      </c>
      <c r="L447">
        <f t="shared" si="120"/>
        <v>-330.17000831669822</v>
      </c>
      <c r="M447">
        <f t="shared" si="121"/>
        <v>-179.93366383928219</v>
      </c>
      <c r="N447">
        <f t="shared" si="122"/>
        <v>-255.0518360779902</v>
      </c>
      <c r="O447">
        <f t="shared" si="123"/>
        <v>1</v>
      </c>
      <c r="P447">
        <f t="shared" si="130"/>
        <v>1</v>
      </c>
      <c r="Q447">
        <f t="shared" si="131"/>
        <v>40</v>
      </c>
      <c r="R447">
        <f t="shared" si="132"/>
        <v>40</v>
      </c>
      <c r="S447" t="str">
        <f t="shared" si="124"/>
        <v/>
      </c>
      <c r="Y447">
        <f t="shared" si="125"/>
        <v>27.006968337971617</v>
      </c>
    </row>
    <row r="448" spans="1:25" x14ac:dyDescent="0.25">
      <c r="A448">
        <v>3.9999999999999998E-6</v>
      </c>
      <c r="B448">
        <f>DAVE_data!CF447</f>
        <v>9439</v>
      </c>
      <c r="C448">
        <f t="shared" si="115"/>
        <v>18738</v>
      </c>
      <c r="D448">
        <f t="shared" si="116"/>
        <v>83.829454946893833</v>
      </c>
      <c r="E448">
        <f t="shared" si="117"/>
        <v>83.161709153383413</v>
      </c>
      <c r="F448">
        <f t="shared" si="126"/>
        <v>83.495582050138623</v>
      </c>
      <c r="G448">
        <f t="shared" si="127"/>
        <v>3.7683999999999995E-2</v>
      </c>
      <c r="H448">
        <f t="shared" si="128"/>
        <v>19.515337999999989</v>
      </c>
      <c r="I448">
        <f t="shared" si="118"/>
        <v>8.8598051362703032</v>
      </c>
      <c r="J448">
        <f t="shared" si="119"/>
        <v>34.870888709828201</v>
      </c>
      <c r="K448">
        <f t="shared" si="129"/>
        <v>21.865346923049252</v>
      </c>
      <c r="L448">
        <f t="shared" si="120"/>
        <v>-345.12105367739491</v>
      </c>
      <c r="M448">
        <f t="shared" si="121"/>
        <v>-255.0518360779902</v>
      </c>
      <c r="N448">
        <f t="shared" si="122"/>
        <v>-300.08644487769254</v>
      </c>
      <c r="O448">
        <f t="shared" si="123"/>
        <v>1</v>
      </c>
      <c r="P448">
        <f t="shared" si="130"/>
        <v>1</v>
      </c>
      <c r="Q448">
        <f t="shared" si="131"/>
        <v>40</v>
      </c>
      <c r="R448">
        <f t="shared" si="132"/>
        <v>40</v>
      </c>
      <c r="S448" t="str">
        <f t="shared" si="124"/>
        <v/>
      </c>
      <c r="Y448">
        <f t="shared" si="125"/>
        <v>20.834809424981771</v>
      </c>
    </row>
    <row r="449" spans="1:25" x14ac:dyDescent="0.25">
      <c r="A449">
        <v>3.9999999999999998E-6</v>
      </c>
      <c r="B449">
        <f>DAVE_data!CF448</f>
        <v>9549</v>
      </c>
      <c r="C449">
        <f t="shared" si="115"/>
        <v>18850</v>
      </c>
      <c r="D449">
        <f t="shared" si="116"/>
        <v>83.331370121745181</v>
      </c>
      <c r="E449">
        <f t="shared" si="117"/>
        <v>83.495582050138623</v>
      </c>
      <c r="F449">
        <f t="shared" si="126"/>
        <v>83.413476085941909</v>
      </c>
      <c r="G449">
        <f t="shared" si="127"/>
        <v>3.7975999999999996E-2</v>
      </c>
      <c r="H449">
        <f t="shared" si="128"/>
        <v>19.55331399999999</v>
      </c>
      <c r="I449">
        <f t="shared" si="118"/>
        <v>-2.1620487728226752</v>
      </c>
      <c r="J449">
        <f t="shared" si="119"/>
        <v>21.865346923049252</v>
      </c>
      <c r="K449">
        <f t="shared" si="129"/>
        <v>9.8516490751132881</v>
      </c>
      <c r="L449">
        <f t="shared" si="120"/>
        <v>-316.34974320454933</v>
      </c>
      <c r="M449">
        <f t="shared" si="121"/>
        <v>-300.08644487769254</v>
      </c>
      <c r="N449">
        <f t="shared" si="122"/>
        <v>-308.21809404112093</v>
      </c>
      <c r="O449">
        <f t="shared" si="123"/>
        <v>1</v>
      </c>
      <c r="P449">
        <f t="shared" si="130"/>
        <v>0</v>
      </c>
      <c r="Q449">
        <f t="shared" si="131"/>
        <v>40</v>
      </c>
      <c r="R449">
        <f t="shared" si="132"/>
        <v>40</v>
      </c>
      <c r="S449" t="str">
        <f t="shared" si="124"/>
        <v/>
      </c>
      <c r="Y449">
        <f t="shared" si="125"/>
        <v>14.86720999900265</v>
      </c>
    </row>
    <row r="450" spans="1:25" x14ac:dyDescent="0.25">
      <c r="A450">
        <v>3.9999999999999998E-6</v>
      </c>
      <c r="B450">
        <f>DAVE_data!CF449</f>
        <v>9614</v>
      </c>
      <c r="C450">
        <f t="shared" si="115"/>
        <v>19002.5</v>
      </c>
      <c r="D450">
        <f t="shared" si="116"/>
        <v>82.662614224175599</v>
      </c>
      <c r="E450">
        <f t="shared" si="117"/>
        <v>83.413476085941909</v>
      </c>
      <c r="F450">
        <f t="shared" si="126"/>
        <v>83.038045155058754</v>
      </c>
      <c r="G450">
        <f t="shared" si="127"/>
        <v>3.8325999999999999E-2</v>
      </c>
      <c r="H450">
        <f t="shared" si="128"/>
        <v>19.591639999999991</v>
      </c>
      <c r="I450">
        <f t="shared" si="118"/>
        <v>-9.7957243355204078</v>
      </c>
      <c r="J450">
        <f t="shared" si="119"/>
        <v>9.8516490751132881</v>
      </c>
      <c r="K450">
        <f t="shared" si="129"/>
        <v>2.7962369796440179E-2</v>
      </c>
      <c r="L450">
        <f t="shared" si="120"/>
        <v>-256.31912292743436</v>
      </c>
      <c r="M450">
        <f t="shared" si="121"/>
        <v>-308.21809404112093</v>
      </c>
      <c r="N450">
        <f t="shared" si="122"/>
        <v>-282.26860848427765</v>
      </c>
      <c r="O450">
        <f t="shared" si="123"/>
        <v>1</v>
      </c>
      <c r="P450">
        <f t="shared" si="130"/>
        <v>0</v>
      </c>
      <c r="Q450">
        <f t="shared" si="131"/>
        <v>40</v>
      </c>
      <c r="R450">
        <f t="shared" si="132"/>
        <v>40</v>
      </c>
      <c r="S450" t="str">
        <f t="shared" si="124"/>
        <v/>
      </c>
      <c r="Y450">
        <f t="shared" si="125"/>
        <v>9.8453553877526723</v>
      </c>
    </row>
    <row r="451" spans="1:25" x14ac:dyDescent="0.25">
      <c r="A451">
        <v>3.9999999999999998E-6</v>
      </c>
      <c r="B451">
        <f>DAVE_data!CF450</f>
        <v>9733</v>
      </c>
      <c r="C451">
        <f t="shared" si="115"/>
        <v>19167.5</v>
      </c>
      <c r="D451">
        <f t="shared" si="116"/>
        <v>81.951027875043508</v>
      </c>
      <c r="E451">
        <f t="shared" si="117"/>
        <v>83.038045155058754</v>
      </c>
      <c r="F451">
        <f t="shared" si="126"/>
        <v>82.494536515051124</v>
      </c>
      <c r="G451">
        <f t="shared" si="127"/>
        <v>3.8693999999999999E-2</v>
      </c>
      <c r="H451">
        <f t="shared" si="128"/>
        <v>19.630333999999991</v>
      </c>
      <c r="I451">
        <f t="shared" si="118"/>
        <v>-14.046328629958911</v>
      </c>
      <c r="J451">
        <f t="shared" si="119"/>
        <v>2.7962369796440179E-2</v>
      </c>
      <c r="K451">
        <f t="shared" si="129"/>
        <v>-7.0091831300812348</v>
      </c>
      <c r="L451">
        <f t="shared" si="120"/>
        <v>-181.86658137896509</v>
      </c>
      <c r="M451">
        <f t="shared" si="121"/>
        <v>-282.26860848427765</v>
      </c>
      <c r="N451">
        <f t="shared" si="122"/>
        <v>-232.06759493162139</v>
      </c>
      <c r="O451">
        <f t="shared" si="123"/>
        <v>1</v>
      </c>
      <c r="P451">
        <f t="shared" si="130"/>
        <v>0</v>
      </c>
      <c r="Q451">
        <f t="shared" si="131"/>
        <v>40</v>
      </c>
      <c r="R451">
        <f t="shared" si="132"/>
        <v>40</v>
      </c>
      <c r="S451" t="str">
        <f t="shared" si="124"/>
        <v/>
      </c>
      <c r="Y451">
        <f t="shared" si="125"/>
        <v>6.1521113343676257</v>
      </c>
    </row>
    <row r="452" spans="1:25" x14ac:dyDescent="0.25">
      <c r="A452">
        <v>3.9999999999999998E-6</v>
      </c>
      <c r="B452">
        <f>DAVE_data!CF451</f>
        <v>9770</v>
      </c>
      <c r="C452">
        <f t="shared" si="115"/>
        <v>19333</v>
      </c>
      <c r="D452">
        <f t="shared" si="116"/>
        <v>81.249486721920888</v>
      </c>
      <c r="E452">
        <f t="shared" si="117"/>
        <v>82.494536515051124</v>
      </c>
      <c r="F452">
        <f t="shared" si="126"/>
        <v>81.872011618485999</v>
      </c>
      <c r="G452">
        <f t="shared" si="127"/>
        <v>3.9005999999999999E-2</v>
      </c>
      <c r="H452">
        <f t="shared" si="128"/>
        <v>19.669339999999991</v>
      </c>
      <c r="I452">
        <f t="shared" si="118"/>
        <v>-15.959721493235007</v>
      </c>
      <c r="J452">
        <f t="shared" si="119"/>
        <v>-7.0091831300812348</v>
      </c>
      <c r="K452">
        <f t="shared" si="129"/>
        <v>-11.484452311658121</v>
      </c>
      <c r="L452">
        <f t="shared" si="120"/>
        <v>-114.73284062905415</v>
      </c>
      <c r="M452">
        <f t="shared" si="121"/>
        <v>-232.06759493162139</v>
      </c>
      <c r="N452">
        <f t="shared" si="122"/>
        <v>-173.40021778033775</v>
      </c>
      <c r="O452">
        <f t="shared" si="123"/>
        <v>1</v>
      </c>
      <c r="P452">
        <f t="shared" si="130"/>
        <v>0</v>
      </c>
      <c r="Q452">
        <f t="shared" si="131"/>
        <v>40</v>
      </c>
      <c r="R452">
        <f t="shared" si="132"/>
        <v>40</v>
      </c>
      <c r="S452" t="str">
        <f t="shared" si="124"/>
        <v/>
      </c>
      <c r="Y452">
        <f t="shared" si="125"/>
        <v>3.7218431516620178</v>
      </c>
    </row>
    <row r="453" spans="1:25" x14ac:dyDescent="0.25">
      <c r="A453">
        <v>3.9999999999999998E-6</v>
      </c>
      <c r="B453">
        <f>DAVE_data!CF452</f>
        <v>9910</v>
      </c>
      <c r="C453">
        <f t="shared" si="115"/>
        <v>19513.5</v>
      </c>
      <c r="D453">
        <f t="shared" si="116"/>
        <v>80.497928449273402</v>
      </c>
      <c r="E453">
        <f t="shared" si="117"/>
        <v>81.872011618485999</v>
      </c>
      <c r="F453">
        <f t="shared" si="126"/>
        <v>81.184970033879694</v>
      </c>
      <c r="G453">
        <f t="shared" si="127"/>
        <v>3.9359999999999999E-2</v>
      </c>
      <c r="H453">
        <f t="shared" si="128"/>
        <v>19.70869999999999</v>
      </c>
      <c r="I453">
        <f t="shared" si="118"/>
        <v>-17.455324812152067</v>
      </c>
      <c r="J453">
        <f t="shared" si="119"/>
        <v>-11.484452311658121</v>
      </c>
      <c r="K453">
        <f t="shared" si="129"/>
        <v>-14.469888561905094</v>
      </c>
      <c r="L453">
        <f t="shared" si="120"/>
        <v>-75.849498227819453</v>
      </c>
      <c r="M453">
        <f t="shared" si="121"/>
        <v>-173.40021778033775</v>
      </c>
      <c r="N453">
        <f t="shared" si="122"/>
        <v>-124.6248580040786</v>
      </c>
      <c r="O453">
        <f t="shared" si="123"/>
        <v>1</v>
      </c>
      <c r="P453">
        <f t="shared" si="130"/>
        <v>0</v>
      </c>
      <c r="Q453">
        <f t="shared" si="131"/>
        <v>40</v>
      </c>
      <c r="R453">
        <f t="shared" si="132"/>
        <v>40</v>
      </c>
      <c r="S453" t="str">
        <f t="shared" si="124"/>
        <v/>
      </c>
      <c r="Y453">
        <f t="shared" si="125"/>
        <v>2.0373666159927306</v>
      </c>
    </row>
    <row r="454" spans="1:25" x14ac:dyDescent="0.25">
      <c r="A454">
        <v>3.9999999999999998E-6</v>
      </c>
      <c r="B454">
        <f>DAVE_data!CF453</f>
        <v>9952</v>
      </c>
      <c r="C454">
        <f t="shared" ref="C454:C513" si="133">(B454+B453)/2+(B452+B451)/2</f>
        <v>19682.5</v>
      </c>
      <c r="D454">
        <f t="shared" ref="D454:D513" si="134">2*PI()/(C454*0.000004)</f>
        <v>79.806748471733599</v>
      </c>
      <c r="E454">
        <f t="shared" ref="E454:E513" si="135">F453</f>
        <v>81.184970033879694</v>
      </c>
      <c r="F454">
        <f t="shared" si="126"/>
        <v>80.495859252806639</v>
      </c>
      <c r="G454">
        <f t="shared" si="127"/>
        <v>3.9723999999999995E-2</v>
      </c>
      <c r="H454">
        <f t="shared" si="128"/>
        <v>19.748423999999989</v>
      </c>
      <c r="I454">
        <f t="shared" ref="I454:I513" si="136">(F454-E454)/G454</f>
        <v>-17.347467049467692</v>
      </c>
      <c r="J454">
        <f t="shared" ref="J454:J513" si="137">K453</f>
        <v>-14.469888561905094</v>
      </c>
      <c r="K454">
        <f t="shared" si="129"/>
        <v>-15.908677805686393</v>
      </c>
      <c r="L454">
        <f t="shared" ref="L454:L513" si="138">(K454-J454)/G454</f>
        <v>-36.219646656462068</v>
      </c>
      <c r="M454">
        <f t="shared" ref="M454:M513" si="139">N453</f>
        <v>-124.6248580040786</v>
      </c>
      <c r="N454">
        <f t="shared" ref="N454:N513" si="140">0.5*(L454+M454)</f>
        <v>-80.422252330270339</v>
      </c>
      <c r="O454">
        <f t="shared" ref="O454:O513" si="141">IF(AND((L454&gt;$O$3), (L454&lt;$O$4)),0,1)</f>
        <v>1</v>
      </c>
      <c r="P454">
        <f t="shared" si="130"/>
        <v>0</v>
      </c>
      <c r="Q454">
        <f t="shared" si="131"/>
        <v>40</v>
      </c>
      <c r="R454">
        <f t="shared" si="132"/>
        <v>40</v>
      </c>
      <c r="S454" t="str">
        <f t="shared" ref="S454:S513" si="142">IF(Q454=-40,K454/F454^2, "")</f>
        <v/>
      </c>
      <c r="Y454">
        <f t="shared" ref="Y454:Y513" si="143">IF(Q454=$Q$3, ($Y$1*K454*F454-$Y$3*F454^3)*G454,0)</f>
        <v>1.1430360083853337</v>
      </c>
    </row>
    <row r="455" spans="1:25" x14ac:dyDescent="0.25">
      <c r="A455">
        <v>3.9999999999999998E-6</v>
      </c>
      <c r="B455">
        <f>DAVE_data!CF454</f>
        <v>10067</v>
      </c>
      <c r="C455">
        <f t="shared" si="133"/>
        <v>19849.5</v>
      </c>
      <c r="D455">
        <f t="shared" si="134"/>
        <v>79.135309544063915</v>
      </c>
      <c r="E455">
        <f t="shared" si="135"/>
        <v>80.495859252806639</v>
      </c>
      <c r="F455">
        <f t="shared" si="126"/>
        <v>79.815584398435277</v>
      </c>
      <c r="G455">
        <f t="shared" si="127"/>
        <v>4.0037999999999997E-2</v>
      </c>
      <c r="H455">
        <f t="shared" si="128"/>
        <v>19.788461999999988</v>
      </c>
      <c r="I455">
        <f t="shared" si="136"/>
        <v>-16.990730165626704</v>
      </c>
      <c r="J455">
        <f t="shared" si="137"/>
        <v>-15.908677805686393</v>
      </c>
      <c r="K455">
        <f t="shared" si="129"/>
        <v>-16.449703985656548</v>
      </c>
      <c r="L455">
        <f t="shared" si="138"/>
        <v>-13.512817322797213</v>
      </c>
      <c r="M455">
        <f t="shared" si="139"/>
        <v>-80.422252330270339</v>
      </c>
      <c r="N455">
        <f t="shared" si="140"/>
        <v>-46.967534826533779</v>
      </c>
      <c r="O455">
        <f t="shared" si="141"/>
        <v>0</v>
      </c>
      <c r="P455">
        <f t="shared" si="130"/>
        <v>0</v>
      </c>
      <c r="Q455">
        <f t="shared" si="131"/>
        <v>-40</v>
      </c>
      <c r="R455">
        <f t="shared" si="132"/>
        <v>40</v>
      </c>
      <c r="S455">
        <f t="shared" si="142"/>
        <v>-2.5821572785676436E-3</v>
      </c>
      <c r="Y455">
        <f t="shared" si="143"/>
        <v>0</v>
      </c>
    </row>
    <row r="456" spans="1:25" x14ac:dyDescent="0.25">
      <c r="A456">
        <v>3.9999999999999998E-6</v>
      </c>
      <c r="B456">
        <f>DAVE_data!CF455</f>
        <v>10139</v>
      </c>
      <c r="C456">
        <f t="shared" si="133"/>
        <v>20034</v>
      </c>
      <c r="D456">
        <f t="shared" si="134"/>
        <v>78.406525246825225</v>
      </c>
      <c r="E456">
        <f t="shared" si="135"/>
        <v>79.815584398435277</v>
      </c>
      <c r="F456">
        <f t="shared" si="126"/>
        <v>79.111054822630251</v>
      </c>
      <c r="G456">
        <f t="shared" si="127"/>
        <v>4.0411999999999997E-2</v>
      </c>
      <c r="H456">
        <f t="shared" si="128"/>
        <v>19.828873999999988</v>
      </c>
      <c r="I456">
        <f t="shared" si="136"/>
        <v>-17.43367256767856</v>
      </c>
      <c r="J456">
        <f t="shared" si="137"/>
        <v>-16.449703985656548</v>
      </c>
      <c r="K456">
        <f t="shared" si="129"/>
        <v>-16.941688276667556</v>
      </c>
      <c r="L456">
        <f t="shared" si="138"/>
        <v>-12.174212882584573</v>
      </c>
      <c r="M456">
        <f t="shared" si="139"/>
        <v>-46.967534826533779</v>
      </c>
      <c r="N456">
        <f t="shared" si="140"/>
        <v>-29.570873854559174</v>
      </c>
      <c r="O456">
        <f t="shared" si="141"/>
        <v>0</v>
      </c>
      <c r="P456">
        <f t="shared" si="130"/>
        <v>0</v>
      </c>
      <c r="Q456">
        <f t="shared" si="131"/>
        <v>-40</v>
      </c>
      <c r="R456">
        <f t="shared" si="132"/>
        <v>-40</v>
      </c>
      <c r="S456">
        <f t="shared" si="142"/>
        <v>-2.706963102816234E-3</v>
      </c>
      <c r="Y456">
        <f t="shared" si="143"/>
        <v>0</v>
      </c>
    </row>
    <row r="457" spans="1:25" x14ac:dyDescent="0.25">
      <c r="A457">
        <v>3.9999999999999998E-6</v>
      </c>
      <c r="B457">
        <f>DAVE_data!CF456</f>
        <v>10243</v>
      </c>
      <c r="C457">
        <f t="shared" si="133"/>
        <v>20200.5</v>
      </c>
      <c r="D457">
        <f t="shared" si="134"/>
        <v>77.760269636637531</v>
      </c>
      <c r="E457">
        <f t="shared" si="135"/>
        <v>79.111054822630251</v>
      </c>
      <c r="F457">
        <f t="shared" si="126"/>
        <v>78.435662229633891</v>
      </c>
      <c r="G457">
        <f t="shared" si="127"/>
        <v>4.0764000000000002E-2</v>
      </c>
      <c r="H457">
        <f t="shared" si="128"/>
        <v>19.869637999999988</v>
      </c>
      <c r="I457">
        <f t="shared" si="136"/>
        <v>-16.568359164860169</v>
      </c>
      <c r="J457">
        <f t="shared" si="137"/>
        <v>-16.941688276667556</v>
      </c>
      <c r="K457">
        <f t="shared" si="129"/>
        <v>-16.755023720763862</v>
      </c>
      <c r="L457">
        <f t="shared" si="138"/>
        <v>4.579152092623227</v>
      </c>
      <c r="M457">
        <f t="shared" si="139"/>
        <v>-29.570873854559174</v>
      </c>
      <c r="N457">
        <f t="shared" si="140"/>
        <v>-12.495860880967975</v>
      </c>
      <c r="O457">
        <f t="shared" si="141"/>
        <v>0</v>
      </c>
      <c r="P457">
        <f t="shared" si="130"/>
        <v>0</v>
      </c>
      <c r="Q457">
        <f t="shared" si="131"/>
        <v>-40</v>
      </c>
      <c r="R457">
        <f t="shared" si="132"/>
        <v>-40</v>
      </c>
      <c r="S457">
        <f t="shared" si="142"/>
        <v>-2.7234406268530943E-3</v>
      </c>
      <c r="Y457">
        <f t="shared" si="143"/>
        <v>0</v>
      </c>
    </row>
    <row r="458" spans="1:25" x14ac:dyDescent="0.25">
      <c r="A458">
        <v>3.9999999999999998E-6</v>
      </c>
      <c r="B458">
        <f>DAVE_data!CF457</f>
        <v>10320</v>
      </c>
      <c r="C458">
        <f t="shared" si="133"/>
        <v>20384.5</v>
      </c>
      <c r="D458">
        <f t="shared" si="134"/>
        <v>77.058369192028096</v>
      </c>
      <c r="E458">
        <f t="shared" si="135"/>
        <v>78.435662229633891</v>
      </c>
      <c r="F458">
        <f t="shared" si="126"/>
        <v>77.747015710830993</v>
      </c>
      <c r="G458">
        <f t="shared" si="127"/>
        <v>4.1125999999999996E-2</v>
      </c>
      <c r="H458">
        <f t="shared" si="128"/>
        <v>19.910763999999986</v>
      </c>
      <c r="I458">
        <f t="shared" si="136"/>
        <v>-16.744796936315176</v>
      </c>
      <c r="J458">
        <f t="shared" si="137"/>
        <v>-16.755023720763862</v>
      </c>
      <c r="K458">
        <f t="shared" si="129"/>
        <v>-16.749910328539521</v>
      </c>
      <c r="L458">
        <f t="shared" si="138"/>
        <v>0.12433478150905986</v>
      </c>
      <c r="M458">
        <f t="shared" si="139"/>
        <v>-12.495860880967975</v>
      </c>
      <c r="N458">
        <f t="shared" si="140"/>
        <v>-6.1857630497294576</v>
      </c>
      <c r="O458">
        <f t="shared" si="141"/>
        <v>0</v>
      </c>
      <c r="P458">
        <f t="shared" si="130"/>
        <v>0</v>
      </c>
      <c r="Q458">
        <f t="shared" si="131"/>
        <v>-40</v>
      </c>
      <c r="R458">
        <f t="shared" si="132"/>
        <v>-40</v>
      </c>
      <c r="S458">
        <f t="shared" si="142"/>
        <v>-2.7710542663364379E-3</v>
      </c>
      <c r="Y458">
        <f t="shared" si="143"/>
        <v>0</v>
      </c>
    </row>
    <row r="459" spans="1:25" x14ac:dyDescent="0.25">
      <c r="A459">
        <v>3.9999999999999998E-6</v>
      </c>
      <c r="B459">
        <f>DAVE_data!CF458</f>
        <v>10423</v>
      </c>
      <c r="C459">
        <f t="shared" si="133"/>
        <v>20562.5</v>
      </c>
      <c r="D459">
        <f t="shared" si="134"/>
        <v>76.391310725587687</v>
      </c>
      <c r="E459">
        <f t="shared" si="135"/>
        <v>77.747015710830993</v>
      </c>
      <c r="F459">
        <f t="shared" si="126"/>
        <v>77.06916321820934</v>
      </c>
      <c r="G459">
        <f t="shared" si="127"/>
        <v>4.1485999999999995E-2</v>
      </c>
      <c r="H459">
        <f t="shared" si="128"/>
        <v>19.952249999999985</v>
      </c>
      <c r="I459">
        <f t="shared" si="136"/>
        <v>-16.339307058324579</v>
      </c>
      <c r="J459">
        <f t="shared" si="137"/>
        <v>-16.749910328539521</v>
      </c>
      <c r="K459">
        <f t="shared" si="129"/>
        <v>-16.54460869343205</v>
      </c>
      <c r="L459">
        <f t="shared" si="138"/>
        <v>4.9486967918688478</v>
      </c>
      <c r="M459">
        <f t="shared" si="139"/>
        <v>-6.1857630497294576</v>
      </c>
      <c r="N459">
        <f t="shared" si="140"/>
        <v>-0.61853312893030488</v>
      </c>
      <c r="O459">
        <f t="shared" si="141"/>
        <v>0</v>
      </c>
      <c r="P459">
        <f t="shared" si="130"/>
        <v>0</v>
      </c>
      <c r="Q459">
        <f t="shared" si="131"/>
        <v>-40</v>
      </c>
      <c r="R459">
        <f t="shared" si="132"/>
        <v>-40</v>
      </c>
      <c r="S459">
        <f t="shared" si="142"/>
        <v>-2.7854490089361571E-3</v>
      </c>
      <c r="Y459">
        <f t="shared" si="143"/>
        <v>0</v>
      </c>
    </row>
    <row r="460" spans="1:25" x14ac:dyDescent="0.25">
      <c r="A460">
        <v>3.9999999999999998E-6</v>
      </c>
      <c r="B460">
        <f>DAVE_data!CF459</f>
        <v>10506</v>
      </c>
      <c r="C460">
        <f t="shared" si="133"/>
        <v>20746</v>
      </c>
      <c r="D460">
        <f t="shared" si="134"/>
        <v>75.715623580203243</v>
      </c>
      <c r="E460">
        <f t="shared" si="135"/>
        <v>77.06916321820934</v>
      </c>
      <c r="F460">
        <f t="shared" si="126"/>
        <v>76.392393399206298</v>
      </c>
      <c r="G460">
        <f t="shared" si="127"/>
        <v>4.1857999999999999E-2</v>
      </c>
      <c r="H460">
        <f t="shared" si="128"/>
        <v>19.994107999999986</v>
      </c>
      <c r="I460">
        <f t="shared" si="136"/>
        <v>-16.16823113868416</v>
      </c>
      <c r="J460">
        <f t="shared" si="137"/>
        <v>-16.54460869343205</v>
      </c>
      <c r="K460">
        <f t="shared" si="129"/>
        <v>-16.356419916058105</v>
      </c>
      <c r="L460">
        <f t="shared" si="138"/>
        <v>4.4958855505266619</v>
      </c>
      <c r="M460">
        <f t="shared" si="139"/>
        <v>-0.61853312893030488</v>
      </c>
      <c r="N460">
        <f t="shared" si="140"/>
        <v>1.9386762107981785</v>
      </c>
      <c r="O460">
        <f t="shared" si="141"/>
        <v>0</v>
      </c>
      <c r="P460">
        <f t="shared" si="130"/>
        <v>0</v>
      </c>
      <c r="Q460">
        <f t="shared" si="131"/>
        <v>-40</v>
      </c>
      <c r="R460">
        <f t="shared" si="132"/>
        <v>-40</v>
      </c>
      <c r="S460">
        <f t="shared" si="142"/>
        <v>-2.8027735988758714E-3</v>
      </c>
      <c r="Y460">
        <f t="shared" si="143"/>
        <v>0</v>
      </c>
    </row>
    <row r="461" spans="1:25" x14ac:dyDescent="0.25">
      <c r="A461">
        <v>3.9999999999999998E-6</v>
      </c>
      <c r="B461">
        <f>DAVE_data!CF460</f>
        <v>10605</v>
      </c>
      <c r="C461">
        <f t="shared" si="133"/>
        <v>20927</v>
      </c>
      <c r="D461">
        <f t="shared" si="134"/>
        <v>75.060750551674715</v>
      </c>
      <c r="E461">
        <f t="shared" si="135"/>
        <v>76.392393399206298</v>
      </c>
      <c r="F461">
        <f t="shared" si="126"/>
        <v>75.726571975440507</v>
      </c>
      <c r="G461">
        <f t="shared" si="127"/>
        <v>4.2221999999999996E-2</v>
      </c>
      <c r="H461">
        <f t="shared" si="128"/>
        <v>20.036329999999985</v>
      </c>
      <c r="I461">
        <f t="shared" si="136"/>
        <v>-15.769537770967544</v>
      </c>
      <c r="J461">
        <f t="shared" si="137"/>
        <v>-16.356419916058105</v>
      </c>
      <c r="K461">
        <f t="shared" si="129"/>
        <v>-16.062978843512823</v>
      </c>
      <c r="L461">
        <f t="shared" si="138"/>
        <v>6.9499567179499175</v>
      </c>
      <c r="M461">
        <f t="shared" si="139"/>
        <v>1.9386762107981785</v>
      </c>
      <c r="N461">
        <f t="shared" si="140"/>
        <v>4.4443164643740483</v>
      </c>
      <c r="O461">
        <f t="shared" si="141"/>
        <v>0</v>
      </c>
      <c r="P461">
        <f t="shared" si="130"/>
        <v>0</v>
      </c>
      <c r="Q461">
        <f t="shared" si="131"/>
        <v>-40</v>
      </c>
      <c r="R461">
        <f t="shared" si="132"/>
        <v>-40</v>
      </c>
      <c r="S461">
        <f t="shared" si="142"/>
        <v>-2.8011056691145298E-3</v>
      </c>
      <c r="Y461">
        <f t="shared" si="143"/>
        <v>0</v>
      </c>
    </row>
    <row r="462" spans="1:25" x14ac:dyDescent="0.25">
      <c r="A462">
        <v>3.9999999999999998E-6</v>
      </c>
      <c r="B462">
        <f>DAVE_data!CF461</f>
        <v>10686</v>
      </c>
      <c r="C462">
        <f t="shared" si="133"/>
        <v>21110</v>
      </c>
      <c r="D462">
        <f t="shared" si="134"/>
        <v>74.410058114395852</v>
      </c>
      <c r="E462">
        <f t="shared" si="135"/>
        <v>75.726571975440507</v>
      </c>
      <c r="F462">
        <f t="shared" si="126"/>
        <v>75.06831504491818</v>
      </c>
      <c r="G462">
        <f t="shared" si="127"/>
        <v>4.2581999999999995E-2</v>
      </c>
      <c r="H462">
        <f t="shared" si="128"/>
        <v>20.078911999999985</v>
      </c>
      <c r="I462">
        <f t="shared" si="136"/>
        <v>-15.458572413750586</v>
      </c>
      <c r="J462">
        <f t="shared" si="137"/>
        <v>-16.062978843512823</v>
      </c>
      <c r="K462">
        <f t="shared" si="129"/>
        <v>-15.760775628631706</v>
      </c>
      <c r="L462">
        <f t="shared" si="138"/>
        <v>7.0969709004066939</v>
      </c>
      <c r="M462">
        <f t="shared" si="139"/>
        <v>4.4443164643740483</v>
      </c>
      <c r="N462">
        <f t="shared" si="140"/>
        <v>5.7706436823903715</v>
      </c>
      <c r="O462">
        <f t="shared" si="141"/>
        <v>0</v>
      </c>
      <c r="P462">
        <f t="shared" si="130"/>
        <v>0</v>
      </c>
      <c r="Q462">
        <f t="shared" si="131"/>
        <v>-40</v>
      </c>
      <c r="R462">
        <f t="shared" si="132"/>
        <v>-40</v>
      </c>
      <c r="S462">
        <f t="shared" si="142"/>
        <v>-2.7968182864007212E-3</v>
      </c>
      <c r="Y462">
        <f t="shared" si="143"/>
        <v>0</v>
      </c>
    </row>
    <row r="463" spans="1:25" x14ac:dyDescent="0.25">
      <c r="A463">
        <v>3.9999999999999998E-6</v>
      </c>
      <c r="B463">
        <f>DAVE_data!CF462</f>
        <v>10802</v>
      </c>
      <c r="C463">
        <f t="shared" si="133"/>
        <v>21299.5</v>
      </c>
      <c r="D463">
        <f t="shared" si="134"/>
        <v>73.748037596887087</v>
      </c>
      <c r="E463">
        <f t="shared" si="135"/>
        <v>75.06831504491818</v>
      </c>
      <c r="F463">
        <f t="shared" si="126"/>
        <v>74.408176320902641</v>
      </c>
      <c r="G463">
        <f t="shared" si="127"/>
        <v>4.2976E-2</v>
      </c>
      <c r="H463">
        <f t="shared" si="128"/>
        <v>20.121887999999984</v>
      </c>
      <c r="I463">
        <f t="shared" si="136"/>
        <v>-15.360636727837374</v>
      </c>
      <c r="J463">
        <f t="shared" si="137"/>
        <v>-15.760775628631706</v>
      </c>
      <c r="K463">
        <f t="shared" si="129"/>
        <v>-15.56070617823454</v>
      </c>
      <c r="L463">
        <f t="shared" si="138"/>
        <v>4.6553762657568374</v>
      </c>
      <c r="M463">
        <f t="shared" si="139"/>
        <v>5.7706436823903715</v>
      </c>
      <c r="N463">
        <f t="shared" si="140"/>
        <v>5.2130099740736044</v>
      </c>
      <c r="O463">
        <f t="shared" si="141"/>
        <v>0</v>
      </c>
      <c r="P463">
        <f t="shared" si="130"/>
        <v>0</v>
      </c>
      <c r="Q463">
        <f t="shared" si="131"/>
        <v>-40</v>
      </c>
      <c r="R463">
        <f t="shared" si="132"/>
        <v>-40</v>
      </c>
      <c r="S463">
        <f t="shared" si="142"/>
        <v>-2.8105284206884759E-3</v>
      </c>
      <c r="Y463">
        <f t="shared" si="143"/>
        <v>0</v>
      </c>
    </row>
    <row r="464" spans="1:25" x14ac:dyDescent="0.25">
      <c r="A464">
        <v>3.9999999999999998E-6</v>
      </c>
      <c r="B464">
        <f>DAVE_data!CF463</f>
        <v>10865</v>
      </c>
      <c r="C464">
        <f t="shared" si="133"/>
        <v>21479</v>
      </c>
      <c r="D464">
        <f t="shared" si="134"/>
        <v>73.131725256990393</v>
      </c>
      <c r="E464">
        <f t="shared" si="135"/>
        <v>74.408176320902641</v>
      </c>
      <c r="F464">
        <f t="shared" si="126"/>
        <v>73.769950788946517</v>
      </c>
      <c r="G464">
        <f t="shared" si="127"/>
        <v>4.3333999999999998E-2</v>
      </c>
      <c r="H464">
        <f t="shared" si="128"/>
        <v>20.165221999999986</v>
      </c>
      <c r="I464">
        <f t="shared" si="136"/>
        <v>-14.728054921219456</v>
      </c>
      <c r="J464">
        <f t="shared" si="137"/>
        <v>-15.56070617823454</v>
      </c>
      <c r="K464">
        <f t="shared" si="129"/>
        <v>-15.144380549726998</v>
      </c>
      <c r="L464">
        <f t="shared" si="138"/>
        <v>9.6073666983786783</v>
      </c>
      <c r="M464">
        <f t="shared" si="139"/>
        <v>5.2130099740736044</v>
      </c>
      <c r="N464">
        <f t="shared" si="140"/>
        <v>7.4101883362261418</v>
      </c>
      <c r="O464">
        <f t="shared" si="141"/>
        <v>0</v>
      </c>
      <c r="P464">
        <f t="shared" si="130"/>
        <v>0</v>
      </c>
      <c r="Q464">
        <f t="shared" si="131"/>
        <v>-40</v>
      </c>
      <c r="R464">
        <f t="shared" si="132"/>
        <v>-40</v>
      </c>
      <c r="S464">
        <f t="shared" si="142"/>
        <v>-2.7828674854858703E-3</v>
      </c>
      <c r="Y464">
        <f t="shared" si="143"/>
        <v>0</v>
      </c>
    </row>
    <row r="465" spans="1:25" x14ac:dyDescent="0.25">
      <c r="A465">
        <v>3.9999999999999998E-6</v>
      </c>
      <c r="B465">
        <f>DAVE_data!CF464</f>
        <v>11001</v>
      </c>
      <c r="C465">
        <f t="shared" si="133"/>
        <v>21677</v>
      </c>
      <c r="D465">
        <f t="shared" si="134"/>
        <v>72.463732379706443</v>
      </c>
      <c r="E465">
        <f t="shared" si="135"/>
        <v>73.769950788946517</v>
      </c>
      <c r="F465">
        <f t="shared" si="126"/>
        <v>73.11684158432648</v>
      </c>
      <c r="G465">
        <f t="shared" si="127"/>
        <v>4.3732E-2</v>
      </c>
      <c r="H465">
        <f t="shared" si="128"/>
        <v>20.208953999999984</v>
      </c>
      <c r="I465">
        <f t="shared" si="136"/>
        <v>-14.934354811580469</v>
      </c>
      <c r="J465">
        <f t="shared" si="137"/>
        <v>-15.144380549726998</v>
      </c>
      <c r="K465">
        <f t="shared" si="129"/>
        <v>-15.039367680653733</v>
      </c>
      <c r="L465">
        <f t="shared" si="138"/>
        <v>2.4012821063126597</v>
      </c>
      <c r="M465">
        <f t="shared" si="139"/>
        <v>7.4101883362261418</v>
      </c>
      <c r="N465">
        <f t="shared" si="140"/>
        <v>4.905735221269401</v>
      </c>
      <c r="O465">
        <f t="shared" si="141"/>
        <v>0</v>
      </c>
      <c r="P465">
        <f t="shared" si="130"/>
        <v>0</v>
      </c>
      <c r="Q465">
        <f t="shared" si="131"/>
        <v>-40</v>
      </c>
      <c r="R465">
        <f t="shared" si="132"/>
        <v>-40</v>
      </c>
      <c r="S465">
        <f t="shared" si="142"/>
        <v>-2.8131619268534996E-3</v>
      </c>
      <c r="Y465">
        <f t="shared" si="143"/>
        <v>0</v>
      </c>
    </row>
    <row r="466" spans="1:25" x14ac:dyDescent="0.25">
      <c r="A466">
        <v>3.9999999999999998E-6</v>
      </c>
      <c r="B466">
        <f>DAVE_data!CF465</f>
        <v>11053</v>
      </c>
      <c r="C466">
        <f t="shared" si="133"/>
        <v>21860.5</v>
      </c>
      <c r="D466">
        <f t="shared" si="134"/>
        <v>71.855461988284659</v>
      </c>
      <c r="E466">
        <f t="shared" si="135"/>
        <v>73.11684158432648</v>
      </c>
      <c r="F466">
        <f t="shared" ref="F466:F513" si="144">0.5*(D466+E466)</f>
        <v>72.48615178630557</v>
      </c>
      <c r="G466">
        <f t="shared" ref="G466:G513" si="145">0.5*(B466+B465)*0.000004</f>
        <v>4.4108000000000001E-2</v>
      </c>
      <c r="H466">
        <f t="shared" ref="H466:H513" si="146">H465+G466</f>
        <v>20.253061999999986</v>
      </c>
      <c r="I466">
        <f t="shared" si="136"/>
        <v>-14.298762084449761</v>
      </c>
      <c r="J466">
        <f t="shared" si="137"/>
        <v>-15.039367680653733</v>
      </c>
      <c r="K466">
        <f t="shared" ref="K466:K513" si="147">(I466+J466)/2</f>
        <v>-14.669064882551748</v>
      </c>
      <c r="L466">
        <f t="shared" si="138"/>
        <v>8.3953658769834281</v>
      </c>
      <c r="M466">
        <f t="shared" si="139"/>
        <v>4.905735221269401</v>
      </c>
      <c r="N466">
        <f t="shared" si="140"/>
        <v>6.6505505491264145</v>
      </c>
      <c r="O466">
        <f t="shared" si="141"/>
        <v>0</v>
      </c>
      <c r="P466">
        <f t="shared" ref="P466:P513" si="148">IF(I466&gt;$P$3,1,0)</f>
        <v>0</v>
      </c>
      <c r="Q466">
        <f t="shared" ref="Q466:Q513" si="149">IF(OR(O466=1, AND((P466=1),(Q465=$Q$3))),$Q$3,$Q$2)</f>
        <v>-40</v>
      </c>
      <c r="R466">
        <f t="shared" ref="R466:R513" si="150">IF(OR(O466=1, AND((P466=1),(Q465=1))),Q465,Q465)</f>
        <v>-40</v>
      </c>
      <c r="S466">
        <f t="shared" si="142"/>
        <v>-2.7918516737491924E-3</v>
      </c>
      <c r="Y466">
        <f t="shared" si="143"/>
        <v>0</v>
      </c>
    </row>
    <row r="467" spans="1:25" x14ac:dyDescent="0.25">
      <c r="A467">
        <v>3.9999999999999998E-6</v>
      </c>
      <c r="B467">
        <f>DAVE_data!CF466</f>
        <v>11189</v>
      </c>
      <c r="C467">
        <f t="shared" si="133"/>
        <v>22054</v>
      </c>
      <c r="D467">
        <f t="shared" si="134"/>
        <v>71.225008016454908</v>
      </c>
      <c r="E467">
        <f t="shared" si="135"/>
        <v>72.48615178630557</v>
      </c>
      <c r="F467">
        <f t="shared" si="144"/>
        <v>71.855579901380239</v>
      </c>
      <c r="G467">
        <f t="shared" si="145"/>
        <v>4.4483999999999996E-2</v>
      </c>
      <c r="H467">
        <f t="shared" si="146"/>
        <v>20.297545999999986</v>
      </c>
      <c r="I467">
        <f t="shared" si="136"/>
        <v>-14.175251437040982</v>
      </c>
      <c r="J467">
        <f t="shared" si="137"/>
        <v>-14.669064882551748</v>
      </c>
      <c r="K467">
        <f t="shared" si="147"/>
        <v>-14.422158159796364</v>
      </c>
      <c r="L467">
        <f t="shared" si="138"/>
        <v>5.550461351393392</v>
      </c>
      <c r="M467">
        <f t="shared" si="139"/>
        <v>6.6505505491264145</v>
      </c>
      <c r="N467">
        <f t="shared" si="140"/>
        <v>6.1005059502599028</v>
      </c>
      <c r="O467">
        <f t="shared" si="141"/>
        <v>0</v>
      </c>
      <c r="P467">
        <f t="shared" si="148"/>
        <v>0</v>
      </c>
      <c r="Q467">
        <f t="shared" si="149"/>
        <v>-40</v>
      </c>
      <c r="R467">
        <f t="shared" si="150"/>
        <v>-40</v>
      </c>
      <c r="S467">
        <f t="shared" si="142"/>
        <v>-2.7932464572425026E-3</v>
      </c>
      <c r="Y467">
        <f t="shared" si="143"/>
        <v>0</v>
      </c>
    </row>
    <row r="468" spans="1:25" x14ac:dyDescent="0.25">
      <c r="A468">
        <v>3.9999999999999998E-6</v>
      </c>
      <c r="B468">
        <f>DAVE_data!CF467</f>
        <v>11263</v>
      </c>
      <c r="C468">
        <f t="shared" si="133"/>
        <v>22253</v>
      </c>
      <c r="D468">
        <f t="shared" si="134"/>
        <v>70.588070228503867</v>
      </c>
      <c r="E468">
        <f t="shared" si="135"/>
        <v>71.855579901380239</v>
      </c>
      <c r="F468">
        <f t="shared" si="144"/>
        <v>71.221825064942053</v>
      </c>
      <c r="G468">
        <f t="shared" si="145"/>
        <v>4.4903999999999999E-2</v>
      </c>
      <c r="H468">
        <f t="shared" si="146"/>
        <v>20.342449999999985</v>
      </c>
      <c r="I468">
        <f t="shared" si="136"/>
        <v>-14.113549715797834</v>
      </c>
      <c r="J468">
        <f t="shared" si="137"/>
        <v>-14.422158159796364</v>
      </c>
      <c r="K468">
        <f t="shared" si="147"/>
        <v>-14.267853937797099</v>
      </c>
      <c r="L468">
        <f t="shared" si="138"/>
        <v>3.4363135132563909</v>
      </c>
      <c r="M468">
        <f t="shared" si="139"/>
        <v>6.1005059502599028</v>
      </c>
      <c r="N468">
        <f t="shared" si="140"/>
        <v>4.7684097317581466</v>
      </c>
      <c r="O468">
        <f t="shared" si="141"/>
        <v>0</v>
      </c>
      <c r="P468">
        <f t="shared" si="148"/>
        <v>0</v>
      </c>
      <c r="Q468">
        <f t="shared" si="149"/>
        <v>-40</v>
      </c>
      <c r="R468">
        <f t="shared" si="150"/>
        <v>-40</v>
      </c>
      <c r="S468">
        <f t="shared" si="142"/>
        <v>-2.8127585800085913E-3</v>
      </c>
      <c r="Y468">
        <f t="shared" si="143"/>
        <v>0</v>
      </c>
    </row>
    <row r="469" spans="1:25" x14ac:dyDescent="0.25">
      <c r="A469">
        <v>3.9999999999999998E-6</v>
      </c>
      <c r="B469">
        <f>DAVE_data!CF468</f>
        <v>11380</v>
      </c>
      <c r="C469">
        <f t="shared" si="133"/>
        <v>22442.5</v>
      </c>
      <c r="D469">
        <f t="shared" si="134"/>
        <v>69.992038622920646</v>
      </c>
      <c r="E469">
        <f t="shared" si="135"/>
        <v>71.221825064942053</v>
      </c>
      <c r="F469">
        <f t="shared" si="144"/>
        <v>70.606931843931349</v>
      </c>
      <c r="G469">
        <f t="shared" si="145"/>
        <v>4.5286E-2</v>
      </c>
      <c r="H469">
        <f t="shared" si="146"/>
        <v>20.387735999999986</v>
      </c>
      <c r="I469">
        <f t="shared" si="136"/>
        <v>-13.577998079112826</v>
      </c>
      <c r="J469">
        <f t="shared" si="137"/>
        <v>-14.267853937797099</v>
      </c>
      <c r="K469">
        <f t="shared" si="147"/>
        <v>-13.922926008454962</v>
      </c>
      <c r="L469">
        <f t="shared" si="138"/>
        <v>7.6166570097190673</v>
      </c>
      <c r="M469">
        <f t="shared" si="139"/>
        <v>4.7684097317581466</v>
      </c>
      <c r="N469">
        <f t="shared" si="140"/>
        <v>6.192533370738607</v>
      </c>
      <c r="O469">
        <f t="shared" si="141"/>
        <v>0</v>
      </c>
      <c r="P469">
        <f t="shared" si="148"/>
        <v>0</v>
      </c>
      <c r="Q469">
        <f t="shared" si="149"/>
        <v>-40</v>
      </c>
      <c r="R469">
        <f t="shared" si="150"/>
        <v>-40</v>
      </c>
      <c r="S469">
        <f t="shared" si="142"/>
        <v>-2.7927742724874346E-3</v>
      </c>
      <c r="Y469">
        <f t="shared" si="143"/>
        <v>0</v>
      </c>
    </row>
    <row r="470" spans="1:25" x14ac:dyDescent="0.25">
      <c r="A470">
        <v>3.9999999999999998E-6</v>
      </c>
      <c r="B470">
        <f>DAVE_data!CF469</f>
        <v>11450</v>
      </c>
      <c r="C470">
        <f t="shared" si="133"/>
        <v>22641</v>
      </c>
      <c r="D470">
        <f t="shared" si="134"/>
        <v>69.378398780747176</v>
      </c>
      <c r="E470">
        <f t="shared" si="135"/>
        <v>70.606931843931349</v>
      </c>
      <c r="F470">
        <f t="shared" si="144"/>
        <v>69.992665312339255</v>
      </c>
      <c r="G470">
        <f t="shared" si="145"/>
        <v>4.5659999999999999E-2</v>
      </c>
      <c r="H470">
        <f t="shared" si="146"/>
        <v>20.433395999999988</v>
      </c>
      <c r="I470">
        <f t="shared" si="136"/>
        <v>-13.453055882437443</v>
      </c>
      <c r="J470">
        <f t="shared" si="137"/>
        <v>-13.922926008454962</v>
      </c>
      <c r="K470">
        <f t="shared" si="147"/>
        <v>-13.687990945446202</v>
      </c>
      <c r="L470">
        <f t="shared" si="138"/>
        <v>5.1453145643617875</v>
      </c>
      <c r="M470">
        <f t="shared" si="139"/>
        <v>6.192533370738607</v>
      </c>
      <c r="N470">
        <f t="shared" si="140"/>
        <v>5.6689239675501977</v>
      </c>
      <c r="O470">
        <f t="shared" si="141"/>
        <v>0</v>
      </c>
      <c r="P470">
        <f t="shared" si="148"/>
        <v>0</v>
      </c>
      <c r="Q470">
        <f t="shared" si="149"/>
        <v>-40</v>
      </c>
      <c r="R470">
        <f t="shared" si="150"/>
        <v>-40</v>
      </c>
      <c r="S470">
        <f t="shared" si="142"/>
        <v>-2.7940530379633624E-3</v>
      </c>
      <c r="Y470">
        <f t="shared" si="143"/>
        <v>0</v>
      </c>
    </row>
    <row r="471" spans="1:25" x14ac:dyDescent="0.25">
      <c r="A471">
        <v>3.9999999999999998E-6</v>
      </c>
      <c r="B471">
        <f>DAVE_data!CF470</f>
        <v>11593</v>
      </c>
      <c r="C471">
        <f t="shared" si="133"/>
        <v>22843</v>
      </c>
      <c r="D471">
        <f t="shared" si="134"/>
        <v>68.764887571461571</v>
      </c>
      <c r="E471">
        <f t="shared" si="135"/>
        <v>69.992665312339255</v>
      </c>
      <c r="F471">
        <f t="shared" si="144"/>
        <v>69.378776441900413</v>
      </c>
      <c r="G471">
        <f t="shared" si="145"/>
        <v>4.6085999999999995E-2</v>
      </c>
      <c r="H471">
        <f t="shared" si="146"/>
        <v>20.479481999999987</v>
      </c>
      <c r="I471">
        <f t="shared" si="136"/>
        <v>-13.320506670981256</v>
      </c>
      <c r="J471">
        <f t="shared" si="137"/>
        <v>-13.687990945446202</v>
      </c>
      <c r="K471">
        <f t="shared" si="147"/>
        <v>-13.504248808213729</v>
      </c>
      <c r="L471">
        <f t="shared" si="138"/>
        <v>3.9869404424873722</v>
      </c>
      <c r="M471">
        <f t="shared" si="139"/>
        <v>5.6689239675501977</v>
      </c>
      <c r="N471">
        <f t="shared" si="140"/>
        <v>4.8279322050187847</v>
      </c>
      <c r="O471">
        <f t="shared" si="141"/>
        <v>0</v>
      </c>
      <c r="P471">
        <f t="shared" si="148"/>
        <v>0</v>
      </c>
      <c r="Q471">
        <f t="shared" si="149"/>
        <v>-40</v>
      </c>
      <c r="R471">
        <f t="shared" si="150"/>
        <v>-40</v>
      </c>
      <c r="S471">
        <f t="shared" si="142"/>
        <v>-2.805544477820195E-3</v>
      </c>
      <c r="Y471">
        <f t="shared" si="143"/>
        <v>0</v>
      </c>
    </row>
    <row r="472" spans="1:25" x14ac:dyDescent="0.25">
      <c r="A472">
        <v>3.9999999999999998E-6</v>
      </c>
      <c r="B472">
        <f>DAVE_data!CF471</f>
        <v>11662</v>
      </c>
      <c r="C472">
        <f t="shared" si="133"/>
        <v>23042.5</v>
      </c>
      <c r="D472">
        <f t="shared" si="134"/>
        <v>68.169527038945276</v>
      </c>
      <c r="E472">
        <f t="shared" si="135"/>
        <v>69.378776441900413</v>
      </c>
      <c r="F472">
        <f t="shared" si="144"/>
        <v>68.774151740422838</v>
      </c>
      <c r="G472">
        <f t="shared" si="145"/>
        <v>4.6509999999999996E-2</v>
      </c>
      <c r="H472">
        <f t="shared" si="146"/>
        <v>20.525991999999988</v>
      </c>
      <c r="I472">
        <f t="shared" si="136"/>
        <v>-12.999886077780605</v>
      </c>
      <c r="J472">
        <f t="shared" si="137"/>
        <v>-13.504248808213729</v>
      </c>
      <c r="K472">
        <f t="shared" si="147"/>
        <v>-13.252067442997166</v>
      </c>
      <c r="L472">
        <f t="shared" si="138"/>
        <v>5.4220891252754893</v>
      </c>
      <c r="M472">
        <f t="shared" si="139"/>
        <v>4.8279322050187847</v>
      </c>
      <c r="N472">
        <f t="shared" si="140"/>
        <v>5.125010665147137</v>
      </c>
      <c r="O472">
        <f t="shared" si="141"/>
        <v>0</v>
      </c>
      <c r="P472">
        <f t="shared" si="148"/>
        <v>0</v>
      </c>
      <c r="Q472">
        <f t="shared" si="149"/>
        <v>-40</v>
      </c>
      <c r="R472">
        <f t="shared" si="150"/>
        <v>-40</v>
      </c>
      <c r="S472">
        <f t="shared" si="142"/>
        <v>-2.8017743331060422E-3</v>
      </c>
      <c r="Y472">
        <f t="shared" si="143"/>
        <v>0</v>
      </c>
    </row>
    <row r="473" spans="1:25" x14ac:dyDescent="0.25">
      <c r="A473">
        <v>3.9999999999999998E-6</v>
      </c>
      <c r="B473">
        <f>DAVE_data!CF472</f>
        <v>11797</v>
      </c>
      <c r="C473">
        <f t="shared" si="133"/>
        <v>23251</v>
      </c>
      <c r="D473">
        <f t="shared" si="134"/>
        <v>67.55822660508781</v>
      </c>
      <c r="E473">
        <f t="shared" si="135"/>
        <v>68.774151740422838</v>
      </c>
      <c r="F473">
        <f t="shared" si="144"/>
        <v>68.166189172755324</v>
      </c>
      <c r="G473">
        <f t="shared" si="145"/>
        <v>4.6917999999999994E-2</v>
      </c>
      <c r="H473">
        <f t="shared" si="146"/>
        <v>20.57290999999999</v>
      </c>
      <c r="I473">
        <f t="shared" si="136"/>
        <v>-12.957981322040872</v>
      </c>
      <c r="J473">
        <f t="shared" si="137"/>
        <v>-13.252067442997166</v>
      </c>
      <c r="K473">
        <f t="shared" si="147"/>
        <v>-13.105024382519019</v>
      </c>
      <c r="L473">
        <f t="shared" si="138"/>
        <v>3.1340436608156144</v>
      </c>
      <c r="M473">
        <f t="shared" si="139"/>
        <v>5.125010665147137</v>
      </c>
      <c r="N473">
        <f t="shared" si="140"/>
        <v>4.1295271629813755</v>
      </c>
      <c r="O473">
        <f t="shared" si="141"/>
        <v>0</v>
      </c>
      <c r="P473">
        <f t="shared" si="148"/>
        <v>0</v>
      </c>
      <c r="Q473">
        <f t="shared" si="149"/>
        <v>-40</v>
      </c>
      <c r="R473">
        <f t="shared" si="150"/>
        <v>-40</v>
      </c>
      <c r="S473">
        <f t="shared" si="142"/>
        <v>-2.8203291904169386E-3</v>
      </c>
      <c r="Y473">
        <f t="shared" si="143"/>
        <v>0</v>
      </c>
    </row>
    <row r="474" spans="1:25" x14ac:dyDescent="0.25">
      <c r="A474">
        <v>3.9999999999999998E-6</v>
      </c>
      <c r="B474">
        <f>DAVE_data!CF473</f>
        <v>11862</v>
      </c>
      <c r="C474">
        <f t="shared" si="133"/>
        <v>23457</v>
      </c>
      <c r="D474">
        <f t="shared" si="134"/>
        <v>66.964928456106776</v>
      </c>
      <c r="E474">
        <f t="shared" si="135"/>
        <v>68.166189172755324</v>
      </c>
      <c r="F474">
        <f t="shared" si="144"/>
        <v>67.565558814431057</v>
      </c>
      <c r="G474">
        <f t="shared" si="145"/>
        <v>4.7317999999999999E-2</v>
      </c>
      <c r="H474">
        <f t="shared" si="146"/>
        <v>20.62022799999999</v>
      </c>
      <c r="I474">
        <f t="shared" si="136"/>
        <v>-12.693485741668434</v>
      </c>
      <c r="J474">
        <f t="shared" si="137"/>
        <v>-13.105024382519019</v>
      </c>
      <c r="K474">
        <f t="shared" si="147"/>
        <v>-12.899255062093726</v>
      </c>
      <c r="L474">
        <f t="shared" si="138"/>
        <v>4.3486478808337949</v>
      </c>
      <c r="M474">
        <f t="shared" si="139"/>
        <v>4.1295271629813755</v>
      </c>
      <c r="N474">
        <f t="shared" si="140"/>
        <v>4.2390875219075852</v>
      </c>
      <c r="O474">
        <f t="shared" si="141"/>
        <v>0</v>
      </c>
      <c r="P474">
        <f t="shared" si="148"/>
        <v>0</v>
      </c>
      <c r="Q474">
        <f t="shared" si="149"/>
        <v>-40</v>
      </c>
      <c r="R474">
        <f t="shared" si="150"/>
        <v>-40</v>
      </c>
      <c r="S474">
        <f t="shared" si="142"/>
        <v>-2.8256208351551664E-3</v>
      </c>
      <c r="Y474">
        <f t="shared" si="143"/>
        <v>0</v>
      </c>
    </row>
    <row r="475" spans="1:25" x14ac:dyDescent="0.25">
      <c r="A475">
        <v>3.9999999999999998E-6</v>
      </c>
      <c r="B475">
        <f>DAVE_data!CF474</f>
        <v>11998</v>
      </c>
      <c r="C475">
        <f t="shared" si="133"/>
        <v>23659.5</v>
      </c>
      <c r="D475">
        <f t="shared" si="134"/>
        <v>66.391780333265558</v>
      </c>
      <c r="E475">
        <f t="shared" si="135"/>
        <v>67.565558814431057</v>
      </c>
      <c r="F475">
        <f t="shared" si="144"/>
        <v>66.978669573848308</v>
      </c>
      <c r="G475">
        <f t="shared" si="145"/>
        <v>4.7719999999999999E-2</v>
      </c>
      <c r="H475">
        <f t="shared" si="146"/>
        <v>20.667947999999992</v>
      </c>
      <c r="I475">
        <f t="shared" si="136"/>
        <v>-12.298601018079411</v>
      </c>
      <c r="J475">
        <f t="shared" si="137"/>
        <v>-12.899255062093726</v>
      </c>
      <c r="K475">
        <f t="shared" si="147"/>
        <v>-12.59892804008657</v>
      </c>
      <c r="L475">
        <f t="shared" si="138"/>
        <v>6.2935251887501327</v>
      </c>
      <c r="M475">
        <f t="shared" si="139"/>
        <v>4.2390875219075852</v>
      </c>
      <c r="N475">
        <f t="shared" si="140"/>
        <v>5.2663063553288589</v>
      </c>
      <c r="O475">
        <f t="shared" si="141"/>
        <v>0</v>
      </c>
      <c r="P475">
        <f t="shared" si="148"/>
        <v>0</v>
      </c>
      <c r="Q475">
        <f t="shared" si="149"/>
        <v>-40</v>
      </c>
      <c r="R475">
        <f t="shared" si="150"/>
        <v>-40</v>
      </c>
      <c r="S475">
        <f t="shared" si="142"/>
        <v>-2.8084103313089082E-3</v>
      </c>
      <c r="Y475">
        <f t="shared" si="143"/>
        <v>0</v>
      </c>
    </row>
    <row r="476" spans="1:25" x14ac:dyDescent="0.25">
      <c r="A476">
        <v>3.9999999999999998E-6</v>
      </c>
      <c r="B476">
        <f>DAVE_data!CF475</f>
        <v>12074</v>
      </c>
      <c r="C476">
        <f t="shared" si="133"/>
        <v>23865.5</v>
      </c>
      <c r="D476">
        <f t="shared" si="134"/>
        <v>65.818705947702611</v>
      </c>
      <c r="E476">
        <f t="shared" si="135"/>
        <v>66.978669573848308</v>
      </c>
      <c r="F476">
        <f t="shared" si="144"/>
        <v>66.398687760775459</v>
      </c>
      <c r="G476">
        <f t="shared" si="145"/>
        <v>4.8143999999999999E-2</v>
      </c>
      <c r="H476">
        <f t="shared" si="146"/>
        <v>20.716091999999993</v>
      </c>
      <c r="I476">
        <f t="shared" si="136"/>
        <v>-12.046813997026591</v>
      </c>
      <c r="J476">
        <f t="shared" si="137"/>
        <v>-12.59892804008657</v>
      </c>
      <c r="K476">
        <f t="shared" si="147"/>
        <v>-12.32287101855658</v>
      </c>
      <c r="L476">
        <f t="shared" si="138"/>
        <v>5.7339859905697494</v>
      </c>
      <c r="M476">
        <f t="shared" si="139"/>
        <v>5.2663063553288589</v>
      </c>
      <c r="N476">
        <f t="shared" si="140"/>
        <v>5.5001461729493037</v>
      </c>
      <c r="O476">
        <f t="shared" si="141"/>
        <v>0</v>
      </c>
      <c r="P476">
        <f t="shared" si="148"/>
        <v>0</v>
      </c>
      <c r="Q476">
        <f t="shared" si="149"/>
        <v>-40</v>
      </c>
      <c r="R476">
        <f t="shared" si="150"/>
        <v>-40</v>
      </c>
      <c r="S476">
        <f t="shared" si="142"/>
        <v>-2.7950714222620254E-3</v>
      </c>
      <c r="Y476">
        <f t="shared" si="143"/>
        <v>0</v>
      </c>
    </row>
    <row r="477" spans="1:25" x14ac:dyDescent="0.25">
      <c r="A477">
        <v>3.9999999999999998E-6</v>
      </c>
      <c r="B477">
        <f>DAVE_data!CF476</f>
        <v>12219</v>
      </c>
      <c r="C477">
        <f t="shared" si="133"/>
        <v>24076.5</v>
      </c>
      <c r="D477">
        <f t="shared" si="134"/>
        <v>65.241888430415415</v>
      </c>
      <c r="E477">
        <f t="shared" si="135"/>
        <v>66.398687760775459</v>
      </c>
      <c r="F477">
        <f t="shared" si="144"/>
        <v>65.82028809559543</v>
      </c>
      <c r="G477">
        <f t="shared" si="145"/>
        <v>4.8585999999999997E-2</v>
      </c>
      <c r="H477">
        <f t="shared" si="146"/>
        <v>20.764677999999993</v>
      </c>
      <c r="I477">
        <f t="shared" si="136"/>
        <v>-11.904657003664212</v>
      </c>
      <c r="J477">
        <f t="shared" si="137"/>
        <v>-12.32287101855658</v>
      </c>
      <c r="K477">
        <f t="shared" si="147"/>
        <v>-12.113764011110396</v>
      </c>
      <c r="L477">
        <f t="shared" si="138"/>
        <v>4.3038531150163344</v>
      </c>
      <c r="M477">
        <f t="shared" si="139"/>
        <v>5.5001461729493037</v>
      </c>
      <c r="N477">
        <f t="shared" si="140"/>
        <v>4.9019996439828191</v>
      </c>
      <c r="O477">
        <f t="shared" si="141"/>
        <v>0</v>
      </c>
      <c r="P477">
        <f t="shared" si="148"/>
        <v>0</v>
      </c>
      <c r="Q477">
        <f t="shared" si="149"/>
        <v>-40</v>
      </c>
      <c r="R477">
        <f t="shared" si="150"/>
        <v>-40</v>
      </c>
      <c r="S477">
        <f t="shared" si="142"/>
        <v>-2.7961441130480973E-3</v>
      </c>
      <c r="Y477">
        <f t="shared" si="143"/>
        <v>0</v>
      </c>
    </row>
    <row r="478" spans="1:25" x14ac:dyDescent="0.25">
      <c r="A478">
        <v>3.9999999999999998E-6</v>
      </c>
      <c r="B478">
        <f>DAVE_data!CF477</f>
        <v>12289</v>
      </c>
      <c r="C478">
        <f t="shared" si="133"/>
        <v>24290</v>
      </c>
      <c r="D478">
        <f t="shared" si="134"/>
        <v>64.668436673318098</v>
      </c>
      <c r="E478">
        <f t="shared" si="135"/>
        <v>65.82028809559543</v>
      </c>
      <c r="F478">
        <f t="shared" si="144"/>
        <v>65.244362384456764</v>
      </c>
      <c r="G478">
        <f t="shared" si="145"/>
        <v>4.9015999999999997E-2</v>
      </c>
      <c r="H478">
        <f t="shared" si="146"/>
        <v>20.813693999999995</v>
      </c>
      <c r="I478">
        <f t="shared" si="136"/>
        <v>-11.749749288776441</v>
      </c>
      <c r="J478">
        <f t="shared" si="137"/>
        <v>-12.113764011110396</v>
      </c>
      <c r="K478">
        <f t="shared" si="147"/>
        <v>-11.931756649943418</v>
      </c>
      <c r="L478">
        <f t="shared" si="138"/>
        <v>3.7132234610530785</v>
      </c>
      <c r="M478">
        <f t="shared" si="139"/>
        <v>4.9019996439828191</v>
      </c>
      <c r="N478">
        <f t="shared" si="140"/>
        <v>4.3076115525179492</v>
      </c>
      <c r="O478">
        <f t="shared" si="141"/>
        <v>0</v>
      </c>
      <c r="P478">
        <f t="shared" si="148"/>
        <v>0</v>
      </c>
      <c r="Q478">
        <f t="shared" si="149"/>
        <v>-40</v>
      </c>
      <c r="R478">
        <f t="shared" si="150"/>
        <v>-40</v>
      </c>
      <c r="S478">
        <f t="shared" si="142"/>
        <v>-2.8029697110540566E-3</v>
      </c>
      <c r="Y478">
        <f t="shared" si="143"/>
        <v>0</v>
      </c>
    </row>
    <row r="479" spans="1:25" x14ac:dyDescent="0.25">
      <c r="A479">
        <v>3.9999999999999998E-6</v>
      </c>
      <c r="B479">
        <f>DAVE_data!CF478</f>
        <v>12429</v>
      </c>
      <c r="C479">
        <f t="shared" si="133"/>
        <v>24505.5</v>
      </c>
      <c r="D479">
        <f t="shared" si="134"/>
        <v>64.099746048637925</v>
      </c>
      <c r="E479">
        <f t="shared" si="135"/>
        <v>65.244362384456764</v>
      </c>
      <c r="F479">
        <f t="shared" si="144"/>
        <v>64.672054216547338</v>
      </c>
      <c r="G479">
        <f t="shared" si="145"/>
        <v>4.9436000000000001E-2</v>
      </c>
      <c r="H479">
        <f t="shared" si="146"/>
        <v>20.863129999999995</v>
      </c>
      <c r="I479">
        <f t="shared" si="136"/>
        <v>-11.576749087900041</v>
      </c>
      <c r="J479">
        <f t="shared" si="137"/>
        <v>-11.931756649943418</v>
      </c>
      <c r="K479">
        <f t="shared" si="147"/>
        <v>-11.754252868921728</v>
      </c>
      <c r="L479">
        <f t="shared" si="138"/>
        <v>3.5905773327471828</v>
      </c>
      <c r="M479">
        <f t="shared" si="139"/>
        <v>4.3076115525179492</v>
      </c>
      <c r="N479">
        <f t="shared" si="140"/>
        <v>3.9490944426325658</v>
      </c>
      <c r="O479">
        <f t="shared" si="141"/>
        <v>0</v>
      </c>
      <c r="P479">
        <f t="shared" si="148"/>
        <v>0</v>
      </c>
      <c r="Q479">
        <f t="shared" si="149"/>
        <v>-40</v>
      </c>
      <c r="R479">
        <f t="shared" si="150"/>
        <v>-40</v>
      </c>
      <c r="S479">
        <f t="shared" si="142"/>
        <v>-2.8103584606372898E-3</v>
      </c>
      <c r="Y479">
        <f t="shared" si="143"/>
        <v>0</v>
      </c>
    </row>
    <row r="480" spans="1:25" x14ac:dyDescent="0.25">
      <c r="A480">
        <v>3.9999999999999998E-6</v>
      </c>
      <c r="B480">
        <f>DAVE_data!CF479</f>
        <v>12506</v>
      </c>
      <c r="C480">
        <f t="shared" si="133"/>
        <v>24721.5</v>
      </c>
      <c r="D480">
        <f t="shared" si="134"/>
        <v>63.539685164528713</v>
      </c>
      <c r="E480">
        <f t="shared" si="135"/>
        <v>64.672054216547338</v>
      </c>
      <c r="F480">
        <f t="shared" si="144"/>
        <v>64.105869690538029</v>
      </c>
      <c r="G480">
        <f t="shared" si="145"/>
        <v>4.9869999999999998E-2</v>
      </c>
      <c r="H480">
        <f t="shared" si="146"/>
        <v>20.912999999999993</v>
      </c>
      <c r="I480">
        <f t="shared" si="136"/>
        <v>-11.353208863230575</v>
      </c>
      <c r="J480">
        <f t="shared" si="137"/>
        <v>-11.754252868921728</v>
      </c>
      <c r="K480">
        <f t="shared" si="147"/>
        <v>-11.553730866076151</v>
      </c>
      <c r="L480">
        <f t="shared" si="138"/>
        <v>4.020894382305543</v>
      </c>
      <c r="M480">
        <f t="shared" si="139"/>
        <v>3.9490944426325658</v>
      </c>
      <c r="N480">
        <f t="shared" si="140"/>
        <v>3.9849944124690544</v>
      </c>
      <c r="O480">
        <f t="shared" si="141"/>
        <v>0</v>
      </c>
      <c r="P480">
        <f t="shared" si="148"/>
        <v>0</v>
      </c>
      <c r="Q480">
        <f t="shared" si="149"/>
        <v>-40</v>
      </c>
      <c r="R480">
        <f t="shared" si="150"/>
        <v>-40</v>
      </c>
      <c r="S480">
        <f t="shared" si="142"/>
        <v>-2.811425981515704E-3</v>
      </c>
      <c r="Y480">
        <f t="shared" si="143"/>
        <v>0</v>
      </c>
    </row>
    <row r="481" spans="1:25" x14ac:dyDescent="0.25">
      <c r="A481">
        <v>3.9999999999999998E-6</v>
      </c>
      <c r="B481">
        <f>DAVE_data!CF480</f>
        <v>12652</v>
      </c>
      <c r="C481">
        <f t="shared" si="133"/>
        <v>24938</v>
      </c>
      <c r="D481">
        <f t="shared" si="134"/>
        <v>62.988063469199481</v>
      </c>
      <c r="E481">
        <f t="shared" si="135"/>
        <v>64.105869690538029</v>
      </c>
      <c r="F481">
        <f t="shared" si="144"/>
        <v>63.546966579868752</v>
      </c>
      <c r="G481">
        <f t="shared" si="145"/>
        <v>5.0316E-2</v>
      </c>
      <c r="H481">
        <f t="shared" si="146"/>
        <v>20.963315999999992</v>
      </c>
      <c r="I481">
        <f t="shared" si="136"/>
        <v>-11.107860534805573</v>
      </c>
      <c r="J481">
        <f t="shared" si="137"/>
        <v>-11.553730866076151</v>
      </c>
      <c r="K481">
        <f t="shared" si="147"/>
        <v>-11.330795700440863</v>
      </c>
      <c r="L481">
        <f t="shared" si="138"/>
        <v>4.4307012806122952</v>
      </c>
      <c r="M481">
        <f t="shared" si="139"/>
        <v>3.9849944124690544</v>
      </c>
      <c r="N481">
        <f t="shared" si="140"/>
        <v>4.207847846540675</v>
      </c>
      <c r="O481">
        <f t="shared" si="141"/>
        <v>0</v>
      </c>
      <c r="P481">
        <f t="shared" si="148"/>
        <v>0</v>
      </c>
      <c r="Q481">
        <f t="shared" si="149"/>
        <v>-40</v>
      </c>
      <c r="R481">
        <f t="shared" si="150"/>
        <v>-40</v>
      </c>
      <c r="S481">
        <f t="shared" si="142"/>
        <v>-2.8058907702234333E-3</v>
      </c>
      <c r="Y481">
        <f t="shared" si="143"/>
        <v>0</v>
      </c>
    </row>
    <row r="482" spans="1:25" x14ac:dyDescent="0.25">
      <c r="A482">
        <v>3.9999999999999998E-6</v>
      </c>
      <c r="B482">
        <f>DAVE_data!CF481</f>
        <v>12722</v>
      </c>
      <c r="C482">
        <f t="shared" si="133"/>
        <v>25154.5</v>
      </c>
      <c r="D482">
        <f t="shared" si="134"/>
        <v>62.445937180023321</v>
      </c>
      <c r="E482">
        <f t="shared" si="135"/>
        <v>63.546966579868752</v>
      </c>
      <c r="F482">
        <f t="shared" si="144"/>
        <v>62.996451879946036</v>
      </c>
      <c r="G482">
        <f t="shared" si="145"/>
        <v>5.0747999999999995E-2</v>
      </c>
      <c r="H482">
        <f t="shared" si="146"/>
        <v>21.014063999999991</v>
      </c>
      <c r="I482">
        <f t="shared" si="136"/>
        <v>-10.848007801740268</v>
      </c>
      <c r="J482">
        <f t="shared" si="137"/>
        <v>-11.330795700440863</v>
      </c>
      <c r="K482">
        <f t="shared" si="147"/>
        <v>-11.089401751090566</v>
      </c>
      <c r="L482">
        <f t="shared" si="138"/>
        <v>4.7567184785665759</v>
      </c>
      <c r="M482">
        <f t="shared" si="139"/>
        <v>4.207847846540675</v>
      </c>
      <c r="N482">
        <f t="shared" si="140"/>
        <v>4.4822831625536255</v>
      </c>
      <c r="O482">
        <f t="shared" si="141"/>
        <v>0</v>
      </c>
      <c r="P482">
        <f t="shared" si="148"/>
        <v>0</v>
      </c>
      <c r="Q482">
        <f t="shared" si="149"/>
        <v>-40</v>
      </c>
      <c r="R482">
        <f t="shared" si="150"/>
        <v>-40</v>
      </c>
      <c r="S482">
        <f t="shared" si="142"/>
        <v>-2.7943187081812563E-3</v>
      </c>
      <c r="Y482">
        <f t="shared" si="143"/>
        <v>0</v>
      </c>
    </row>
    <row r="483" spans="1:25" x14ac:dyDescent="0.25">
      <c r="A483">
        <v>3.9999999999999998E-6</v>
      </c>
      <c r="B483">
        <f>DAVE_data!CF482</f>
        <v>12872</v>
      </c>
      <c r="C483">
        <f t="shared" si="133"/>
        <v>25376</v>
      </c>
      <c r="D483">
        <f t="shared" si="134"/>
        <v>61.900864076091452</v>
      </c>
      <c r="E483">
        <f t="shared" si="135"/>
        <v>62.996451879946036</v>
      </c>
      <c r="F483">
        <f t="shared" si="144"/>
        <v>62.448657978018744</v>
      </c>
      <c r="G483">
        <f t="shared" si="145"/>
        <v>5.1187999999999997E-2</v>
      </c>
      <c r="H483">
        <f t="shared" si="146"/>
        <v>21.06525199999999</v>
      </c>
      <c r="I483">
        <f t="shared" si="136"/>
        <v>-10.701607836354075</v>
      </c>
      <c r="J483">
        <f t="shared" si="137"/>
        <v>-11.089401751090566</v>
      </c>
      <c r="K483">
        <f t="shared" si="147"/>
        <v>-10.895504793722321</v>
      </c>
      <c r="L483">
        <f t="shared" si="138"/>
        <v>3.7879377465078856</v>
      </c>
      <c r="M483">
        <f t="shared" si="139"/>
        <v>4.4822831625536255</v>
      </c>
      <c r="N483">
        <f t="shared" si="140"/>
        <v>4.1351104545307553</v>
      </c>
      <c r="O483">
        <f t="shared" si="141"/>
        <v>0</v>
      </c>
      <c r="P483">
        <f t="shared" si="148"/>
        <v>0</v>
      </c>
      <c r="Q483">
        <f t="shared" si="149"/>
        <v>-40</v>
      </c>
      <c r="R483">
        <f t="shared" si="150"/>
        <v>-40</v>
      </c>
      <c r="S483">
        <f t="shared" si="142"/>
        <v>-2.7938374623252779E-3</v>
      </c>
      <c r="Y483">
        <f t="shared" si="143"/>
        <v>0</v>
      </c>
    </row>
    <row r="484" spans="1:25" x14ac:dyDescent="0.25">
      <c r="A484">
        <v>3.9999999999999998E-6</v>
      </c>
      <c r="B484">
        <f>DAVE_data!CF483</f>
        <v>12933</v>
      </c>
      <c r="C484">
        <f t="shared" si="133"/>
        <v>25589.5</v>
      </c>
      <c r="D484">
        <f t="shared" si="134"/>
        <v>61.384408714312379</v>
      </c>
      <c r="E484">
        <f t="shared" si="135"/>
        <v>62.448657978018744</v>
      </c>
      <c r="F484">
        <f t="shared" si="144"/>
        <v>61.916533346165565</v>
      </c>
      <c r="G484">
        <f t="shared" si="145"/>
        <v>5.1609999999999996E-2</v>
      </c>
      <c r="H484">
        <f t="shared" si="146"/>
        <v>21.11686199999999</v>
      </c>
      <c r="I484">
        <f t="shared" si="136"/>
        <v>-10.310494707482643</v>
      </c>
      <c r="J484">
        <f t="shared" si="137"/>
        <v>-10.895504793722321</v>
      </c>
      <c r="K484">
        <f t="shared" si="147"/>
        <v>-10.602999750602482</v>
      </c>
      <c r="L484">
        <f t="shared" si="138"/>
        <v>5.667604013172614</v>
      </c>
      <c r="M484">
        <f t="shared" si="139"/>
        <v>4.1351104545307553</v>
      </c>
      <c r="N484">
        <f t="shared" si="140"/>
        <v>4.9013572338516846</v>
      </c>
      <c r="O484">
        <f t="shared" si="141"/>
        <v>0</v>
      </c>
      <c r="P484">
        <f t="shared" si="148"/>
        <v>0</v>
      </c>
      <c r="Q484">
        <f t="shared" si="149"/>
        <v>-40</v>
      </c>
      <c r="R484">
        <f t="shared" si="150"/>
        <v>-40</v>
      </c>
      <c r="S484">
        <f t="shared" si="142"/>
        <v>-2.7657663347507942E-3</v>
      </c>
      <c r="Y484">
        <f t="shared" si="143"/>
        <v>0</v>
      </c>
    </row>
    <row r="485" spans="1:25" x14ac:dyDescent="0.25">
      <c r="A485">
        <v>3.9999999999999998E-6</v>
      </c>
      <c r="B485">
        <f>DAVE_data!CF484</f>
        <v>12820</v>
      </c>
      <c r="C485">
        <f t="shared" si="133"/>
        <v>25673.5</v>
      </c>
      <c r="D485">
        <f t="shared" si="134"/>
        <v>61.183567756437441</v>
      </c>
      <c r="E485">
        <f t="shared" si="135"/>
        <v>61.916533346165565</v>
      </c>
      <c r="F485">
        <f t="shared" si="144"/>
        <v>61.550050551301503</v>
      </c>
      <c r="G485">
        <f t="shared" si="145"/>
        <v>5.1505999999999996E-2</v>
      </c>
      <c r="H485">
        <f t="shared" si="146"/>
        <v>21.16836799999999</v>
      </c>
      <c r="I485">
        <f t="shared" si="136"/>
        <v>-7.1153418021990085</v>
      </c>
      <c r="J485">
        <f t="shared" si="137"/>
        <v>-10.602999750602482</v>
      </c>
      <c r="K485">
        <f t="shared" si="147"/>
        <v>-8.8591707764007452</v>
      </c>
      <c r="L485">
        <f t="shared" si="138"/>
        <v>33.856812297630121</v>
      </c>
      <c r="M485">
        <f t="shared" si="139"/>
        <v>4.9013572338516846</v>
      </c>
      <c r="N485">
        <f t="shared" si="140"/>
        <v>19.379084765740902</v>
      </c>
      <c r="O485">
        <f t="shared" si="141"/>
        <v>1</v>
      </c>
      <c r="P485">
        <f t="shared" si="148"/>
        <v>0</v>
      </c>
      <c r="Q485">
        <f t="shared" si="149"/>
        <v>40</v>
      </c>
      <c r="R485">
        <f t="shared" si="150"/>
        <v>-40</v>
      </c>
      <c r="S485" t="str">
        <f t="shared" si="142"/>
        <v/>
      </c>
      <c r="Y485">
        <f t="shared" si="143"/>
        <v>0.88683019587456213</v>
      </c>
    </row>
    <row r="486" spans="1:25" x14ac:dyDescent="0.25">
      <c r="A486">
        <v>3.9999999999999998E-6</v>
      </c>
      <c r="B486">
        <f>DAVE_data!CF485</f>
        <v>12377</v>
      </c>
      <c r="C486">
        <f t="shared" si="133"/>
        <v>25501</v>
      </c>
      <c r="D486">
        <f t="shared" si="134"/>
        <v>61.597440366844303</v>
      </c>
      <c r="E486">
        <f t="shared" si="135"/>
        <v>61.550050551301503</v>
      </c>
      <c r="F486">
        <f t="shared" si="144"/>
        <v>61.573745459072903</v>
      </c>
      <c r="G486">
        <f t="shared" si="145"/>
        <v>5.0393999999999994E-2</v>
      </c>
      <c r="H486">
        <f t="shared" si="146"/>
        <v>21.218761999999991</v>
      </c>
      <c r="I486">
        <f t="shared" si="136"/>
        <v>0.47019303431758058</v>
      </c>
      <c r="J486">
        <f t="shared" si="137"/>
        <v>-8.8591707764007452</v>
      </c>
      <c r="K486">
        <f t="shared" si="147"/>
        <v>-4.1944888710415826</v>
      </c>
      <c r="L486">
        <f t="shared" si="138"/>
        <v>92.56423195934363</v>
      </c>
      <c r="M486">
        <f t="shared" si="139"/>
        <v>19.379084765740902</v>
      </c>
      <c r="N486">
        <f t="shared" si="140"/>
        <v>55.971658362542264</v>
      </c>
      <c r="O486">
        <f t="shared" si="141"/>
        <v>1</v>
      </c>
      <c r="P486">
        <f t="shared" si="148"/>
        <v>1</v>
      </c>
      <c r="Q486">
        <f t="shared" si="149"/>
        <v>40</v>
      </c>
      <c r="R486">
        <f t="shared" si="150"/>
        <v>40</v>
      </c>
      <c r="S486" t="str">
        <f t="shared" si="142"/>
        <v/>
      </c>
      <c r="Y486">
        <f t="shared" si="143"/>
        <v>3.1879553224581434</v>
      </c>
    </row>
    <row r="487" spans="1:25" x14ac:dyDescent="0.25">
      <c r="A487">
        <v>3.9999999999999998E-6</v>
      </c>
      <c r="B487">
        <f>DAVE_data!CF486</f>
        <v>11845</v>
      </c>
      <c r="C487">
        <f t="shared" si="133"/>
        <v>24987.5</v>
      </c>
      <c r="D487">
        <f t="shared" si="134"/>
        <v>62.86328471415294</v>
      </c>
      <c r="E487">
        <f t="shared" si="135"/>
        <v>61.573745459072903</v>
      </c>
      <c r="F487">
        <f t="shared" si="144"/>
        <v>62.218515086612925</v>
      </c>
      <c r="G487">
        <f t="shared" si="145"/>
        <v>4.8444000000000001E-2</v>
      </c>
      <c r="H487">
        <f t="shared" si="146"/>
        <v>21.267205999999991</v>
      </c>
      <c r="I487">
        <f t="shared" si="136"/>
        <v>13.309586894971964</v>
      </c>
      <c r="J487">
        <f t="shared" si="137"/>
        <v>-4.1944888710415826</v>
      </c>
      <c r="K487">
        <f t="shared" si="147"/>
        <v>4.5575490119651914</v>
      </c>
      <c r="L487">
        <f t="shared" si="138"/>
        <v>180.66298990601055</v>
      </c>
      <c r="M487">
        <f t="shared" si="139"/>
        <v>55.971658362542264</v>
      </c>
      <c r="N487">
        <f t="shared" si="140"/>
        <v>118.3173241342764</v>
      </c>
      <c r="O487">
        <f t="shared" si="141"/>
        <v>1</v>
      </c>
      <c r="P487">
        <f t="shared" si="148"/>
        <v>1</v>
      </c>
      <c r="Q487">
        <f t="shared" si="149"/>
        <v>40</v>
      </c>
      <c r="R487">
        <f t="shared" si="150"/>
        <v>40</v>
      </c>
      <c r="S487" t="str">
        <f t="shared" si="142"/>
        <v/>
      </c>
      <c r="Y487">
        <f t="shared" si="143"/>
        <v>7.4252094812302047</v>
      </c>
    </row>
    <row r="488" spans="1:25" x14ac:dyDescent="0.25">
      <c r="A488">
        <v>3.9999999999999998E-6</v>
      </c>
      <c r="B488">
        <f>DAVE_data!CF487</f>
        <v>11206</v>
      </c>
      <c r="C488">
        <f t="shared" si="133"/>
        <v>24124</v>
      </c>
      <c r="D488">
        <f t="shared" si="134"/>
        <v>65.113427573988417</v>
      </c>
      <c r="E488">
        <f t="shared" si="135"/>
        <v>62.218515086612925</v>
      </c>
      <c r="F488">
        <f t="shared" si="144"/>
        <v>63.665971330300671</v>
      </c>
      <c r="G488">
        <f t="shared" si="145"/>
        <v>4.6101999999999997E-2</v>
      </c>
      <c r="H488">
        <f t="shared" si="146"/>
        <v>21.313307999999992</v>
      </c>
      <c r="I488">
        <f t="shared" si="136"/>
        <v>31.39682104220525</v>
      </c>
      <c r="J488">
        <f t="shared" si="137"/>
        <v>4.5575490119651914</v>
      </c>
      <c r="K488">
        <f t="shared" si="147"/>
        <v>17.97718502708522</v>
      </c>
      <c r="L488">
        <f t="shared" si="138"/>
        <v>291.08576667216238</v>
      </c>
      <c r="M488">
        <f t="shared" si="139"/>
        <v>118.3173241342764</v>
      </c>
      <c r="N488">
        <f t="shared" si="140"/>
        <v>204.7015454032194</v>
      </c>
      <c r="O488">
        <f t="shared" si="141"/>
        <v>1</v>
      </c>
      <c r="P488">
        <f t="shared" si="148"/>
        <v>1</v>
      </c>
      <c r="Q488">
        <f t="shared" si="149"/>
        <v>40</v>
      </c>
      <c r="R488">
        <f t="shared" si="150"/>
        <v>40</v>
      </c>
      <c r="S488" t="str">
        <f t="shared" si="142"/>
        <v/>
      </c>
      <c r="Y488">
        <f t="shared" si="143"/>
        <v>13.772366173581313</v>
      </c>
    </row>
    <row r="489" spans="1:25" x14ac:dyDescent="0.25">
      <c r="A489">
        <v>3.9999999999999998E-6</v>
      </c>
      <c r="B489">
        <f>DAVE_data!CF488</f>
        <v>11219</v>
      </c>
      <c r="C489">
        <f t="shared" si="133"/>
        <v>23323.5</v>
      </c>
      <c r="D489">
        <f t="shared" si="134"/>
        <v>67.348225043192343</v>
      </c>
      <c r="E489">
        <f t="shared" si="135"/>
        <v>63.665971330300671</v>
      </c>
      <c r="F489">
        <f t="shared" si="144"/>
        <v>65.507098186746504</v>
      </c>
      <c r="G489">
        <f t="shared" si="145"/>
        <v>4.4850000000000001E-2</v>
      </c>
      <c r="H489">
        <f t="shared" si="146"/>
        <v>21.358157999999992</v>
      </c>
      <c r="I489">
        <f t="shared" si="136"/>
        <v>41.050766030007416</v>
      </c>
      <c r="J489">
        <f t="shared" si="137"/>
        <v>17.97718502708522</v>
      </c>
      <c r="K489">
        <f t="shared" si="147"/>
        <v>29.513975528546318</v>
      </c>
      <c r="L489">
        <f t="shared" si="138"/>
        <v>257.23055744617835</v>
      </c>
      <c r="M489">
        <f t="shared" si="139"/>
        <v>204.7015454032194</v>
      </c>
      <c r="N489">
        <f t="shared" si="140"/>
        <v>230.96605142469889</v>
      </c>
      <c r="O489">
        <f t="shared" si="141"/>
        <v>1</v>
      </c>
      <c r="P489">
        <f t="shared" si="148"/>
        <v>1</v>
      </c>
      <c r="Q489">
        <f t="shared" si="149"/>
        <v>40</v>
      </c>
      <c r="R489">
        <f t="shared" si="150"/>
        <v>40</v>
      </c>
      <c r="S489" t="str">
        <f t="shared" si="142"/>
        <v/>
      </c>
      <c r="Y489">
        <f t="shared" si="143"/>
        <v>19.522039443337476</v>
      </c>
    </row>
    <row r="490" spans="1:25" x14ac:dyDescent="0.25">
      <c r="A490">
        <v>3.9999999999999998E-6</v>
      </c>
      <c r="B490">
        <f>DAVE_data!CF489</f>
        <v>11278</v>
      </c>
      <c r="C490">
        <f t="shared" si="133"/>
        <v>22774</v>
      </c>
      <c r="D490">
        <f t="shared" si="134"/>
        <v>68.973229419289396</v>
      </c>
      <c r="E490">
        <f t="shared" si="135"/>
        <v>65.507098186746504</v>
      </c>
      <c r="F490">
        <f t="shared" si="144"/>
        <v>67.24016380301795</v>
      </c>
      <c r="G490">
        <f t="shared" si="145"/>
        <v>4.4993999999999999E-2</v>
      </c>
      <c r="H490">
        <f t="shared" si="146"/>
        <v>21.403151999999992</v>
      </c>
      <c r="I490">
        <f t="shared" si="136"/>
        <v>38.51770494446918</v>
      </c>
      <c r="J490">
        <f t="shared" si="137"/>
        <v>29.513975528546318</v>
      </c>
      <c r="K490">
        <f t="shared" si="147"/>
        <v>34.015840236507749</v>
      </c>
      <c r="L490">
        <f t="shared" si="138"/>
        <v>100.05477859184406</v>
      </c>
      <c r="M490">
        <f t="shared" si="139"/>
        <v>230.96605142469889</v>
      </c>
      <c r="N490">
        <f t="shared" si="140"/>
        <v>165.51041500827148</v>
      </c>
      <c r="O490">
        <f t="shared" si="141"/>
        <v>1</v>
      </c>
      <c r="P490">
        <f t="shared" si="148"/>
        <v>1</v>
      </c>
      <c r="Q490">
        <f t="shared" si="149"/>
        <v>40</v>
      </c>
      <c r="R490">
        <f t="shared" si="150"/>
        <v>40</v>
      </c>
      <c r="S490" t="str">
        <f t="shared" si="142"/>
        <v/>
      </c>
      <c r="Y490">
        <f t="shared" si="143"/>
        <v>22.593867189177946</v>
      </c>
    </row>
    <row r="491" spans="1:25" x14ac:dyDescent="0.25">
      <c r="A491">
        <v>3.9999999999999998E-6</v>
      </c>
      <c r="B491">
        <f>DAVE_data!CF490</f>
        <v>11425</v>
      </c>
      <c r="C491">
        <f t="shared" si="133"/>
        <v>22564</v>
      </c>
      <c r="D491">
        <f t="shared" si="134"/>
        <v>69.615153642744943</v>
      </c>
      <c r="E491">
        <f t="shared" si="135"/>
        <v>67.24016380301795</v>
      </c>
      <c r="F491">
        <f t="shared" si="144"/>
        <v>68.427658722881446</v>
      </c>
      <c r="G491">
        <f t="shared" si="145"/>
        <v>4.5405999999999995E-2</v>
      </c>
      <c r="H491">
        <f t="shared" si="146"/>
        <v>21.448557999999991</v>
      </c>
      <c r="I491">
        <f t="shared" si="136"/>
        <v>26.15281944816757</v>
      </c>
      <c r="J491">
        <f t="shared" si="137"/>
        <v>34.015840236507749</v>
      </c>
      <c r="K491">
        <f t="shared" si="147"/>
        <v>30.084329842337659</v>
      </c>
      <c r="L491">
        <f t="shared" si="138"/>
        <v>-86.585702201693394</v>
      </c>
      <c r="M491">
        <f t="shared" si="139"/>
        <v>165.51041500827148</v>
      </c>
      <c r="N491">
        <f t="shared" si="140"/>
        <v>39.462356403289043</v>
      </c>
      <c r="O491">
        <f t="shared" si="141"/>
        <v>1</v>
      </c>
      <c r="P491">
        <f t="shared" si="148"/>
        <v>1</v>
      </c>
      <c r="Q491">
        <f t="shared" si="149"/>
        <v>40</v>
      </c>
      <c r="R491">
        <f t="shared" si="150"/>
        <v>40</v>
      </c>
      <c r="S491" t="str">
        <f t="shared" si="142"/>
        <v/>
      </c>
      <c r="Y491">
        <f t="shared" si="143"/>
        <v>21.473227465366186</v>
      </c>
    </row>
    <row r="492" spans="1:25" x14ac:dyDescent="0.25">
      <c r="A492">
        <v>3.9999999999999998E-6</v>
      </c>
      <c r="B492">
        <f>DAVE_data!CF491</f>
        <v>11494</v>
      </c>
      <c r="C492">
        <f t="shared" si="133"/>
        <v>22708</v>
      </c>
      <c r="D492">
        <f t="shared" si="134"/>
        <v>69.173697674603517</v>
      </c>
      <c r="E492">
        <f t="shared" si="135"/>
        <v>68.427658722881446</v>
      </c>
      <c r="F492">
        <f t="shared" si="144"/>
        <v>68.800678198742474</v>
      </c>
      <c r="G492">
        <f t="shared" si="145"/>
        <v>4.5837999999999997E-2</v>
      </c>
      <c r="H492">
        <f t="shared" si="146"/>
        <v>21.494395999999991</v>
      </c>
      <c r="I492">
        <f t="shared" si="136"/>
        <v>8.137778172281255</v>
      </c>
      <c r="J492">
        <f t="shared" si="137"/>
        <v>30.084329842337659</v>
      </c>
      <c r="K492">
        <f t="shared" si="147"/>
        <v>19.111054007309455</v>
      </c>
      <c r="L492">
        <f t="shared" si="138"/>
        <v>-239.39255279523985</v>
      </c>
      <c r="M492">
        <f t="shared" si="139"/>
        <v>39.462356403289043</v>
      </c>
      <c r="N492">
        <f t="shared" si="140"/>
        <v>-99.965098195975401</v>
      </c>
      <c r="O492">
        <f t="shared" si="141"/>
        <v>1</v>
      </c>
      <c r="P492">
        <f t="shared" si="148"/>
        <v>1</v>
      </c>
      <c r="Q492">
        <f t="shared" si="149"/>
        <v>40</v>
      </c>
      <c r="R492">
        <f t="shared" si="150"/>
        <v>40</v>
      </c>
      <c r="S492" t="str">
        <f t="shared" si="142"/>
        <v/>
      </c>
      <c r="Y492">
        <f t="shared" si="143"/>
        <v>16.331018337950834</v>
      </c>
    </row>
    <row r="493" spans="1:25" x14ac:dyDescent="0.25">
      <c r="A493">
        <v>3.9999999999999998E-6</v>
      </c>
      <c r="B493">
        <f>DAVE_data!CF492</f>
        <v>11629</v>
      </c>
      <c r="C493">
        <f t="shared" si="133"/>
        <v>22913</v>
      </c>
      <c r="D493">
        <f t="shared" si="134"/>
        <v>68.554808484043846</v>
      </c>
      <c r="E493">
        <f t="shared" si="135"/>
        <v>68.800678198742474</v>
      </c>
      <c r="F493">
        <f t="shared" si="144"/>
        <v>68.677743341393153</v>
      </c>
      <c r="G493">
        <f t="shared" si="145"/>
        <v>4.6245999999999995E-2</v>
      </c>
      <c r="H493">
        <f t="shared" si="146"/>
        <v>21.540641999999991</v>
      </c>
      <c r="I493">
        <f t="shared" si="136"/>
        <v>-2.6582808750880336</v>
      </c>
      <c r="J493">
        <f t="shared" si="137"/>
        <v>19.111054007309455</v>
      </c>
      <c r="K493">
        <f t="shared" si="147"/>
        <v>8.2263865661107118</v>
      </c>
      <c r="L493">
        <f t="shared" si="138"/>
        <v>-235.36451674088019</v>
      </c>
      <c r="M493">
        <f t="shared" si="139"/>
        <v>-99.965098195975401</v>
      </c>
      <c r="N493">
        <f t="shared" si="140"/>
        <v>-167.6648074684278</v>
      </c>
      <c r="O493">
        <f t="shared" si="141"/>
        <v>1</v>
      </c>
      <c r="P493">
        <f t="shared" si="148"/>
        <v>0</v>
      </c>
      <c r="Q493">
        <f t="shared" si="149"/>
        <v>40</v>
      </c>
      <c r="R493">
        <f t="shared" si="150"/>
        <v>40</v>
      </c>
      <c r="S493" t="str">
        <f t="shared" si="142"/>
        <v/>
      </c>
      <c r="Y493">
        <f t="shared" si="143"/>
        <v>10.891614816995432</v>
      </c>
    </row>
    <row r="494" spans="1:25" x14ac:dyDescent="0.25">
      <c r="A494">
        <v>3.9999999999999998E-6</v>
      </c>
      <c r="B494">
        <f>DAVE_data!CF493</f>
        <v>11693</v>
      </c>
      <c r="C494">
        <f t="shared" si="133"/>
        <v>23120.5</v>
      </c>
      <c r="D494">
        <f t="shared" si="134"/>
        <v>67.939548314045837</v>
      </c>
      <c r="E494">
        <f t="shared" si="135"/>
        <v>68.677743341393153</v>
      </c>
      <c r="F494">
        <f t="shared" si="144"/>
        <v>68.308645827719488</v>
      </c>
      <c r="G494">
        <f t="shared" si="145"/>
        <v>4.6643999999999998E-2</v>
      </c>
      <c r="H494">
        <f t="shared" si="146"/>
        <v>21.587285999999992</v>
      </c>
      <c r="I494">
        <f t="shared" si="136"/>
        <v>-7.9130759298873468</v>
      </c>
      <c r="J494">
        <f t="shared" si="137"/>
        <v>8.2263865661107118</v>
      </c>
      <c r="K494">
        <f t="shared" si="147"/>
        <v>0.15665531811168254</v>
      </c>
      <c r="L494">
        <f t="shared" si="138"/>
        <v>-173.00684435295065</v>
      </c>
      <c r="M494">
        <f t="shared" si="139"/>
        <v>-167.6648074684278</v>
      </c>
      <c r="N494">
        <f t="shared" si="140"/>
        <v>-170.33582591068921</v>
      </c>
      <c r="O494">
        <f t="shared" si="141"/>
        <v>1</v>
      </c>
      <c r="P494">
        <f t="shared" si="148"/>
        <v>0</v>
      </c>
      <c r="Q494">
        <f t="shared" si="149"/>
        <v>40</v>
      </c>
      <c r="R494">
        <f t="shared" si="150"/>
        <v>40</v>
      </c>
      <c r="S494" t="str">
        <f t="shared" si="142"/>
        <v/>
      </c>
      <c r="Y494">
        <f t="shared" si="143"/>
        <v>6.7402692528832944</v>
      </c>
    </row>
    <row r="495" spans="1:25" x14ac:dyDescent="0.25">
      <c r="A495">
        <v>3.9999999999999998E-6</v>
      </c>
      <c r="B495">
        <f>DAVE_data!CF494</f>
        <v>11836</v>
      </c>
      <c r="C495">
        <f t="shared" si="133"/>
        <v>23326</v>
      </c>
      <c r="D495">
        <f t="shared" si="134"/>
        <v>67.341006893376345</v>
      </c>
      <c r="E495">
        <f t="shared" si="135"/>
        <v>68.308645827719488</v>
      </c>
      <c r="F495">
        <f t="shared" si="144"/>
        <v>67.824826360547917</v>
      </c>
      <c r="G495">
        <f t="shared" si="145"/>
        <v>4.7057999999999996E-2</v>
      </c>
      <c r="H495">
        <f t="shared" si="146"/>
        <v>21.634343999999992</v>
      </c>
      <c r="I495">
        <f t="shared" si="136"/>
        <v>-10.281343600908905</v>
      </c>
      <c r="J495">
        <f t="shared" si="137"/>
        <v>0.15665531811168254</v>
      </c>
      <c r="K495">
        <f t="shared" si="147"/>
        <v>-5.0623441413986114</v>
      </c>
      <c r="L495">
        <f t="shared" si="138"/>
        <v>-110.90567936398263</v>
      </c>
      <c r="M495">
        <f t="shared" si="139"/>
        <v>-170.33582591068921</v>
      </c>
      <c r="N495">
        <f t="shared" si="140"/>
        <v>-140.62075263733593</v>
      </c>
      <c r="O495">
        <f t="shared" si="141"/>
        <v>1</v>
      </c>
      <c r="P495">
        <f t="shared" si="148"/>
        <v>0</v>
      </c>
      <c r="Q495">
        <f t="shared" si="149"/>
        <v>40</v>
      </c>
      <c r="R495">
        <f t="shared" si="150"/>
        <v>40</v>
      </c>
      <c r="S495" t="str">
        <f t="shared" si="142"/>
        <v/>
      </c>
      <c r="Y495">
        <f t="shared" si="143"/>
        <v>3.9925548886218567</v>
      </c>
    </row>
    <row r="496" spans="1:25" x14ac:dyDescent="0.25">
      <c r="A496">
        <v>3.9999999999999998E-6</v>
      </c>
      <c r="B496">
        <f>DAVE_data!CF495</f>
        <v>11909</v>
      </c>
      <c r="C496">
        <f t="shared" si="133"/>
        <v>23533.5</v>
      </c>
      <c r="D496">
        <f t="shared" si="134"/>
        <v>66.747246554694229</v>
      </c>
      <c r="E496">
        <f t="shared" si="135"/>
        <v>67.824826360547917</v>
      </c>
      <c r="F496">
        <f t="shared" si="144"/>
        <v>67.286036457621066</v>
      </c>
      <c r="G496">
        <f t="shared" si="145"/>
        <v>4.7489999999999997E-2</v>
      </c>
      <c r="H496">
        <f t="shared" si="146"/>
        <v>21.681833999999991</v>
      </c>
      <c r="I496">
        <f t="shared" si="136"/>
        <v>-11.345333816105517</v>
      </c>
      <c r="J496">
        <f t="shared" si="137"/>
        <v>-5.0623441413986114</v>
      </c>
      <c r="K496">
        <f t="shared" si="147"/>
        <v>-8.2038389787520636</v>
      </c>
      <c r="L496">
        <f t="shared" si="138"/>
        <v>-66.150659872677451</v>
      </c>
      <c r="M496">
        <f t="shared" si="139"/>
        <v>-140.62075263733593</v>
      </c>
      <c r="N496">
        <f t="shared" si="140"/>
        <v>-103.38570625500668</v>
      </c>
      <c r="O496">
        <f t="shared" si="141"/>
        <v>1</v>
      </c>
      <c r="P496">
        <f t="shared" si="148"/>
        <v>0</v>
      </c>
      <c r="Q496">
        <f t="shared" si="149"/>
        <v>40</v>
      </c>
      <c r="R496">
        <f t="shared" si="150"/>
        <v>40</v>
      </c>
      <c r="S496" t="str">
        <f t="shared" si="142"/>
        <v/>
      </c>
      <c r="Y496">
        <f t="shared" si="143"/>
        <v>2.2868482902984799</v>
      </c>
    </row>
    <row r="497" spans="1:25" x14ac:dyDescent="0.25">
      <c r="A497">
        <v>3.9999999999999998E-6</v>
      </c>
      <c r="B497">
        <f>DAVE_data!CF496</f>
        <v>12051</v>
      </c>
      <c r="C497">
        <f t="shared" si="133"/>
        <v>23744.5</v>
      </c>
      <c r="D497">
        <f t="shared" si="134"/>
        <v>66.154112606915149</v>
      </c>
      <c r="E497">
        <f t="shared" si="135"/>
        <v>67.286036457621066</v>
      </c>
      <c r="F497">
        <f t="shared" si="144"/>
        <v>66.720074532268114</v>
      </c>
      <c r="G497">
        <f t="shared" si="145"/>
        <v>4.7919999999999997E-2</v>
      </c>
      <c r="H497">
        <f t="shared" si="146"/>
        <v>21.729753999999993</v>
      </c>
      <c r="I497">
        <f t="shared" si="136"/>
        <v>-11.810557707699319</v>
      </c>
      <c r="J497">
        <f t="shared" si="137"/>
        <v>-8.2038389787520636</v>
      </c>
      <c r="K497">
        <f t="shared" si="147"/>
        <v>-10.007198343225692</v>
      </c>
      <c r="L497">
        <f t="shared" si="138"/>
        <v>-37.632707939766874</v>
      </c>
      <c r="M497">
        <f t="shared" si="139"/>
        <v>-103.38570625500668</v>
      </c>
      <c r="N497">
        <f t="shared" si="140"/>
        <v>-70.509207097386778</v>
      </c>
      <c r="O497">
        <f t="shared" si="141"/>
        <v>1</v>
      </c>
      <c r="P497">
        <f t="shared" si="148"/>
        <v>0</v>
      </c>
      <c r="Q497">
        <f t="shared" si="149"/>
        <v>40</v>
      </c>
      <c r="R497">
        <f t="shared" si="150"/>
        <v>40</v>
      </c>
      <c r="S497" t="str">
        <f t="shared" si="142"/>
        <v/>
      </c>
      <c r="Y497">
        <f t="shared" si="143"/>
        <v>1.2569922167854539</v>
      </c>
    </row>
    <row r="498" spans="1:25" x14ac:dyDescent="0.25">
      <c r="A498">
        <v>3.9999999999999998E-6</v>
      </c>
      <c r="B498">
        <f>DAVE_data!CF497</f>
        <v>12125</v>
      </c>
      <c r="C498">
        <f t="shared" si="133"/>
        <v>23960.5</v>
      </c>
      <c r="D498">
        <f t="shared" si="134"/>
        <v>65.557744070236296</v>
      </c>
      <c r="E498">
        <f t="shared" si="135"/>
        <v>66.720074532268114</v>
      </c>
      <c r="F498">
        <f t="shared" si="144"/>
        <v>66.138909301252198</v>
      </c>
      <c r="G498">
        <f t="shared" si="145"/>
        <v>4.8351999999999999E-2</v>
      </c>
      <c r="H498">
        <f t="shared" si="146"/>
        <v>21.778105999999994</v>
      </c>
      <c r="I498">
        <f t="shared" si="136"/>
        <v>-12.019466227165704</v>
      </c>
      <c r="J498">
        <f t="shared" si="137"/>
        <v>-10.007198343225692</v>
      </c>
      <c r="K498">
        <f t="shared" si="147"/>
        <v>-11.013332285195698</v>
      </c>
      <c r="L498">
        <f t="shared" si="138"/>
        <v>-20.808527919631167</v>
      </c>
      <c r="M498">
        <f t="shared" si="139"/>
        <v>-70.509207097386778</v>
      </c>
      <c r="N498">
        <f t="shared" si="140"/>
        <v>-45.658867508508976</v>
      </c>
      <c r="O498">
        <f t="shared" si="141"/>
        <v>1</v>
      </c>
      <c r="P498">
        <f t="shared" si="148"/>
        <v>0</v>
      </c>
      <c r="Q498">
        <f t="shared" si="149"/>
        <v>40</v>
      </c>
      <c r="R498">
        <f t="shared" si="150"/>
        <v>40</v>
      </c>
      <c r="S498" t="str">
        <f t="shared" si="142"/>
        <v/>
      </c>
      <c r="Y498">
        <f t="shared" si="143"/>
        <v>0.63184433893153547</v>
      </c>
    </row>
    <row r="499" spans="1:25" x14ac:dyDescent="0.25">
      <c r="A499">
        <v>3.9999999999999998E-6</v>
      </c>
      <c r="B499">
        <f>DAVE_data!CF498</f>
        <v>12270</v>
      </c>
      <c r="C499">
        <f t="shared" si="133"/>
        <v>24177.5</v>
      </c>
      <c r="D499">
        <f t="shared" si="134"/>
        <v>64.969344506044735</v>
      </c>
      <c r="E499">
        <f t="shared" si="135"/>
        <v>66.138909301252198</v>
      </c>
      <c r="F499">
        <f t="shared" si="144"/>
        <v>65.554126903648466</v>
      </c>
      <c r="G499">
        <f t="shared" si="145"/>
        <v>4.879E-2</v>
      </c>
      <c r="H499">
        <f t="shared" si="146"/>
        <v>21.826895999999994</v>
      </c>
      <c r="I499">
        <f t="shared" si="136"/>
        <v>-11.985701938998398</v>
      </c>
      <c r="J499">
        <f t="shared" si="137"/>
        <v>-11.013332285195698</v>
      </c>
      <c r="K499">
        <f t="shared" si="147"/>
        <v>-11.499517112097049</v>
      </c>
      <c r="L499">
        <f t="shared" si="138"/>
        <v>-9.9648458065454122</v>
      </c>
      <c r="M499">
        <f t="shared" si="139"/>
        <v>-45.658867508508976</v>
      </c>
      <c r="N499">
        <f t="shared" si="140"/>
        <v>-27.811856657527194</v>
      </c>
      <c r="O499">
        <f t="shared" si="141"/>
        <v>0</v>
      </c>
      <c r="P499">
        <f t="shared" si="148"/>
        <v>0</v>
      </c>
      <c r="Q499">
        <f t="shared" si="149"/>
        <v>-40</v>
      </c>
      <c r="R499">
        <f t="shared" si="150"/>
        <v>40</v>
      </c>
      <c r="S499">
        <f t="shared" si="142"/>
        <v>-2.6759594543300028E-3</v>
      </c>
      <c r="Y499">
        <f t="shared" si="143"/>
        <v>0</v>
      </c>
    </row>
    <row r="500" spans="1:25" x14ac:dyDescent="0.25">
      <c r="A500">
        <v>3.9999999999999998E-6</v>
      </c>
      <c r="B500">
        <f>DAVE_data!CF499</f>
        <v>12336</v>
      </c>
      <c r="C500">
        <f t="shared" si="133"/>
        <v>24391</v>
      </c>
      <c r="D500">
        <f t="shared" si="134"/>
        <v>64.400652978348432</v>
      </c>
      <c r="E500">
        <f t="shared" si="135"/>
        <v>65.554126903648466</v>
      </c>
      <c r="F500">
        <f t="shared" si="144"/>
        <v>64.977389940998449</v>
      </c>
      <c r="G500">
        <f t="shared" si="145"/>
        <v>4.9211999999999999E-2</v>
      </c>
      <c r="H500">
        <f t="shared" si="146"/>
        <v>21.876107999999995</v>
      </c>
      <c r="I500">
        <f t="shared" si="136"/>
        <v>-11.719437589409432</v>
      </c>
      <c r="J500">
        <f t="shared" si="137"/>
        <v>-11.499517112097049</v>
      </c>
      <c r="K500">
        <f t="shared" si="147"/>
        <v>-11.609477350753242</v>
      </c>
      <c r="L500">
        <f t="shared" si="138"/>
        <v>-2.2344192200315502</v>
      </c>
      <c r="M500">
        <f t="shared" si="139"/>
        <v>-27.811856657527194</v>
      </c>
      <c r="N500">
        <f t="shared" si="140"/>
        <v>-15.023137938779373</v>
      </c>
      <c r="O500">
        <f t="shared" si="141"/>
        <v>0</v>
      </c>
      <c r="P500">
        <f t="shared" si="148"/>
        <v>0</v>
      </c>
      <c r="Q500">
        <f t="shared" si="149"/>
        <v>-40</v>
      </c>
      <c r="R500">
        <f t="shared" si="150"/>
        <v>-40</v>
      </c>
      <c r="S500">
        <f t="shared" si="142"/>
        <v>-2.7497179200071005E-3</v>
      </c>
      <c r="Y500">
        <f t="shared" si="143"/>
        <v>0</v>
      </c>
    </row>
    <row r="501" spans="1:25" x14ac:dyDescent="0.25">
      <c r="A501">
        <v>3.9999999999999998E-6</v>
      </c>
      <c r="B501">
        <f>DAVE_data!CF500</f>
        <v>12487</v>
      </c>
      <c r="C501">
        <f t="shared" si="133"/>
        <v>24609</v>
      </c>
      <c r="D501">
        <f t="shared" si="134"/>
        <v>63.830156722942689</v>
      </c>
      <c r="E501">
        <f t="shared" si="135"/>
        <v>64.977389940998449</v>
      </c>
      <c r="F501">
        <f t="shared" si="144"/>
        <v>64.403773331970569</v>
      </c>
      <c r="G501">
        <f t="shared" si="145"/>
        <v>4.9645999999999996E-2</v>
      </c>
      <c r="H501">
        <f t="shared" si="146"/>
        <v>21.925753999999994</v>
      </c>
      <c r="I501">
        <f t="shared" si="136"/>
        <v>-11.554135459611652</v>
      </c>
      <c r="J501">
        <f t="shared" si="137"/>
        <v>-11.609477350753242</v>
      </c>
      <c r="K501">
        <f t="shared" si="147"/>
        <v>-11.581806405182448</v>
      </c>
      <c r="L501">
        <f t="shared" si="138"/>
        <v>0.55736505601244313</v>
      </c>
      <c r="M501">
        <f t="shared" si="139"/>
        <v>-15.023137938779373</v>
      </c>
      <c r="N501">
        <f t="shared" si="140"/>
        <v>-7.2328864413834646</v>
      </c>
      <c r="O501">
        <f t="shared" si="141"/>
        <v>0</v>
      </c>
      <c r="P501">
        <f t="shared" si="148"/>
        <v>0</v>
      </c>
      <c r="Q501">
        <f t="shared" si="149"/>
        <v>-40</v>
      </c>
      <c r="R501">
        <f t="shared" si="150"/>
        <v>-40</v>
      </c>
      <c r="S501">
        <f t="shared" si="142"/>
        <v>-2.7922459876823973E-3</v>
      </c>
      <c r="Y501">
        <f t="shared" si="143"/>
        <v>0</v>
      </c>
    </row>
    <row r="502" spans="1:25" x14ac:dyDescent="0.25">
      <c r="A502">
        <v>3.9999999999999998E-6</v>
      </c>
      <c r="B502">
        <f>DAVE_data!CF501</f>
        <v>12560</v>
      </c>
      <c r="C502">
        <f t="shared" si="133"/>
        <v>24826.5</v>
      </c>
      <c r="D502">
        <f t="shared" si="134"/>
        <v>63.270953489009592</v>
      </c>
      <c r="E502">
        <f t="shared" si="135"/>
        <v>64.403773331970569</v>
      </c>
      <c r="F502">
        <f t="shared" si="144"/>
        <v>63.837363410490084</v>
      </c>
      <c r="G502">
        <f t="shared" si="145"/>
        <v>5.0094E-2</v>
      </c>
      <c r="H502">
        <f t="shared" si="146"/>
        <v>21.975847999999996</v>
      </c>
      <c r="I502">
        <f t="shared" si="136"/>
        <v>-11.306941379815646</v>
      </c>
      <c r="J502">
        <f t="shared" si="137"/>
        <v>-11.581806405182448</v>
      </c>
      <c r="K502">
        <f t="shared" si="147"/>
        <v>-11.444373892499048</v>
      </c>
      <c r="L502">
        <f t="shared" si="138"/>
        <v>2.7434924877909563</v>
      </c>
      <c r="M502">
        <f t="shared" si="139"/>
        <v>-7.2328864413834646</v>
      </c>
      <c r="N502">
        <f t="shared" si="140"/>
        <v>-2.2446969767962539</v>
      </c>
      <c r="O502">
        <f t="shared" si="141"/>
        <v>0</v>
      </c>
      <c r="P502">
        <f t="shared" si="148"/>
        <v>0</v>
      </c>
      <c r="Q502">
        <f t="shared" si="149"/>
        <v>-40</v>
      </c>
      <c r="R502">
        <f t="shared" si="150"/>
        <v>-40</v>
      </c>
      <c r="S502">
        <f t="shared" si="142"/>
        <v>-2.8082913010357598E-3</v>
      </c>
      <c r="Y502">
        <f t="shared" si="143"/>
        <v>0</v>
      </c>
    </row>
    <row r="503" spans="1:25" x14ac:dyDescent="0.25">
      <c r="A503">
        <v>3.9999999999999998E-6</v>
      </c>
      <c r="B503">
        <f>DAVE_data!CF502</f>
        <v>12707</v>
      </c>
      <c r="C503">
        <f t="shared" si="133"/>
        <v>25045</v>
      </c>
      <c r="D503">
        <f t="shared" si="134"/>
        <v>62.718958945693622</v>
      </c>
      <c r="E503">
        <f t="shared" si="135"/>
        <v>63.837363410490084</v>
      </c>
      <c r="F503">
        <f t="shared" si="144"/>
        <v>63.27816117809185</v>
      </c>
      <c r="G503">
        <f t="shared" si="145"/>
        <v>5.0533999999999996E-2</v>
      </c>
      <c r="H503">
        <f t="shared" si="146"/>
        <v>22.026381999999995</v>
      </c>
      <c r="I503">
        <f t="shared" si="136"/>
        <v>-11.065861249816656</v>
      </c>
      <c r="J503">
        <f t="shared" si="137"/>
        <v>-11.444373892499048</v>
      </c>
      <c r="K503">
        <f t="shared" si="147"/>
        <v>-11.255117571157852</v>
      </c>
      <c r="L503">
        <f t="shared" si="138"/>
        <v>3.7451284549253128</v>
      </c>
      <c r="M503">
        <f t="shared" si="139"/>
        <v>-2.2446969767962539</v>
      </c>
      <c r="N503">
        <f t="shared" si="140"/>
        <v>0.75021573906452943</v>
      </c>
      <c r="O503">
        <f t="shared" si="141"/>
        <v>0</v>
      </c>
      <c r="P503">
        <f t="shared" si="148"/>
        <v>0</v>
      </c>
      <c r="Q503">
        <f t="shared" si="149"/>
        <v>-40</v>
      </c>
      <c r="R503">
        <f t="shared" si="150"/>
        <v>-40</v>
      </c>
      <c r="S503">
        <f t="shared" si="142"/>
        <v>-2.8108801932784531E-3</v>
      </c>
      <c r="Y503">
        <f t="shared" si="143"/>
        <v>0</v>
      </c>
    </row>
    <row r="504" spans="1:25" x14ac:dyDescent="0.25">
      <c r="A504">
        <v>3.9999999999999998E-6</v>
      </c>
      <c r="B504">
        <f>DAVE_data!CF503</f>
        <v>12780</v>
      </c>
      <c r="C504">
        <f t="shared" si="133"/>
        <v>25267</v>
      </c>
      <c r="D504">
        <f t="shared" si="134"/>
        <v>62.167899900854742</v>
      </c>
      <c r="E504">
        <f t="shared" si="135"/>
        <v>63.27816117809185</v>
      </c>
      <c r="F504">
        <f t="shared" si="144"/>
        <v>62.723030539473299</v>
      </c>
      <c r="G504">
        <f t="shared" si="145"/>
        <v>5.0973999999999998E-2</v>
      </c>
      <c r="H504">
        <f t="shared" si="146"/>
        <v>22.077355999999995</v>
      </c>
      <c r="I504">
        <f t="shared" si="136"/>
        <v>-10.890466485238557</v>
      </c>
      <c r="J504">
        <f t="shared" si="137"/>
        <v>-11.255117571157852</v>
      </c>
      <c r="K504">
        <f t="shared" si="147"/>
        <v>-11.072792028198204</v>
      </c>
      <c r="L504">
        <f t="shared" si="138"/>
        <v>3.5768341303340438</v>
      </c>
      <c r="M504">
        <f t="shared" si="139"/>
        <v>0.75021573906452943</v>
      </c>
      <c r="N504">
        <f t="shared" si="140"/>
        <v>2.1635249346992866</v>
      </c>
      <c r="O504">
        <f t="shared" si="141"/>
        <v>0</v>
      </c>
      <c r="P504">
        <f t="shared" si="148"/>
        <v>0</v>
      </c>
      <c r="Q504">
        <f t="shared" si="149"/>
        <v>-40</v>
      </c>
      <c r="R504">
        <f t="shared" si="150"/>
        <v>-40</v>
      </c>
      <c r="S504">
        <f t="shared" si="142"/>
        <v>-2.8145118121027622E-3</v>
      </c>
      <c r="Y504">
        <f t="shared" si="143"/>
        <v>0</v>
      </c>
    </row>
    <row r="505" spans="1:25" x14ac:dyDescent="0.25">
      <c r="A505">
        <v>3.9999999999999998E-6</v>
      </c>
      <c r="B505">
        <f>DAVE_data!CF504</f>
        <v>12932</v>
      </c>
      <c r="C505">
        <f t="shared" si="133"/>
        <v>25489.5</v>
      </c>
      <c r="D505">
        <f t="shared" si="134"/>
        <v>61.625231047878408</v>
      </c>
      <c r="E505">
        <f t="shared" si="135"/>
        <v>62.723030539473299</v>
      </c>
      <c r="F505">
        <f t="shared" si="144"/>
        <v>62.174130793675857</v>
      </c>
      <c r="G505">
        <f t="shared" si="145"/>
        <v>5.1423999999999997E-2</v>
      </c>
      <c r="H505">
        <f t="shared" si="146"/>
        <v>22.128779999999995</v>
      </c>
      <c r="I505">
        <f t="shared" si="136"/>
        <v>-10.673999412675833</v>
      </c>
      <c r="J505">
        <f t="shared" si="137"/>
        <v>-11.072792028198204</v>
      </c>
      <c r="K505">
        <f t="shared" si="147"/>
        <v>-10.873395720437019</v>
      </c>
      <c r="L505">
        <f t="shared" si="138"/>
        <v>3.8774950949203788</v>
      </c>
      <c r="M505">
        <f t="shared" si="139"/>
        <v>2.1635249346992866</v>
      </c>
      <c r="N505">
        <f t="shared" si="140"/>
        <v>3.0205100148098327</v>
      </c>
      <c r="O505">
        <f t="shared" si="141"/>
        <v>0</v>
      </c>
      <c r="P505">
        <f t="shared" si="148"/>
        <v>0</v>
      </c>
      <c r="Q505">
        <f t="shared" si="149"/>
        <v>-40</v>
      </c>
      <c r="R505">
        <f t="shared" si="150"/>
        <v>-40</v>
      </c>
      <c r="S505">
        <f t="shared" si="142"/>
        <v>-2.8128446603532475E-3</v>
      </c>
      <c r="Y505">
        <f t="shared" si="143"/>
        <v>0</v>
      </c>
    </row>
    <row r="506" spans="1:25" x14ac:dyDescent="0.25">
      <c r="A506">
        <v>3.9999999999999998E-6</v>
      </c>
      <c r="B506">
        <f>DAVE_data!CF505</f>
        <v>13013</v>
      </c>
      <c r="C506">
        <f t="shared" si="133"/>
        <v>25716</v>
      </c>
      <c r="D506">
        <f t="shared" si="134"/>
        <v>61.082451656357776</v>
      </c>
      <c r="E506">
        <f t="shared" si="135"/>
        <v>62.174130793675857</v>
      </c>
      <c r="F506">
        <f t="shared" si="144"/>
        <v>61.628291225016817</v>
      </c>
      <c r="G506">
        <f t="shared" si="145"/>
        <v>5.1889999999999999E-2</v>
      </c>
      <c r="H506">
        <f t="shared" si="146"/>
        <v>22.180669999999996</v>
      </c>
      <c r="I506">
        <f t="shared" si="136"/>
        <v>-10.519166865658908</v>
      </c>
      <c r="J506">
        <f t="shared" si="137"/>
        <v>-10.873395720437019</v>
      </c>
      <c r="K506">
        <f t="shared" si="147"/>
        <v>-10.696281293047964</v>
      </c>
      <c r="L506">
        <f t="shared" si="138"/>
        <v>3.4132670531712326</v>
      </c>
      <c r="M506">
        <f t="shared" si="139"/>
        <v>3.0205100148098327</v>
      </c>
      <c r="N506">
        <f t="shared" si="140"/>
        <v>3.2168885339905327</v>
      </c>
      <c r="O506">
        <f t="shared" si="141"/>
        <v>0</v>
      </c>
      <c r="P506">
        <f t="shared" si="148"/>
        <v>0</v>
      </c>
      <c r="Q506">
        <f t="shared" si="149"/>
        <v>-40</v>
      </c>
      <c r="R506">
        <f t="shared" si="150"/>
        <v>-40</v>
      </c>
      <c r="S506">
        <f t="shared" si="142"/>
        <v>-2.8162588095097503E-3</v>
      </c>
      <c r="Y506">
        <f t="shared" si="143"/>
        <v>0</v>
      </c>
    </row>
    <row r="507" spans="1:25" x14ac:dyDescent="0.25">
      <c r="A507">
        <v>3.9999999999999998E-6</v>
      </c>
      <c r="B507">
        <f>DAVE_data!CF506</f>
        <v>13163</v>
      </c>
      <c r="C507">
        <f t="shared" si="133"/>
        <v>25944</v>
      </c>
      <c r="D507">
        <f t="shared" si="134"/>
        <v>60.545649352254728</v>
      </c>
      <c r="E507">
        <f t="shared" si="135"/>
        <v>61.628291225016817</v>
      </c>
      <c r="F507">
        <f t="shared" si="144"/>
        <v>61.086970288635769</v>
      </c>
      <c r="G507">
        <f t="shared" si="145"/>
        <v>5.2351999999999996E-2</v>
      </c>
      <c r="H507">
        <f t="shared" si="146"/>
        <v>22.233021999999995</v>
      </c>
      <c r="I507">
        <f t="shared" si="136"/>
        <v>-10.34002399872112</v>
      </c>
      <c r="J507">
        <f t="shared" si="137"/>
        <v>-10.696281293047964</v>
      </c>
      <c r="K507">
        <f t="shared" si="147"/>
        <v>-10.518152645884541</v>
      </c>
      <c r="L507">
        <f t="shared" si="138"/>
        <v>3.4025184742401913</v>
      </c>
      <c r="M507">
        <f t="shared" si="139"/>
        <v>3.2168885339905327</v>
      </c>
      <c r="N507">
        <f t="shared" si="140"/>
        <v>3.3097035041153617</v>
      </c>
      <c r="O507">
        <f t="shared" si="141"/>
        <v>0</v>
      </c>
      <c r="P507">
        <f t="shared" si="148"/>
        <v>0</v>
      </c>
      <c r="Q507">
        <f t="shared" si="149"/>
        <v>-40</v>
      </c>
      <c r="R507">
        <f t="shared" si="150"/>
        <v>-40</v>
      </c>
      <c r="S507">
        <f t="shared" si="142"/>
        <v>-2.818657434307782E-3</v>
      </c>
      <c r="Y507">
        <f t="shared" si="143"/>
        <v>0</v>
      </c>
    </row>
    <row r="508" spans="1:25" x14ac:dyDescent="0.25">
      <c r="A508">
        <v>3.9999999999999998E-6</v>
      </c>
      <c r="B508">
        <f>DAVE_data!CF507</f>
        <v>13249</v>
      </c>
      <c r="C508">
        <f t="shared" si="133"/>
        <v>26178.5</v>
      </c>
      <c r="D508">
        <f t="shared" si="134"/>
        <v>60.00329762189952</v>
      </c>
      <c r="E508">
        <f t="shared" si="135"/>
        <v>61.086970288635769</v>
      </c>
      <c r="F508">
        <f t="shared" si="144"/>
        <v>60.545133955267644</v>
      </c>
      <c r="G508">
        <f t="shared" si="145"/>
        <v>5.2823999999999996E-2</v>
      </c>
      <c r="H508">
        <f t="shared" si="146"/>
        <v>22.285845999999996</v>
      </c>
      <c r="I508">
        <f t="shared" si="136"/>
        <v>-10.257389318645393</v>
      </c>
      <c r="J508">
        <f t="shared" si="137"/>
        <v>-10.518152645884541</v>
      </c>
      <c r="K508">
        <f t="shared" si="147"/>
        <v>-10.387770982264968</v>
      </c>
      <c r="L508">
        <f t="shared" si="138"/>
        <v>2.4682277680518965</v>
      </c>
      <c r="M508">
        <f t="shared" si="139"/>
        <v>3.3097035041153617</v>
      </c>
      <c r="N508">
        <f t="shared" si="140"/>
        <v>2.8889656360836291</v>
      </c>
      <c r="O508">
        <f t="shared" si="141"/>
        <v>0</v>
      </c>
      <c r="P508">
        <f t="shared" si="148"/>
        <v>0</v>
      </c>
      <c r="Q508">
        <f t="shared" si="149"/>
        <v>-40</v>
      </c>
      <c r="R508">
        <f t="shared" si="150"/>
        <v>-40</v>
      </c>
      <c r="S508">
        <f t="shared" si="142"/>
        <v>-2.8337652964425999E-3</v>
      </c>
      <c r="Y508">
        <f t="shared" si="143"/>
        <v>0</v>
      </c>
    </row>
    <row r="509" spans="1:25" x14ac:dyDescent="0.25">
      <c r="A509">
        <v>3.9999999999999998E-6</v>
      </c>
      <c r="B509">
        <f>DAVE_data!CF508</f>
        <v>13232</v>
      </c>
      <c r="C509">
        <f t="shared" si="133"/>
        <v>26328.5</v>
      </c>
      <c r="D509">
        <f t="shared" si="134"/>
        <v>59.661443940782675</v>
      </c>
      <c r="E509">
        <f t="shared" si="135"/>
        <v>60.545133955267644</v>
      </c>
      <c r="F509">
        <f t="shared" si="144"/>
        <v>60.10328894802516</v>
      </c>
      <c r="G509">
        <f t="shared" si="145"/>
        <v>5.2961999999999995E-2</v>
      </c>
      <c r="H509">
        <f t="shared" si="146"/>
        <v>22.338807999999997</v>
      </c>
      <c r="I509">
        <f t="shared" si="136"/>
        <v>-8.3426797938613468</v>
      </c>
      <c r="J509">
        <f t="shared" si="137"/>
        <v>-10.387770982264968</v>
      </c>
      <c r="K509">
        <f t="shared" si="147"/>
        <v>-9.3652253880631573</v>
      </c>
      <c r="L509">
        <f t="shared" si="138"/>
        <v>19.307155964688089</v>
      </c>
      <c r="M509">
        <f t="shared" si="139"/>
        <v>2.8889656360836291</v>
      </c>
      <c r="N509">
        <f t="shared" si="140"/>
        <v>11.098060800385859</v>
      </c>
      <c r="O509">
        <f t="shared" si="141"/>
        <v>0</v>
      </c>
      <c r="P509">
        <f t="shared" si="148"/>
        <v>0</v>
      </c>
      <c r="Q509">
        <f t="shared" si="149"/>
        <v>-40</v>
      </c>
      <c r="R509">
        <f t="shared" si="150"/>
        <v>-40</v>
      </c>
      <c r="S509">
        <f t="shared" si="142"/>
        <v>-2.5925178656499826E-3</v>
      </c>
      <c r="Y509">
        <f t="shared" si="143"/>
        <v>0</v>
      </c>
    </row>
    <row r="510" spans="1:25" x14ac:dyDescent="0.25">
      <c r="A510">
        <v>3.9999999999999998E-6</v>
      </c>
      <c r="B510">
        <f>DAVE_data!CF509</f>
        <v>12824</v>
      </c>
      <c r="C510">
        <f t="shared" si="133"/>
        <v>26234</v>
      </c>
      <c r="D510">
        <f t="shared" si="134"/>
        <v>59.876356133067645</v>
      </c>
      <c r="E510">
        <f t="shared" si="135"/>
        <v>60.10328894802516</v>
      </c>
      <c r="F510">
        <f t="shared" si="144"/>
        <v>59.989822540546399</v>
      </c>
      <c r="G510">
        <f t="shared" si="145"/>
        <v>5.2111999999999999E-2</v>
      </c>
      <c r="H510">
        <f t="shared" si="146"/>
        <v>22.390919999999998</v>
      </c>
      <c r="I510">
        <f t="shared" si="136"/>
        <v>-2.1773566065159811</v>
      </c>
      <c r="J510">
        <f t="shared" si="137"/>
        <v>-9.3652253880631573</v>
      </c>
      <c r="K510">
        <f t="shared" si="147"/>
        <v>-5.7712909972895687</v>
      </c>
      <c r="L510">
        <f t="shared" si="138"/>
        <v>68.965581646714554</v>
      </c>
      <c r="M510">
        <f t="shared" si="139"/>
        <v>11.098060800385859</v>
      </c>
      <c r="N510">
        <f t="shared" si="140"/>
        <v>40.03182122355021</v>
      </c>
      <c r="O510">
        <f t="shared" si="141"/>
        <v>1</v>
      </c>
      <c r="P510">
        <f t="shared" si="148"/>
        <v>0</v>
      </c>
      <c r="Q510">
        <f t="shared" si="149"/>
        <v>40</v>
      </c>
      <c r="R510">
        <f t="shared" si="150"/>
        <v>-40</v>
      </c>
      <c r="S510" t="str">
        <f t="shared" si="142"/>
        <v/>
      </c>
      <c r="Y510">
        <f t="shared" si="143"/>
        <v>2.1534643069974524</v>
      </c>
    </row>
    <row r="511" spans="1:25" x14ac:dyDescent="0.25">
      <c r="A511">
        <v>3.9999999999999998E-6</v>
      </c>
      <c r="B511">
        <f>DAVE_data!CF510</f>
        <v>12334</v>
      </c>
      <c r="C511">
        <f t="shared" si="133"/>
        <v>25819.5</v>
      </c>
      <c r="D511">
        <f t="shared" si="134"/>
        <v>60.837596653494323</v>
      </c>
      <c r="E511">
        <f t="shared" si="135"/>
        <v>59.989822540546399</v>
      </c>
      <c r="F511">
        <f t="shared" si="144"/>
        <v>60.413709597020357</v>
      </c>
      <c r="G511">
        <f t="shared" si="145"/>
        <v>5.0316E-2</v>
      </c>
      <c r="H511">
        <f t="shared" si="146"/>
        <v>22.441235999999996</v>
      </c>
      <c r="I511">
        <f t="shared" si="136"/>
        <v>8.424498300221769</v>
      </c>
      <c r="J511">
        <f t="shared" si="137"/>
        <v>-5.7712909972895687</v>
      </c>
      <c r="K511">
        <f t="shared" si="147"/>
        <v>1.3266036514661002</v>
      </c>
      <c r="L511">
        <f t="shared" si="138"/>
        <v>141.06635362023351</v>
      </c>
      <c r="M511">
        <f t="shared" si="139"/>
        <v>40.03182122355021</v>
      </c>
      <c r="N511">
        <f t="shared" si="140"/>
        <v>90.549087421891869</v>
      </c>
      <c r="O511">
        <f t="shared" si="141"/>
        <v>1</v>
      </c>
      <c r="P511">
        <f t="shared" si="148"/>
        <v>1</v>
      </c>
      <c r="Q511">
        <f t="shared" si="149"/>
        <v>40</v>
      </c>
      <c r="R511">
        <f t="shared" si="150"/>
        <v>40</v>
      </c>
      <c r="S511" t="str">
        <f t="shared" si="142"/>
        <v/>
      </c>
      <c r="Y511">
        <f t="shared" si="143"/>
        <v>5.6156044212314988</v>
      </c>
    </row>
    <row r="512" spans="1:25" x14ac:dyDescent="0.25">
      <c r="A512">
        <v>3.9999999999999998E-6</v>
      </c>
      <c r="B512">
        <f>DAVE_data!CF511</f>
        <v>11665</v>
      </c>
      <c r="C512">
        <f t="shared" si="133"/>
        <v>25027.5</v>
      </c>
      <c r="D512">
        <f t="shared" si="134"/>
        <v>62.762813976421803</v>
      </c>
      <c r="E512">
        <f t="shared" si="135"/>
        <v>60.413709597020357</v>
      </c>
      <c r="F512">
        <f t="shared" si="144"/>
        <v>61.588261786721077</v>
      </c>
      <c r="G512">
        <f t="shared" si="145"/>
        <v>4.7997999999999999E-2</v>
      </c>
      <c r="H512">
        <f t="shared" si="146"/>
        <v>22.489233999999996</v>
      </c>
      <c r="I512">
        <f t="shared" si="136"/>
        <v>24.47085690446934</v>
      </c>
      <c r="J512">
        <f t="shared" si="137"/>
        <v>1.3266036514661002</v>
      </c>
      <c r="K512">
        <f t="shared" si="147"/>
        <v>12.89873027796772</v>
      </c>
      <c r="L512">
        <f t="shared" si="138"/>
        <v>241.09601705282765</v>
      </c>
      <c r="M512">
        <f t="shared" si="139"/>
        <v>90.549087421891869</v>
      </c>
      <c r="N512">
        <f t="shared" si="140"/>
        <v>165.82255223735976</v>
      </c>
      <c r="O512">
        <f t="shared" si="141"/>
        <v>1</v>
      </c>
      <c r="P512">
        <f t="shared" si="148"/>
        <v>1</v>
      </c>
      <c r="Q512">
        <f t="shared" si="149"/>
        <v>40</v>
      </c>
      <c r="R512">
        <f t="shared" si="150"/>
        <v>40</v>
      </c>
      <c r="S512" t="str">
        <f t="shared" si="142"/>
        <v/>
      </c>
      <c r="Y512">
        <f t="shared" si="143"/>
        <v>11.124185508133245</v>
      </c>
    </row>
    <row r="513" spans="1:25" x14ac:dyDescent="0.25">
      <c r="A513">
        <v>3.9999999999999998E-6</v>
      </c>
      <c r="B513">
        <f>DAVE_data!CF512</f>
        <v>11140</v>
      </c>
      <c r="C513">
        <f t="shared" si="133"/>
        <v>23981.5</v>
      </c>
      <c r="D513">
        <f t="shared" si="134"/>
        <v>65.500336792731758</v>
      </c>
      <c r="E513">
        <f t="shared" si="135"/>
        <v>61.588261786721077</v>
      </c>
      <c r="F513">
        <f t="shared" si="144"/>
        <v>63.544299289726418</v>
      </c>
      <c r="G513">
        <f t="shared" si="145"/>
        <v>4.5609999999999998E-2</v>
      </c>
      <c r="H513">
        <f t="shared" si="146"/>
        <v>22.534843999999996</v>
      </c>
      <c r="I513">
        <f t="shared" si="136"/>
        <v>42.886154418007912</v>
      </c>
      <c r="J513">
        <f t="shared" si="137"/>
        <v>12.89873027796772</v>
      </c>
      <c r="K513">
        <f t="shared" si="147"/>
        <v>27.892442347987817</v>
      </c>
      <c r="L513">
        <f t="shared" si="138"/>
        <v>328.73738368822842</v>
      </c>
      <c r="M513">
        <f t="shared" si="139"/>
        <v>165.82255223735976</v>
      </c>
      <c r="N513">
        <f t="shared" si="140"/>
        <v>247.2799679627941</v>
      </c>
      <c r="O513">
        <f t="shared" si="141"/>
        <v>1</v>
      </c>
      <c r="P513">
        <f t="shared" si="148"/>
        <v>1</v>
      </c>
      <c r="Q513">
        <f t="shared" si="149"/>
        <v>40</v>
      </c>
      <c r="R513">
        <f t="shared" si="150"/>
        <v>40</v>
      </c>
      <c r="S513" t="str">
        <f t="shared" si="142"/>
        <v/>
      </c>
      <c r="Y513">
        <f t="shared" si="143"/>
        <v>18.177163166543711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CECC-773A-4F55-A491-9A66663440C8}">
  <dimension ref="A1:CF512"/>
  <sheetViews>
    <sheetView topLeftCell="AL1" zoomScale="60" zoomScaleNormal="60" workbookViewId="0">
      <selection activeCell="CF9" sqref="CF9"/>
    </sheetView>
  </sheetViews>
  <sheetFormatPr defaultRowHeight="15" x14ac:dyDescent="0.25"/>
  <cols>
    <col min="1" max="1" width="82.85546875" bestFit="1" customWidth="1"/>
    <col min="2" max="50" width="9.140625" customWidth="1"/>
  </cols>
  <sheetData>
    <row r="1" spans="1:84" x14ac:dyDescent="0.25">
      <c r="A1" t="s">
        <v>52</v>
      </c>
      <c r="B1" t="str">
        <f>RIGHT(A1, LEN(A1)-9)</f>
        <v>304E33C234C4389E39D03DF63F3D43DA453D4A444BDB514452E858D85AAD6131FC</v>
      </c>
      <c r="C1" t="str">
        <f>LEFT(B1, 4)</f>
        <v>304E</v>
      </c>
      <c r="D1" t="str">
        <f>RIGHT(B1,(LEN(B1)-4))</f>
        <v>33C234C4389E39D03DF63F3D43DA453D4A444BDB514452E858D85AAD6131FC</v>
      </c>
      <c r="E1" t="str">
        <f>LEFT(D1,4)</f>
        <v>33C2</v>
      </c>
      <c r="F1" t="str">
        <f t="shared" ref="F1:F32" si="0">RIGHT(D1,(LEN(D1)-4))</f>
        <v>34C4389E39D03DF63F3D43DA453D4A444BDB514452E858D85AAD6131FC</v>
      </c>
      <c r="G1" t="str">
        <f t="shared" ref="G1:G32" si="1">LEFT(F1,4)</f>
        <v>34C4</v>
      </c>
      <c r="H1" t="str">
        <f t="shared" ref="H1:H32" si="2">RIGHT(F1,(LEN(F1)-4))</f>
        <v>389E39D03DF63F3D43DA453D4A444BDB514452E858D85AAD6131FC</v>
      </c>
      <c r="I1" t="str">
        <f t="shared" ref="I1:I32" si="3">LEFT(H1,4)</f>
        <v>389E</v>
      </c>
      <c r="J1" t="str">
        <f t="shared" ref="J1:J32" si="4">RIGHT(H1,(LEN(H1)-4))</f>
        <v>39D03DF63F3D43DA453D4A444BDB514452E858D85AAD6131FC</v>
      </c>
      <c r="K1" t="str">
        <f t="shared" ref="K1:K32" si="5">LEFT(J1,4)</f>
        <v>39D0</v>
      </c>
      <c r="L1" t="str">
        <f t="shared" ref="L1:L32" si="6">RIGHT(J1,(LEN(J1)-4))</f>
        <v>3DF63F3D43DA453D4A444BDB514452E858D85AAD6131FC</v>
      </c>
      <c r="M1" t="str">
        <f t="shared" ref="M1:M32" si="7">LEFT(L1,4)</f>
        <v>3DF6</v>
      </c>
      <c r="N1" t="str">
        <f t="shared" ref="N1:N32" si="8">RIGHT(L1,(LEN(L1)-4))</f>
        <v>3F3D43DA453D4A444BDB514452E858D85AAD6131FC</v>
      </c>
      <c r="O1" t="str">
        <f t="shared" ref="O1:O32" si="9">LEFT(N1,4)</f>
        <v>3F3D</v>
      </c>
      <c r="P1" t="str">
        <f t="shared" ref="P1:P32" si="10">RIGHT(N1,(LEN(N1)-4))</f>
        <v>43DA453D4A444BDB514452E858D85AAD6131FC</v>
      </c>
      <c r="Q1" t="str">
        <f t="shared" ref="Q1:Q32" si="11">LEFT(P1,4)</f>
        <v>43DA</v>
      </c>
      <c r="R1" t="str">
        <f t="shared" ref="R1:R32" si="12">RIGHT(P1,(LEN(P1)-4))</f>
        <v>453D4A444BDB514452E858D85AAD6131FC</v>
      </c>
      <c r="S1" t="str">
        <f t="shared" ref="S1:S32" si="13">LEFT(R1,4)</f>
        <v>453D</v>
      </c>
      <c r="T1" t="str">
        <f t="shared" ref="T1:T32" si="14">RIGHT(R1,(LEN(R1)-4))</f>
        <v>4A444BDB514452E858D85AAD6131FC</v>
      </c>
      <c r="U1" t="str">
        <f t="shared" ref="U1:U32" si="15">LEFT(T1,4)</f>
        <v>4A44</v>
      </c>
      <c r="V1" t="str">
        <f t="shared" ref="V1:V32" si="16">RIGHT(T1,(LEN(T1)-4))</f>
        <v>4BDB514452E858D85AAD6131FC</v>
      </c>
      <c r="W1" t="str">
        <f t="shared" ref="W1:W32" si="17">LEFT(V1,4)</f>
        <v>4BDB</v>
      </c>
      <c r="X1" t="str">
        <f t="shared" ref="X1:X32" si="18">RIGHT(V1,(LEN(V1)-4))</f>
        <v>514452E858D85AAD6131FC</v>
      </c>
      <c r="Y1" t="str">
        <f t="shared" ref="Y1:Y32" si="19">LEFT(X1,4)</f>
        <v>5144</v>
      </c>
      <c r="Z1" t="str">
        <f t="shared" ref="Z1:Z32" si="20">RIGHT(X1,(LEN(X1)-4))</f>
        <v>52E858D85AAD6131FC</v>
      </c>
      <c r="AA1" t="str">
        <f t="shared" ref="AA1:AA32" si="21">LEFT(Z1,4)</f>
        <v>52E8</v>
      </c>
      <c r="AB1" t="str">
        <f t="shared" ref="AB1:AB32" si="22">RIGHT(Z1,(LEN(Z1)-4))</f>
        <v>58D85AAD6131FC</v>
      </c>
      <c r="AC1" t="str">
        <f t="shared" ref="AC1:AC32" si="23">LEFT(AB1,4)</f>
        <v>58D8</v>
      </c>
      <c r="AD1" t="str">
        <f t="shared" ref="AD1:AD32" si="24">RIGHT(AB1,(LEN(AB1)-4))</f>
        <v>5AAD6131FC</v>
      </c>
      <c r="AE1" t="str">
        <f t="shared" ref="AE1:AE32" si="25">LEFT(AD1,4)</f>
        <v>5AAD</v>
      </c>
      <c r="AF1" t="str">
        <f t="shared" ref="AF1:AF32" si="26">RIGHT(AD1,(LEN(AD1)-4))</f>
        <v>6131FC</v>
      </c>
      <c r="AG1" t="str">
        <f t="shared" ref="AG1:AG32" si="27">LEFT(AF1,4)</f>
        <v>6131</v>
      </c>
      <c r="AH1">
        <f>HEX2DEC(C1)</f>
        <v>12366</v>
      </c>
      <c r="AI1">
        <f>HEX2DEC(E1)</f>
        <v>13250</v>
      </c>
      <c r="AJ1">
        <f>HEX2DEC(G1)</f>
        <v>13508</v>
      </c>
      <c r="AK1">
        <f>HEX2DEC(I1)</f>
        <v>14494</v>
      </c>
      <c r="AL1">
        <f>HEX2DEC(K1)</f>
        <v>14800</v>
      </c>
      <c r="AM1">
        <f>HEX2DEC(M1)</f>
        <v>15862</v>
      </c>
      <c r="AN1">
        <f>HEX2DEC(O1)</f>
        <v>16189</v>
      </c>
      <c r="AO1">
        <f>HEX2DEC(Q1)</f>
        <v>17370</v>
      </c>
      <c r="AP1">
        <f>HEX2DEC(S1)</f>
        <v>17725</v>
      </c>
      <c r="AQ1">
        <f>HEX2DEC(U1)</f>
        <v>19012</v>
      </c>
      <c r="AR1">
        <f>HEX2DEC(W1)</f>
        <v>19419</v>
      </c>
      <c r="AS1">
        <f>HEX2DEC(Y1)</f>
        <v>20804</v>
      </c>
      <c r="AT1">
        <f>HEX2DEC(AA1)</f>
        <v>21224</v>
      </c>
      <c r="AU1">
        <f>HEX2DEC(AC1)</f>
        <v>22744</v>
      </c>
      <c r="AV1">
        <f>HEX2DEC(AE1)</f>
        <v>23213</v>
      </c>
      <c r="AW1">
        <f>HEX2DEC(AG1)</f>
        <v>24881</v>
      </c>
      <c r="AY1">
        <f t="array" ref="AY1:CD16">TRANSPOSE(AH1:AW32)</f>
        <v>12366</v>
      </c>
      <c r="AZ1">
        <v>25401</v>
      </c>
      <c r="BA1">
        <v>11194</v>
      </c>
      <c r="BB1">
        <v>22962</v>
      </c>
      <c r="BC1">
        <v>10235</v>
      </c>
      <c r="BD1">
        <v>20853</v>
      </c>
      <c r="BE1">
        <v>9632</v>
      </c>
      <c r="BF1">
        <v>19193</v>
      </c>
      <c r="BG1">
        <v>9763</v>
      </c>
      <c r="BH1">
        <v>17515</v>
      </c>
      <c r="BI1">
        <v>10318</v>
      </c>
      <c r="BJ1">
        <v>16054</v>
      </c>
      <c r="BK1">
        <v>12202</v>
      </c>
      <c r="BL1">
        <v>14416</v>
      </c>
      <c r="BM1">
        <v>21217</v>
      </c>
      <c r="BN1">
        <v>12175</v>
      </c>
      <c r="BO1">
        <v>24986</v>
      </c>
      <c r="BP1">
        <v>10484</v>
      </c>
      <c r="BQ1">
        <v>21455</v>
      </c>
      <c r="BR1">
        <v>9610</v>
      </c>
      <c r="BS1">
        <v>18590</v>
      </c>
      <c r="BT1">
        <v>38085</v>
      </c>
      <c r="BU1">
        <v>11885</v>
      </c>
      <c r="BV1">
        <v>15490</v>
      </c>
      <c r="BW1">
        <v>16202</v>
      </c>
      <c r="BX1">
        <v>13915</v>
      </c>
      <c r="BY1">
        <v>22536</v>
      </c>
      <c r="BZ1">
        <v>12785</v>
      </c>
      <c r="CA1">
        <v>26066</v>
      </c>
      <c r="CB1">
        <v>11454</v>
      </c>
      <c r="CC1">
        <v>23605</v>
      </c>
      <c r="CD1">
        <v>18960</v>
      </c>
      <c r="CF1">
        <f>AY1</f>
        <v>12366</v>
      </c>
    </row>
    <row r="2" spans="1:84" x14ac:dyDescent="0.25">
      <c r="A2" t="s">
        <v>53</v>
      </c>
      <c r="B2" t="str">
        <f t="shared" ref="B2:B32" si="28">RIGHT(A2, LEN(A2)-9)</f>
        <v>6339696D5396405D358730AC2B6C29892687265324F325C62545274227F62ADACB</v>
      </c>
      <c r="C2" t="str">
        <f t="shared" ref="C2:C32" si="29">LEFT(B2, 4)</f>
        <v>6339</v>
      </c>
      <c r="D2" t="str">
        <f t="shared" ref="D2:D32" si="30">RIGHT(B2,(LEN(B2)-4))</f>
        <v>696D5396405D358730AC2B6C29892687265324F325C62545274227F62ADACB</v>
      </c>
      <c r="E2" t="str">
        <f t="shared" ref="E2:E32" si="31">LEFT(D2,4)</f>
        <v>696D</v>
      </c>
      <c r="F2" t="str">
        <f t="shared" si="0"/>
        <v>5396405D358730AC2B6C29892687265324F325C62545274227F62ADACB</v>
      </c>
      <c r="G2" t="str">
        <f t="shared" si="1"/>
        <v>5396</v>
      </c>
      <c r="H2" t="str">
        <f t="shared" si="2"/>
        <v>405D358730AC2B6C29892687265324F325C62545274227F62ADACB</v>
      </c>
      <c r="I2" t="str">
        <f t="shared" si="3"/>
        <v>405D</v>
      </c>
      <c r="J2" t="str">
        <f t="shared" si="4"/>
        <v>358730AC2B6C29892687265324F325C62545274227F62ADACB</v>
      </c>
      <c r="K2" t="str">
        <f t="shared" si="5"/>
        <v>3587</v>
      </c>
      <c r="L2" t="str">
        <f t="shared" si="6"/>
        <v>30AC2B6C29892687265324F325C62545274227F62ADACB</v>
      </c>
      <c r="M2" t="str">
        <f t="shared" si="7"/>
        <v>30AC</v>
      </c>
      <c r="N2" t="str">
        <f t="shared" si="8"/>
        <v>2B6C29892687265324F325C62545274227F62ADACB</v>
      </c>
      <c r="O2" t="str">
        <f t="shared" si="9"/>
        <v>2B6C</v>
      </c>
      <c r="P2" t="str">
        <f t="shared" si="10"/>
        <v>29892687265324F325C62545274227F62ADACB</v>
      </c>
      <c r="Q2" t="str">
        <f t="shared" si="11"/>
        <v>2989</v>
      </c>
      <c r="R2" t="str">
        <f t="shared" si="12"/>
        <v>2687265324F325C62545274227F62ADACB</v>
      </c>
      <c r="S2" t="str">
        <f t="shared" si="13"/>
        <v>2687</v>
      </c>
      <c r="T2" t="str">
        <f t="shared" si="14"/>
        <v>265324F325C62545274227F62ADACB</v>
      </c>
      <c r="U2" t="str">
        <f t="shared" si="15"/>
        <v>2653</v>
      </c>
      <c r="V2" t="str">
        <f t="shared" si="16"/>
        <v>24F325C62545274227F62ADACB</v>
      </c>
      <c r="W2" t="str">
        <f t="shared" si="17"/>
        <v>24F3</v>
      </c>
      <c r="X2" t="str">
        <f t="shared" si="18"/>
        <v>25C62545274227F62ADACB</v>
      </c>
      <c r="Y2" t="str">
        <f t="shared" si="19"/>
        <v>25C6</v>
      </c>
      <c r="Z2" t="str">
        <f t="shared" si="20"/>
        <v>2545274227F62ADACB</v>
      </c>
      <c r="AA2" t="str">
        <f t="shared" si="21"/>
        <v>2545</v>
      </c>
      <c r="AB2" t="str">
        <f t="shared" si="22"/>
        <v>274227F62ADACB</v>
      </c>
      <c r="AC2" t="str">
        <f t="shared" si="23"/>
        <v>2742</v>
      </c>
      <c r="AD2" t="str">
        <f t="shared" si="24"/>
        <v>27F62ADACB</v>
      </c>
      <c r="AE2" t="str">
        <f t="shared" si="25"/>
        <v>27F6</v>
      </c>
      <c r="AF2" t="str">
        <f t="shared" si="26"/>
        <v>2ADACB</v>
      </c>
      <c r="AG2" t="str">
        <f t="shared" si="27"/>
        <v>2ADA</v>
      </c>
      <c r="AH2">
        <f t="shared" ref="AH2:AH32" si="32">HEX2DEC(C2)</f>
        <v>25401</v>
      </c>
      <c r="AI2">
        <f t="shared" ref="AI2:AI32" si="33">HEX2DEC(E2)</f>
        <v>26989</v>
      </c>
      <c r="AJ2">
        <f t="shared" ref="AJ2:AJ32" si="34">HEX2DEC(G2)</f>
        <v>21398</v>
      </c>
      <c r="AK2">
        <f t="shared" ref="AK2:AK32" si="35">HEX2DEC(I2)</f>
        <v>16477</v>
      </c>
      <c r="AL2">
        <f t="shared" ref="AL2:AL32" si="36">HEX2DEC(K2)</f>
        <v>13703</v>
      </c>
      <c r="AM2">
        <f t="shared" ref="AM2:AM32" si="37">HEX2DEC(M2)</f>
        <v>12460</v>
      </c>
      <c r="AN2">
        <f t="shared" ref="AN2:AN32" si="38">HEX2DEC(O2)</f>
        <v>11116</v>
      </c>
      <c r="AO2">
        <f t="shared" ref="AO2:AO32" si="39">HEX2DEC(Q2)</f>
        <v>10633</v>
      </c>
      <c r="AP2">
        <f t="shared" ref="AP2:AP32" si="40">HEX2DEC(S2)</f>
        <v>9863</v>
      </c>
      <c r="AQ2">
        <f t="shared" ref="AQ2:AQ32" si="41">HEX2DEC(U2)</f>
        <v>9811</v>
      </c>
      <c r="AR2">
        <f t="shared" ref="AR2:AR32" si="42">HEX2DEC(W2)</f>
        <v>9459</v>
      </c>
      <c r="AS2">
        <f t="shared" ref="AS2:AS32" si="43">HEX2DEC(Y2)</f>
        <v>9670</v>
      </c>
      <c r="AT2">
        <f t="shared" ref="AT2:AT32" si="44">HEX2DEC(AA2)</f>
        <v>9541</v>
      </c>
      <c r="AU2">
        <f t="shared" ref="AU2:AU32" si="45">HEX2DEC(AC2)</f>
        <v>10050</v>
      </c>
      <c r="AV2">
        <f t="shared" ref="AV2:AV32" si="46">HEX2DEC(AE2)</f>
        <v>10230</v>
      </c>
      <c r="AW2">
        <f t="shared" ref="AW2:AW32" si="47">HEX2DEC(AG2)</f>
        <v>10970</v>
      </c>
      <c r="AY2">
        <v>13250</v>
      </c>
      <c r="AZ2">
        <v>26989</v>
      </c>
      <c r="BA2">
        <v>12005</v>
      </c>
      <c r="BB2">
        <v>24610</v>
      </c>
      <c r="BC2">
        <v>10986</v>
      </c>
      <c r="BD2">
        <v>22385</v>
      </c>
      <c r="BE2">
        <v>10103</v>
      </c>
      <c r="BF2">
        <v>20561</v>
      </c>
      <c r="BG2">
        <v>9924</v>
      </c>
      <c r="BH2">
        <v>18762</v>
      </c>
      <c r="BI2">
        <v>10129</v>
      </c>
      <c r="BJ2">
        <v>17208</v>
      </c>
      <c r="BK2">
        <v>11502</v>
      </c>
      <c r="BL2">
        <v>15457</v>
      </c>
      <c r="BM2">
        <v>16580</v>
      </c>
      <c r="BN2">
        <v>13038</v>
      </c>
      <c r="BO2">
        <v>26791</v>
      </c>
      <c r="BP2">
        <v>11237</v>
      </c>
      <c r="BQ2">
        <v>23007</v>
      </c>
      <c r="BR2">
        <v>9957</v>
      </c>
      <c r="BS2">
        <v>19930</v>
      </c>
      <c r="BT2">
        <v>40845</v>
      </c>
      <c r="BU2">
        <v>11314</v>
      </c>
      <c r="BV2">
        <v>16583</v>
      </c>
      <c r="BW2">
        <v>14330</v>
      </c>
      <c r="BX2">
        <v>14924</v>
      </c>
      <c r="BY2">
        <v>17938</v>
      </c>
      <c r="BZ2">
        <v>13695</v>
      </c>
      <c r="CA2">
        <v>27960</v>
      </c>
      <c r="CB2">
        <v>12294</v>
      </c>
      <c r="CC2">
        <v>25306</v>
      </c>
      <c r="CD2">
        <v>15322</v>
      </c>
      <c r="CF2">
        <f t="shared" ref="CF2:CF16" si="48">AY2</f>
        <v>13250</v>
      </c>
    </row>
    <row r="3" spans="1:84" x14ac:dyDescent="0.25">
      <c r="A3" t="s">
        <v>54</v>
      </c>
      <c r="B3" t="str">
        <f t="shared" si="28"/>
        <v>2BBA2EE52FE133643479383939533D6C3EA84314447D49714B0F506A51F557DF66</v>
      </c>
      <c r="C3" t="str">
        <f t="shared" si="29"/>
        <v>2BBA</v>
      </c>
      <c r="D3" t="str">
        <f t="shared" si="30"/>
        <v>2EE52FE133643479383939533D6C3EA84314447D49714B0F506A51F557DF66</v>
      </c>
      <c r="E3" t="str">
        <f t="shared" si="31"/>
        <v>2EE5</v>
      </c>
      <c r="F3" t="str">
        <f t="shared" si="0"/>
        <v>2FE133643479383939533D6C3EA84314447D49714B0F506A51F557DF66</v>
      </c>
      <c r="G3" t="str">
        <f t="shared" si="1"/>
        <v>2FE1</v>
      </c>
      <c r="H3" t="str">
        <f t="shared" si="2"/>
        <v>33643479383939533D6C3EA84314447D49714B0F506A51F557DF66</v>
      </c>
      <c r="I3" t="str">
        <f t="shared" si="3"/>
        <v>3364</v>
      </c>
      <c r="J3" t="str">
        <f t="shared" si="4"/>
        <v>3479383939533D6C3EA84314447D49714B0F506A51F557DF66</v>
      </c>
      <c r="K3" t="str">
        <f t="shared" si="5"/>
        <v>3479</v>
      </c>
      <c r="L3" t="str">
        <f t="shared" si="6"/>
        <v>383939533D6C3EA84314447D49714B0F506A51F557DF66</v>
      </c>
      <c r="M3" t="str">
        <f t="shared" si="7"/>
        <v>3839</v>
      </c>
      <c r="N3" t="str">
        <f t="shared" si="8"/>
        <v>39533D6C3EA84314447D49714B0F506A51F557DF66</v>
      </c>
      <c r="O3" t="str">
        <f t="shared" si="9"/>
        <v>3953</v>
      </c>
      <c r="P3" t="str">
        <f t="shared" si="10"/>
        <v>3D6C3EA84314447D49714B0F506A51F557DF66</v>
      </c>
      <c r="Q3" t="str">
        <f t="shared" si="11"/>
        <v>3D6C</v>
      </c>
      <c r="R3" t="str">
        <f t="shared" si="12"/>
        <v>3EA84314447D49714B0F506A51F557DF66</v>
      </c>
      <c r="S3" t="str">
        <f t="shared" si="13"/>
        <v>3EA8</v>
      </c>
      <c r="T3" t="str">
        <f t="shared" si="14"/>
        <v>4314447D49714B0F506A51F557DF66</v>
      </c>
      <c r="U3" t="str">
        <f t="shared" si="15"/>
        <v>4314</v>
      </c>
      <c r="V3" t="str">
        <f t="shared" si="16"/>
        <v>447D49714B0F506A51F557DF66</v>
      </c>
      <c r="W3" t="str">
        <f t="shared" si="17"/>
        <v>447D</v>
      </c>
      <c r="X3" t="str">
        <f t="shared" si="18"/>
        <v>49714B0F506A51F557DF66</v>
      </c>
      <c r="Y3" t="str">
        <f t="shared" si="19"/>
        <v>4971</v>
      </c>
      <c r="Z3" t="str">
        <f t="shared" si="20"/>
        <v>4B0F506A51F557DF66</v>
      </c>
      <c r="AA3" t="str">
        <f t="shared" si="21"/>
        <v>4B0F</v>
      </c>
      <c r="AB3" t="str">
        <f t="shared" si="22"/>
        <v>506A51F557DF66</v>
      </c>
      <c r="AC3" t="str">
        <f t="shared" si="23"/>
        <v>506A</v>
      </c>
      <c r="AD3" t="str">
        <f t="shared" si="24"/>
        <v>51F557DF66</v>
      </c>
      <c r="AE3" t="str">
        <f t="shared" si="25"/>
        <v>51F5</v>
      </c>
      <c r="AF3" t="str">
        <f t="shared" si="26"/>
        <v>57DF66</v>
      </c>
      <c r="AG3" t="str">
        <f t="shared" si="27"/>
        <v>57DF</v>
      </c>
      <c r="AH3">
        <f t="shared" si="32"/>
        <v>11194</v>
      </c>
      <c r="AI3">
        <f t="shared" si="33"/>
        <v>12005</v>
      </c>
      <c r="AJ3">
        <f t="shared" si="34"/>
        <v>12257</v>
      </c>
      <c r="AK3">
        <f t="shared" si="35"/>
        <v>13156</v>
      </c>
      <c r="AL3">
        <f t="shared" si="36"/>
        <v>13433</v>
      </c>
      <c r="AM3">
        <f t="shared" si="37"/>
        <v>14393</v>
      </c>
      <c r="AN3">
        <f t="shared" si="38"/>
        <v>14675</v>
      </c>
      <c r="AO3">
        <f t="shared" si="39"/>
        <v>15724</v>
      </c>
      <c r="AP3">
        <f t="shared" si="40"/>
        <v>16040</v>
      </c>
      <c r="AQ3">
        <f t="shared" si="41"/>
        <v>17172</v>
      </c>
      <c r="AR3">
        <f t="shared" si="42"/>
        <v>17533</v>
      </c>
      <c r="AS3">
        <f t="shared" si="43"/>
        <v>18801</v>
      </c>
      <c r="AT3">
        <f t="shared" si="44"/>
        <v>19215</v>
      </c>
      <c r="AU3">
        <f t="shared" si="45"/>
        <v>20586</v>
      </c>
      <c r="AV3">
        <f t="shared" si="46"/>
        <v>20981</v>
      </c>
      <c r="AW3">
        <f t="shared" si="47"/>
        <v>22495</v>
      </c>
      <c r="AY3">
        <v>13508</v>
      </c>
      <c r="AZ3">
        <v>21398</v>
      </c>
      <c r="BA3">
        <v>12257</v>
      </c>
      <c r="BB3">
        <v>25135</v>
      </c>
      <c r="BC3">
        <v>11207</v>
      </c>
      <c r="BD3">
        <v>22844</v>
      </c>
      <c r="BE3">
        <v>10238</v>
      </c>
      <c r="BF3">
        <v>20987</v>
      </c>
      <c r="BG3">
        <v>9733</v>
      </c>
      <c r="BH3">
        <v>19135</v>
      </c>
      <c r="BI3">
        <v>9687</v>
      </c>
      <c r="BJ3">
        <v>17584</v>
      </c>
      <c r="BK3">
        <v>10449</v>
      </c>
      <c r="BL3">
        <v>15770</v>
      </c>
      <c r="BM3">
        <v>13668</v>
      </c>
      <c r="BN3">
        <v>13299</v>
      </c>
      <c r="BO3">
        <v>27334</v>
      </c>
      <c r="BP3">
        <v>11456</v>
      </c>
      <c r="BQ3">
        <v>23466</v>
      </c>
      <c r="BR3">
        <v>9963</v>
      </c>
      <c r="BS3">
        <v>20323</v>
      </c>
      <c r="BT3">
        <v>41721</v>
      </c>
      <c r="BU3">
        <v>10459</v>
      </c>
      <c r="BV3">
        <v>16923</v>
      </c>
      <c r="BW3">
        <v>12557</v>
      </c>
      <c r="BX3">
        <v>15233</v>
      </c>
      <c r="BY3">
        <v>14732</v>
      </c>
      <c r="BZ3">
        <v>13963</v>
      </c>
      <c r="CA3">
        <v>24679</v>
      </c>
      <c r="CB3">
        <v>12549</v>
      </c>
      <c r="CC3">
        <v>25803</v>
      </c>
      <c r="CD3">
        <v>12934</v>
      </c>
      <c r="CF3">
        <f t="shared" si="48"/>
        <v>13508</v>
      </c>
    </row>
    <row r="4" spans="1:84" x14ac:dyDescent="0.25">
      <c r="A4" t="s">
        <v>55</v>
      </c>
      <c r="B4" t="str">
        <f t="shared" si="28"/>
        <v>59B26022622F69645EC746E3388E323B2C762A86275E26F2255C2622258C276420</v>
      </c>
      <c r="C4" t="str">
        <f t="shared" si="29"/>
        <v>59B2</v>
      </c>
      <c r="D4" t="str">
        <f t="shared" si="30"/>
        <v>6022622F69645EC746E3388E323B2C762A86275E26F2255C2622258C276420</v>
      </c>
      <c r="E4" t="str">
        <f t="shared" si="31"/>
        <v>6022</v>
      </c>
      <c r="F4" t="str">
        <f t="shared" si="0"/>
        <v>622F69645EC746E3388E323B2C762A86275E26F2255C2622258C276420</v>
      </c>
      <c r="G4" t="str">
        <f t="shared" si="1"/>
        <v>622F</v>
      </c>
      <c r="H4" t="str">
        <f t="shared" si="2"/>
        <v>69645EC746E3388E323B2C762A86275E26F2255C2622258C276420</v>
      </c>
      <c r="I4" t="str">
        <f t="shared" si="3"/>
        <v>6964</v>
      </c>
      <c r="J4" t="str">
        <f t="shared" si="4"/>
        <v>5EC746E3388E323B2C762A86275E26F2255C2622258C276420</v>
      </c>
      <c r="K4" t="str">
        <f t="shared" si="5"/>
        <v>5EC7</v>
      </c>
      <c r="L4" t="str">
        <f t="shared" si="6"/>
        <v>46E3388E323B2C762A86275E26F2255C2622258C276420</v>
      </c>
      <c r="M4" t="str">
        <f t="shared" si="7"/>
        <v>46E3</v>
      </c>
      <c r="N4" t="str">
        <f t="shared" si="8"/>
        <v>388E323B2C762A86275E26F2255C2622258C276420</v>
      </c>
      <c r="O4" t="str">
        <f t="shared" si="9"/>
        <v>388E</v>
      </c>
      <c r="P4" t="str">
        <f t="shared" si="10"/>
        <v>323B2C762A86275E26F2255C2622258C276420</v>
      </c>
      <c r="Q4" t="str">
        <f t="shared" si="11"/>
        <v>323B</v>
      </c>
      <c r="R4" t="str">
        <f t="shared" si="12"/>
        <v>2C762A86275E26F2255C2622258C276420</v>
      </c>
      <c r="S4" t="str">
        <f t="shared" si="13"/>
        <v>2C76</v>
      </c>
      <c r="T4" t="str">
        <f t="shared" si="14"/>
        <v>2A86275E26F2255C2622258C276420</v>
      </c>
      <c r="U4" t="str">
        <f t="shared" si="15"/>
        <v>2A86</v>
      </c>
      <c r="V4" t="str">
        <f t="shared" si="16"/>
        <v>275E26F2255C2622258C276420</v>
      </c>
      <c r="W4" t="str">
        <f t="shared" si="17"/>
        <v>275E</v>
      </c>
      <c r="X4" t="str">
        <f t="shared" si="18"/>
        <v>26F2255C2622258C276420</v>
      </c>
      <c r="Y4" t="str">
        <f t="shared" si="19"/>
        <v>26F2</v>
      </c>
      <c r="Z4" t="str">
        <f t="shared" si="20"/>
        <v>255C2622258C276420</v>
      </c>
      <c r="AA4" t="str">
        <f t="shared" si="21"/>
        <v>255C</v>
      </c>
      <c r="AB4" t="str">
        <f t="shared" si="22"/>
        <v>2622258C276420</v>
      </c>
      <c r="AC4" t="str">
        <f t="shared" si="23"/>
        <v>2622</v>
      </c>
      <c r="AD4" t="str">
        <f t="shared" si="24"/>
        <v>258C276420</v>
      </c>
      <c r="AE4" t="str">
        <f t="shared" si="25"/>
        <v>258C</v>
      </c>
      <c r="AF4" t="str">
        <f t="shared" si="26"/>
        <v>276420</v>
      </c>
      <c r="AG4" t="str">
        <f t="shared" si="27"/>
        <v>2764</v>
      </c>
      <c r="AH4">
        <f t="shared" si="32"/>
        <v>22962</v>
      </c>
      <c r="AI4">
        <f t="shared" si="33"/>
        <v>24610</v>
      </c>
      <c r="AJ4">
        <f t="shared" si="34"/>
        <v>25135</v>
      </c>
      <c r="AK4">
        <f t="shared" si="35"/>
        <v>26980</v>
      </c>
      <c r="AL4">
        <f t="shared" si="36"/>
        <v>24263</v>
      </c>
      <c r="AM4">
        <f t="shared" si="37"/>
        <v>18147</v>
      </c>
      <c r="AN4">
        <f t="shared" si="38"/>
        <v>14478</v>
      </c>
      <c r="AO4">
        <f t="shared" si="39"/>
        <v>12859</v>
      </c>
      <c r="AP4">
        <f t="shared" si="40"/>
        <v>11382</v>
      </c>
      <c r="AQ4">
        <f t="shared" si="41"/>
        <v>10886</v>
      </c>
      <c r="AR4">
        <f t="shared" si="42"/>
        <v>10078</v>
      </c>
      <c r="AS4">
        <f t="shared" si="43"/>
        <v>9970</v>
      </c>
      <c r="AT4">
        <f t="shared" si="44"/>
        <v>9564</v>
      </c>
      <c r="AU4">
        <f t="shared" si="45"/>
        <v>9762</v>
      </c>
      <c r="AV4">
        <f t="shared" si="46"/>
        <v>9612</v>
      </c>
      <c r="AW4">
        <f t="shared" si="47"/>
        <v>10084</v>
      </c>
      <c r="AY4">
        <v>14494</v>
      </c>
      <c r="AZ4">
        <v>16477</v>
      </c>
      <c r="BA4">
        <v>13156</v>
      </c>
      <c r="BB4">
        <v>26980</v>
      </c>
      <c r="BC4">
        <v>11995</v>
      </c>
      <c r="BD4">
        <v>24510</v>
      </c>
      <c r="BE4">
        <v>10976</v>
      </c>
      <c r="BF4">
        <v>22508</v>
      </c>
      <c r="BG4">
        <v>10147</v>
      </c>
      <c r="BH4">
        <v>20510</v>
      </c>
      <c r="BI4">
        <v>9881</v>
      </c>
      <c r="BJ4">
        <v>18861</v>
      </c>
      <c r="BK4">
        <v>10206</v>
      </c>
      <c r="BL4">
        <v>16916</v>
      </c>
      <c r="BM4">
        <v>12433</v>
      </c>
      <c r="BN4">
        <v>14235</v>
      </c>
      <c r="BO4">
        <v>25976</v>
      </c>
      <c r="BP4">
        <v>12278</v>
      </c>
      <c r="BQ4">
        <v>25163</v>
      </c>
      <c r="BR4">
        <v>10638</v>
      </c>
      <c r="BS4">
        <v>21743</v>
      </c>
      <c r="BT4">
        <v>44698</v>
      </c>
      <c r="BU4">
        <v>10361</v>
      </c>
      <c r="BV4">
        <v>18144</v>
      </c>
      <c r="BW4">
        <v>11831</v>
      </c>
      <c r="BX4">
        <v>16312</v>
      </c>
      <c r="BY4">
        <v>13333</v>
      </c>
      <c r="BZ4">
        <v>14963</v>
      </c>
      <c r="CA4">
        <v>18845</v>
      </c>
      <c r="CB4">
        <v>13458</v>
      </c>
      <c r="CC4">
        <v>27657</v>
      </c>
      <c r="CD4">
        <v>11903</v>
      </c>
      <c r="CF4">
        <f t="shared" si="48"/>
        <v>14494</v>
      </c>
    </row>
    <row r="5" spans="1:84" x14ac:dyDescent="0.25">
      <c r="A5" t="s">
        <v>56</v>
      </c>
      <c r="B5" t="str">
        <f t="shared" si="28"/>
        <v>27FB2AEA2BC72EDB2FDE3358346E3823392E3D363E5D42BE440C48EB4A6C4FC9D4</v>
      </c>
      <c r="C5" t="str">
        <f t="shared" si="29"/>
        <v>27FB</v>
      </c>
      <c r="D5" t="str">
        <f t="shared" si="30"/>
        <v>2AEA2BC72EDB2FDE3358346E3823392E3D363E5D42BE440C48EB4A6C4FC9D4</v>
      </c>
      <c r="E5" t="str">
        <f t="shared" si="31"/>
        <v>2AEA</v>
      </c>
      <c r="F5" t="str">
        <f t="shared" si="0"/>
        <v>2BC72EDB2FDE3358346E3823392E3D363E5D42BE440C48EB4A6C4FC9D4</v>
      </c>
      <c r="G5" t="str">
        <f t="shared" si="1"/>
        <v>2BC7</v>
      </c>
      <c r="H5" t="str">
        <f t="shared" si="2"/>
        <v>2EDB2FDE3358346E3823392E3D363E5D42BE440C48EB4A6C4FC9D4</v>
      </c>
      <c r="I5" t="str">
        <f t="shared" si="3"/>
        <v>2EDB</v>
      </c>
      <c r="J5" t="str">
        <f t="shared" si="4"/>
        <v>2FDE3358346E3823392E3D363E5D42BE440C48EB4A6C4FC9D4</v>
      </c>
      <c r="K5" t="str">
        <f t="shared" si="5"/>
        <v>2FDE</v>
      </c>
      <c r="L5" t="str">
        <f t="shared" si="6"/>
        <v>3358346E3823392E3D363E5D42BE440C48EB4A6C4FC9D4</v>
      </c>
      <c r="M5" t="str">
        <f t="shared" si="7"/>
        <v>3358</v>
      </c>
      <c r="N5" t="str">
        <f t="shared" si="8"/>
        <v>346E3823392E3D363E5D42BE440C48EB4A6C4FC9D4</v>
      </c>
      <c r="O5" t="str">
        <f t="shared" si="9"/>
        <v>346E</v>
      </c>
      <c r="P5" t="str">
        <f t="shared" si="10"/>
        <v>3823392E3D363E5D42BE440C48EB4A6C4FC9D4</v>
      </c>
      <c r="Q5" t="str">
        <f t="shared" si="11"/>
        <v>3823</v>
      </c>
      <c r="R5" t="str">
        <f t="shared" si="12"/>
        <v>392E3D363E5D42BE440C48EB4A6C4FC9D4</v>
      </c>
      <c r="S5" t="str">
        <f t="shared" si="13"/>
        <v>392E</v>
      </c>
      <c r="T5" t="str">
        <f t="shared" si="14"/>
        <v>3D363E5D42BE440C48EB4A6C4FC9D4</v>
      </c>
      <c r="U5" t="str">
        <f t="shared" si="15"/>
        <v>3D36</v>
      </c>
      <c r="V5" t="str">
        <f t="shared" si="16"/>
        <v>3E5D42BE440C48EB4A6C4FC9D4</v>
      </c>
      <c r="W5" t="str">
        <f t="shared" si="17"/>
        <v>3E5D</v>
      </c>
      <c r="X5" t="str">
        <f t="shared" si="18"/>
        <v>42BE440C48EB4A6C4FC9D4</v>
      </c>
      <c r="Y5" t="str">
        <f t="shared" si="19"/>
        <v>42BE</v>
      </c>
      <c r="Z5" t="str">
        <f t="shared" si="20"/>
        <v>440C48EB4A6C4FC9D4</v>
      </c>
      <c r="AA5" t="str">
        <f t="shared" si="21"/>
        <v>440C</v>
      </c>
      <c r="AB5" t="str">
        <f t="shared" si="22"/>
        <v>48EB4A6C4FC9D4</v>
      </c>
      <c r="AC5" t="str">
        <f t="shared" si="23"/>
        <v>48EB</v>
      </c>
      <c r="AD5" t="str">
        <f t="shared" si="24"/>
        <v>4A6C4FC9D4</v>
      </c>
      <c r="AE5" t="str">
        <f t="shared" si="25"/>
        <v>4A6C</v>
      </c>
      <c r="AF5" t="str">
        <f t="shared" si="26"/>
        <v>4FC9D4</v>
      </c>
      <c r="AG5" t="str">
        <f t="shared" si="27"/>
        <v>4FC9</v>
      </c>
      <c r="AH5">
        <f t="shared" si="32"/>
        <v>10235</v>
      </c>
      <c r="AI5">
        <f t="shared" si="33"/>
        <v>10986</v>
      </c>
      <c r="AJ5">
        <f t="shared" si="34"/>
        <v>11207</v>
      </c>
      <c r="AK5">
        <f t="shared" si="35"/>
        <v>11995</v>
      </c>
      <c r="AL5">
        <f t="shared" si="36"/>
        <v>12254</v>
      </c>
      <c r="AM5">
        <f t="shared" si="37"/>
        <v>13144</v>
      </c>
      <c r="AN5">
        <f t="shared" si="38"/>
        <v>13422</v>
      </c>
      <c r="AO5">
        <f t="shared" si="39"/>
        <v>14371</v>
      </c>
      <c r="AP5">
        <f t="shared" si="40"/>
        <v>14638</v>
      </c>
      <c r="AQ5">
        <f t="shared" si="41"/>
        <v>15670</v>
      </c>
      <c r="AR5">
        <f t="shared" si="42"/>
        <v>15965</v>
      </c>
      <c r="AS5">
        <f t="shared" si="43"/>
        <v>17086</v>
      </c>
      <c r="AT5">
        <f t="shared" si="44"/>
        <v>17420</v>
      </c>
      <c r="AU5">
        <f t="shared" si="45"/>
        <v>18667</v>
      </c>
      <c r="AV5">
        <f t="shared" si="46"/>
        <v>19052</v>
      </c>
      <c r="AW5">
        <f t="shared" si="47"/>
        <v>20425</v>
      </c>
      <c r="AY5">
        <v>14800</v>
      </c>
      <c r="AZ5">
        <v>13703</v>
      </c>
      <c r="BA5">
        <v>13433</v>
      </c>
      <c r="BB5">
        <v>24263</v>
      </c>
      <c r="BC5">
        <v>12254</v>
      </c>
      <c r="BD5">
        <v>25047</v>
      </c>
      <c r="BE5">
        <v>11201</v>
      </c>
      <c r="BF5">
        <v>22970</v>
      </c>
      <c r="BG5">
        <v>10220</v>
      </c>
      <c r="BH5">
        <v>20920</v>
      </c>
      <c r="BI5">
        <v>9733</v>
      </c>
      <c r="BJ5">
        <v>19243</v>
      </c>
      <c r="BK5">
        <v>9686</v>
      </c>
      <c r="BL5">
        <v>17268</v>
      </c>
      <c r="BM5">
        <v>11061</v>
      </c>
      <c r="BN5">
        <v>14528</v>
      </c>
      <c r="BO5">
        <v>18546</v>
      </c>
      <c r="BP5">
        <v>12524</v>
      </c>
      <c r="BQ5">
        <v>25697</v>
      </c>
      <c r="BR5">
        <v>10857</v>
      </c>
      <c r="BS5">
        <v>22183</v>
      </c>
      <c r="BT5">
        <v>45581</v>
      </c>
      <c r="BU5">
        <v>9947</v>
      </c>
      <c r="BV5">
        <v>18526</v>
      </c>
      <c r="BW5">
        <v>10839</v>
      </c>
      <c r="BX5">
        <v>16651</v>
      </c>
      <c r="BY5">
        <v>11819</v>
      </c>
      <c r="BZ5">
        <v>15285</v>
      </c>
      <c r="CA5">
        <v>15089</v>
      </c>
      <c r="CB5">
        <v>13741</v>
      </c>
      <c r="CC5">
        <v>28285</v>
      </c>
      <c r="CD5">
        <v>10736</v>
      </c>
      <c r="CF5">
        <f t="shared" si="48"/>
        <v>14800</v>
      </c>
    </row>
    <row r="6" spans="1:84" x14ac:dyDescent="0.25">
      <c r="A6" t="s">
        <v>57</v>
      </c>
      <c r="B6" t="str">
        <f t="shared" si="28"/>
        <v>51755771593C5FBE61D768F060CD48B539FE33E62DD32B5B27A826FD2568263992</v>
      </c>
      <c r="C6" t="str">
        <f t="shared" si="29"/>
        <v>5175</v>
      </c>
      <c r="D6" t="str">
        <f t="shared" si="30"/>
        <v>5771593C5FBE61D768F060CD48B539FE33E62DD32B5B27A826FD2568263992</v>
      </c>
      <c r="E6" t="str">
        <f t="shared" si="31"/>
        <v>5771</v>
      </c>
      <c r="F6" t="str">
        <f t="shared" si="0"/>
        <v>593C5FBE61D768F060CD48B539FE33E62DD32B5B27A826FD2568263992</v>
      </c>
      <c r="G6" t="str">
        <f t="shared" si="1"/>
        <v>593C</v>
      </c>
      <c r="H6" t="str">
        <f t="shared" si="2"/>
        <v>5FBE61D768F060CD48B539FE33E62DD32B5B27A826FD2568263992</v>
      </c>
      <c r="I6" t="str">
        <f t="shared" si="3"/>
        <v>5FBE</v>
      </c>
      <c r="J6" t="str">
        <f t="shared" si="4"/>
        <v>61D768F060CD48B539FE33E62DD32B5B27A826FD2568263992</v>
      </c>
      <c r="K6" t="str">
        <f t="shared" si="5"/>
        <v>61D7</v>
      </c>
      <c r="L6" t="str">
        <f t="shared" si="6"/>
        <v>68F060CD48B539FE33E62DD32B5B27A826FD2568263992</v>
      </c>
      <c r="M6" t="str">
        <f t="shared" si="7"/>
        <v>68F0</v>
      </c>
      <c r="N6" t="str">
        <f t="shared" si="8"/>
        <v>60CD48B539FE33E62DD32B5B27A826FD2568263992</v>
      </c>
      <c r="O6" t="str">
        <f t="shared" si="9"/>
        <v>60CD</v>
      </c>
      <c r="P6" t="str">
        <f t="shared" si="10"/>
        <v>48B539FE33E62DD32B5B27A826FD2568263992</v>
      </c>
      <c r="Q6" t="str">
        <f t="shared" si="11"/>
        <v>48B5</v>
      </c>
      <c r="R6" t="str">
        <f t="shared" si="12"/>
        <v>39FE33E62DD32B5B27A826FD2568263992</v>
      </c>
      <c r="S6" t="str">
        <f t="shared" si="13"/>
        <v>39FE</v>
      </c>
      <c r="T6" t="str">
        <f t="shared" si="14"/>
        <v>33E62DD32B5B27A826FD2568263992</v>
      </c>
      <c r="U6" t="str">
        <f t="shared" si="15"/>
        <v>33E6</v>
      </c>
      <c r="V6" t="str">
        <f t="shared" si="16"/>
        <v>2DD32B5B27A826FD2568263992</v>
      </c>
      <c r="W6" t="str">
        <f t="shared" si="17"/>
        <v>2DD3</v>
      </c>
      <c r="X6" t="str">
        <f t="shared" si="18"/>
        <v>2B5B27A826FD2568263992</v>
      </c>
      <c r="Y6" t="str">
        <f t="shared" si="19"/>
        <v>2B5B</v>
      </c>
      <c r="Z6" t="str">
        <f t="shared" si="20"/>
        <v>27A826FD2568263992</v>
      </c>
      <c r="AA6" t="str">
        <f t="shared" si="21"/>
        <v>27A8</v>
      </c>
      <c r="AB6" t="str">
        <f t="shared" si="22"/>
        <v>26FD2568263992</v>
      </c>
      <c r="AC6" t="str">
        <f t="shared" si="23"/>
        <v>26FD</v>
      </c>
      <c r="AD6" t="str">
        <f t="shared" si="24"/>
        <v>2568263992</v>
      </c>
      <c r="AE6" t="str">
        <f t="shared" si="25"/>
        <v>2568</v>
      </c>
      <c r="AF6" t="str">
        <f t="shared" si="26"/>
        <v>263992</v>
      </c>
      <c r="AG6" t="str">
        <f t="shared" si="27"/>
        <v>2639</v>
      </c>
      <c r="AH6">
        <f t="shared" si="32"/>
        <v>20853</v>
      </c>
      <c r="AI6">
        <f t="shared" si="33"/>
        <v>22385</v>
      </c>
      <c r="AJ6">
        <f t="shared" si="34"/>
        <v>22844</v>
      </c>
      <c r="AK6">
        <f t="shared" si="35"/>
        <v>24510</v>
      </c>
      <c r="AL6">
        <f t="shared" si="36"/>
        <v>25047</v>
      </c>
      <c r="AM6">
        <f t="shared" si="37"/>
        <v>26864</v>
      </c>
      <c r="AN6">
        <f t="shared" si="38"/>
        <v>24781</v>
      </c>
      <c r="AO6">
        <f t="shared" si="39"/>
        <v>18613</v>
      </c>
      <c r="AP6">
        <f t="shared" si="40"/>
        <v>14846</v>
      </c>
      <c r="AQ6">
        <f t="shared" si="41"/>
        <v>13286</v>
      </c>
      <c r="AR6">
        <f t="shared" si="42"/>
        <v>11731</v>
      </c>
      <c r="AS6">
        <f t="shared" si="43"/>
        <v>11099</v>
      </c>
      <c r="AT6">
        <f t="shared" si="44"/>
        <v>10152</v>
      </c>
      <c r="AU6">
        <f t="shared" si="45"/>
        <v>9981</v>
      </c>
      <c r="AV6">
        <f t="shared" si="46"/>
        <v>9576</v>
      </c>
      <c r="AW6">
        <f t="shared" si="47"/>
        <v>9785</v>
      </c>
      <c r="AY6">
        <v>15862</v>
      </c>
      <c r="AZ6">
        <v>12460</v>
      </c>
      <c r="BA6">
        <v>14393</v>
      </c>
      <c r="BB6">
        <v>18147</v>
      </c>
      <c r="BC6">
        <v>13144</v>
      </c>
      <c r="BD6">
        <v>26864</v>
      </c>
      <c r="BE6">
        <v>11982</v>
      </c>
      <c r="BF6">
        <v>24614</v>
      </c>
      <c r="BG6">
        <v>10951</v>
      </c>
      <c r="BH6">
        <v>22439</v>
      </c>
      <c r="BI6">
        <v>10196</v>
      </c>
      <c r="BJ6">
        <v>20605</v>
      </c>
      <c r="BK6">
        <v>9841</v>
      </c>
      <c r="BL6">
        <v>18517</v>
      </c>
      <c r="BM6">
        <v>10537</v>
      </c>
      <c r="BN6">
        <v>15579</v>
      </c>
      <c r="BO6">
        <v>15284</v>
      </c>
      <c r="BP6">
        <v>13412</v>
      </c>
      <c r="BQ6">
        <v>27511</v>
      </c>
      <c r="BR6">
        <v>11634</v>
      </c>
      <c r="BS6">
        <v>23792</v>
      </c>
      <c r="BT6">
        <v>48898</v>
      </c>
      <c r="BU6">
        <v>10197</v>
      </c>
      <c r="BV6">
        <v>19874</v>
      </c>
      <c r="BW6">
        <v>10608</v>
      </c>
      <c r="BX6">
        <v>17842</v>
      </c>
      <c r="BY6">
        <v>11226</v>
      </c>
      <c r="BZ6">
        <v>16391</v>
      </c>
      <c r="CA6">
        <v>13498</v>
      </c>
      <c r="CB6">
        <v>14734</v>
      </c>
      <c r="CC6">
        <v>28947</v>
      </c>
      <c r="CD6">
        <v>10377</v>
      </c>
      <c r="CF6">
        <f t="shared" si="48"/>
        <v>15862</v>
      </c>
    </row>
    <row r="7" spans="1:84" x14ac:dyDescent="0.25">
      <c r="A7" t="s">
        <v>58</v>
      </c>
      <c r="B7" t="str">
        <f t="shared" si="28"/>
        <v>25A0277727FE2AE02BC12ECE2FC03325343237F939093D273E7F430E446C496AB2</v>
      </c>
      <c r="C7" t="str">
        <f t="shared" si="29"/>
        <v>25A0</v>
      </c>
      <c r="D7" t="str">
        <f t="shared" si="30"/>
        <v>277727FE2AE02BC12ECE2FC03325343237F939093D273E7F430E446C496AB2</v>
      </c>
      <c r="E7" t="str">
        <f t="shared" si="31"/>
        <v>2777</v>
      </c>
      <c r="F7" t="str">
        <f t="shared" si="0"/>
        <v>27FE2AE02BC12ECE2FC03325343237F939093D273E7F430E446C496AB2</v>
      </c>
      <c r="G7" t="str">
        <f t="shared" si="1"/>
        <v>27FE</v>
      </c>
      <c r="H7" t="str">
        <f t="shared" si="2"/>
        <v>2AE02BC12ECE2FC03325343237F939093D273E7F430E446C496AB2</v>
      </c>
      <c r="I7" t="str">
        <f t="shared" si="3"/>
        <v>2AE0</v>
      </c>
      <c r="J7" t="str">
        <f t="shared" si="4"/>
        <v>2BC12ECE2FC03325343237F939093D273E7F430E446C496AB2</v>
      </c>
      <c r="K7" t="str">
        <f t="shared" si="5"/>
        <v>2BC1</v>
      </c>
      <c r="L7" t="str">
        <f t="shared" si="6"/>
        <v>2ECE2FC03325343237F939093D273E7F430E446C496AB2</v>
      </c>
      <c r="M7" t="str">
        <f t="shared" si="7"/>
        <v>2ECE</v>
      </c>
      <c r="N7" t="str">
        <f t="shared" si="8"/>
        <v>2FC03325343237F939093D273E7F430E446C496AB2</v>
      </c>
      <c r="O7" t="str">
        <f t="shared" si="9"/>
        <v>2FC0</v>
      </c>
      <c r="P7" t="str">
        <f t="shared" si="10"/>
        <v>3325343237F939093D273E7F430E446C496AB2</v>
      </c>
      <c r="Q7" t="str">
        <f t="shared" si="11"/>
        <v>3325</v>
      </c>
      <c r="R7" t="str">
        <f t="shared" si="12"/>
        <v>343237F939093D273E7F430E446C496AB2</v>
      </c>
      <c r="S7" t="str">
        <f t="shared" si="13"/>
        <v>3432</v>
      </c>
      <c r="T7" t="str">
        <f t="shared" si="14"/>
        <v>37F939093D273E7F430E446C496AB2</v>
      </c>
      <c r="U7" t="str">
        <f t="shared" si="15"/>
        <v>37F9</v>
      </c>
      <c r="V7" t="str">
        <f t="shared" si="16"/>
        <v>39093D273E7F430E446C496AB2</v>
      </c>
      <c r="W7" t="str">
        <f t="shared" si="17"/>
        <v>3909</v>
      </c>
      <c r="X7" t="str">
        <f t="shared" si="18"/>
        <v>3D273E7F430E446C496AB2</v>
      </c>
      <c r="Y7" t="str">
        <f t="shared" si="19"/>
        <v>3D27</v>
      </c>
      <c r="Z7" t="str">
        <f t="shared" si="20"/>
        <v>3E7F430E446C496AB2</v>
      </c>
      <c r="AA7" t="str">
        <f t="shared" si="21"/>
        <v>3E7F</v>
      </c>
      <c r="AB7" t="str">
        <f t="shared" si="22"/>
        <v>430E446C496AB2</v>
      </c>
      <c r="AC7" t="str">
        <f t="shared" si="23"/>
        <v>430E</v>
      </c>
      <c r="AD7" t="str">
        <f t="shared" si="24"/>
        <v>446C496AB2</v>
      </c>
      <c r="AE7" t="str">
        <f t="shared" si="25"/>
        <v>446C</v>
      </c>
      <c r="AF7" t="str">
        <f t="shared" si="26"/>
        <v>496AB2</v>
      </c>
      <c r="AG7" t="str">
        <f t="shared" si="27"/>
        <v>496A</v>
      </c>
      <c r="AH7">
        <f t="shared" si="32"/>
        <v>9632</v>
      </c>
      <c r="AI7">
        <f t="shared" si="33"/>
        <v>10103</v>
      </c>
      <c r="AJ7">
        <f t="shared" si="34"/>
        <v>10238</v>
      </c>
      <c r="AK7">
        <f t="shared" si="35"/>
        <v>10976</v>
      </c>
      <c r="AL7">
        <f t="shared" si="36"/>
        <v>11201</v>
      </c>
      <c r="AM7">
        <f t="shared" si="37"/>
        <v>11982</v>
      </c>
      <c r="AN7">
        <f t="shared" si="38"/>
        <v>12224</v>
      </c>
      <c r="AO7">
        <f t="shared" si="39"/>
        <v>13093</v>
      </c>
      <c r="AP7">
        <f t="shared" si="40"/>
        <v>13362</v>
      </c>
      <c r="AQ7">
        <f t="shared" si="41"/>
        <v>14329</v>
      </c>
      <c r="AR7">
        <f t="shared" si="42"/>
        <v>14601</v>
      </c>
      <c r="AS7">
        <f t="shared" si="43"/>
        <v>15655</v>
      </c>
      <c r="AT7">
        <f t="shared" si="44"/>
        <v>15999</v>
      </c>
      <c r="AU7">
        <f t="shared" si="45"/>
        <v>17166</v>
      </c>
      <c r="AV7">
        <f t="shared" si="46"/>
        <v>17516</v>
      </c>
      <c r="AW7">
        <f t="shared" si="47"/>
        <v>18794</v>
      </c>
      <c r="AY7">
        <v>16189</v>
      </c>
      <c r="AZ7">
        <v>11116</v>
      </c>
      <c r="BA7">
        <v>14675</v>
      </c>
      <c r="BB7">
        <v>14478</v>
      </c>
      <c r="BC7">
        <v>13422</v>
      </c>
      <c r="BD7">
        <v>24781</v>
      </c>
      <c r="BE7">
        <v>12224</v>
      </c>
      <c r="BF7">
        <v>25144</v>
      </c>
      <c r="BG7">
        <v>11157</v>
      </c>
      <c r="BH7">
        <v>22885</v>
      </c>
      <c r="BI7">
        <v>10321</v>
      </c>
      <c r="BJ7">
        <v>21039</v>
      </c>
      <c r="BK7">
        <v>9656</v>
      </c>
      <c r="BL7">
        <v>18904</v>
      </c>
      <c r="BM7">
        <v>9720</v>
      </c>
      <c r="BN7">
        <v>15888</v>
      </c>
      <c r="BO7">
        <v>12892</v>
      </c>
      <c r="BP7">
        <v>13666</v>
      </c>
      <c r="BQ7">
        <v>27835</v>
      </c>
      <c r="BR7">
        <v>11865</v>
      </c>
      <c r="BS7">
        <v>24292</v>
      </c>
      <c r="BT7">
        <v>49976</v>
      </c>
      <c r="BU7">
        <v>10079</v>
      </c>
      <c r="BV7">
        <v>20281</v>
      </c>
      <c r="BW7">
        <v>10072</v>
      </c>
      <c r="BX7">
        <v>18216</v>
      </c>
      <c r="BY7">
        <v>10343</v>
      </c>
      <c r="BZ7">
        <v>16720</v>
      </c>
      <c r="CA7">
        <v>11883</v>
      </c>
      <c r="CB7">
        <v>15036</v>
      </c>
      <c r="CC7">
        <v>21825</v>
      </c>
      <c r="CD7">
        <v>9709</v>
      </c>
      <c r="CF7">
        <f t="shared" si="48"/>
        <v>16189</v>
      </c>
    </row>
    <row r="8" spans="1:84" x14ac:dyDescent="0.25">
      <c r="A8" t="s">
        <v>59</v>
      </c>
      <c r="B8" t="str">
        <f t="shared" si="28"/>
        <v>4AF9505151FB57EC59BA60266238693269FA55883E2E360C2F2C2C9A28D7280287</v>
      </c>
      <c r="C8" t="str">
        <f t="shared" si="29"/>
        <v>4AF9</v>
      </c>
      <c r="D8" t="str">
        <f t="shared" si="30"/>
        <v>505151FB57EC59BA60266238693269FA55883E2E360C2F2C2C9A28D7280287</v>
      </c>
      <c r="E8" t="str">
        <f t="shared" si="31"/>
        <v>5051</v>
      </c>
      <c r="F8" t="str">
        <f t="shared" si="0"/>
        <v>51FB57EC59BA60266238693269FA55883E2E360C2F2C2C9A28D7280287</v>
      </c>
      <c r="G8" t="str">
        <f t="shared" si="1"/>
        <v>51FB</v>
      </c>
      <c r="H8" t="str">
        <f t="shared" si="2"/>
        <v>57EC59BA60266238693269FA55883E2E360C2F2C2C9A28D7280287</v>
      </c>
      <c r="I8" t="str">
        <f t="shared" si="3"/>
        <v>57EC</v>
      </c>
      <c r="J8" t="str">
        <f t="shared" si="4"/>
        <v>59BA60266238693269FA55883E2E360C2F2C2C9A28D7280287</v>
      </c>
      <c r="K8" t="str">
        <f t="shared" si="5"/>
        <v>59BA</v>
      </c>
      <c r="L8" t="str">
        <f t="shared" si="6"/>
        <v>60266238693269FA55883E2E360C2F2C2C9A28D7280287</v>
      </c>
      <c r="M8" t="str">
        <f t="shared" si="7"/>
        <v>6026</v>
      </c>
      <c r="N8" t="str">
        <f t="shared" si="8"/>
        <v>6238693269FA55883E2E360C2F2C2C9A28D7280287</v>
      </c>
      <c r="O8" t="str">
        <f t="shared" si="9"/>
        <v>6238</v>
      </c>
      <c r="P8" t="str">
        <f t="shared" si="10"/>
        <v>693269FA55883E2E360C2F2C2C9A28D7280287</v>
      </c>
      <c r="Q8" t="str">
        <f t="shared" si="11"/>
        <v>6932</v>
      </c>
      <c r="R8" t="str">
        <f t="shared" si="12"/>
        <v>69FA55883E2E360C2F2C2C9A28D7280287</v>
      </c>
      <c r="S8" t="str">
        <f t="shared" si="13"/>
        <v>69FA</v>
      </c>
      <c r="T8" t="str">
        <f t="shared" si="14"/>
        <v>55883E2E360C2F2C2C9A28D7280287</v>
      </c>
      <c r="U8" t="str">
        <f t="shared" si="15"/>
        <v>5588</v>
      </c>
      <c r="V8" t="str">
        <f t="shared" si="16"/>
        <v>3E2E360C2F2C2C9A28D7280287</v>
      </c>
      <c r="W8" t="str">
        <f t="shared" si="17"/>
        <v>3E2E</v>
      </c>
      <c r="X8" t="str">
        <f t="shared" si="18"/>
        <v>360C2F2C2C9A28D7280287</v>
      </c>
      <c r="Y8" t="str">
        <f t="shared" si="19"/>
        <v>360C</v>
      </c>
      <c r="Z8" t="str">
        <f t="shared" si="20"/>
        <v>2F2C2C9A28D7280287</v>
      </c>
      <c r="AA8" t="str">
        <f t="shared" si="21"/>
        <v>2F2C</v>
      </c>
      <c r="AB8" t="str">
        <f t="shared" si="22"/>
        <v>2C9A28D7280287</v>
      </c>
      <c r="AC8" t="str">
        <f t="shared" si="23"/>
        <v>2C9A</v>
      </c>
      <c r="AD8" t="str">
        <f t="shared" si="24"/>
        <v>28D7280287</v>
      </c>
      <c r="AE8" t="str">
        <f t="shared" si="25"/>
        <v>28D7</v>
      </c>
      <c r="AF8" t="str">
        <f t="shared" si="26"/>
        <v>280287</v>
      </c>
      <c r="AG8" t="str">
        <f t="shared" si="27"/>
        <v>2802</v>
      </c>
      <c r="AH8">
        <f t="shared" si="32"/>
        <v>19193</v>
      </c>
      <c r="AI8">
        <f t="shared" si="33"/>
        <v>20561</v>
      </c>
      <c r="AJ8">
        <f t="shared" si="34"/>
        <v>20987</v>
      </c>
      <c r="AK8">
        <f t="shared" si="35"/>
        <v>22508</v>
      </c>
      <c r="AL8">
        <f t="shared" si="36"/>
        <v>22970</v>
      </c>
      <c r="AM8">
        <f t="shared" si="37"/>
        <v>24614</v>
      </c>
      <c r="AN8">
        <f t="shared" si="38"/>
        <v>25144</v>
      </c>
      <c r="AO8">
        <f t="shared" si="39"/>
        <v>26930</v>
      </c>
      <c r="AP8">
        <f t="shared" si="40"/>
        <v>27130</v>
      </c>
      <c r="AQ8">
        <f t="shared" si="41"/>
        <v>21896</v>
      </c>
      <c r="AR8">
        <f t="shared" si="42"/>
        <v>15918</v>
      </c>
      <c r="AS8">
        <f t="shared" si="43"/>
        <v>13836</v>
      </c>
      <c r="AT8">
        <f t="shared" si="44"/>
        <v>12076</v>
      </c>
      <c r="AU8">
        <f t="shared" si="45"/>
        <v>11418</v>
      </c>
      <c r="AV8">
        <f t="shared" si="46"/>
        <v>10455</v>
      </c>
      <c r="AW8">
        <f t="shared" si="47"/>
        <v>10242</v>
      </c>
      <c r="AY8">
        <v>17370</v>
      </c>
      <c r="AZ8">
        <v>10633</v>
      </c>
      <c r="BA8">
        <v>15724</v>
      </c>
      <c r="BB8">
        <v>12859</v>
      </c>
      <c r="BC8">
        <v>14371</v>
      </c>
      <c r="BD8">
        <v>18613</v>
      </c>
      <c r="BE8">
        <v>13093</v>
      </c>
      <c r="BF8">
        <v>26930</v>
      </c>
      <c r="BG8">
        <v>11941</v>
      </c>
      <c r="BH8">
        <v>24517</v>
      </c>
      <c r="BI8">
        <v>11049</v>
      </c>
      <c r="BJ8">
        <v>22562</v>
      </c>
      <c r="BK8">
        <v>10056</v>
      </c>
      <c r="BL8">
        <v>20278</v>
      </c>
      <c r="BM8">
        <v>9636</v>
      </c>
      <c r="BN8">
        <v>17024</v>
      </c>
      <c r="BO8">
        <v>11982</v>
      </c>
      <c r="BP8">
        <v>14653</v>
      </c>
      <c r="BQ8">
        <v>22947</v>
      </c>
      <c r="BR8">
        <v>12713</v>
      </c>
      <c r="BS8">
        <v>26033</v>
      </c>
      <c r="BT8">
        <v>53605</v>
      </c>
      <c r="BU8">
        <v>10633</v>
      </c>
      <c r="BV8">
        <v>21774</v>
      </c>
      <c r="BW8">
        <v>10225</v>
      </c>
      <c r="BX8">
        <v>19541</v>
      </c>
      <c r="BY8">
        <v>10201</v>
      </c>
      <c r="BZ8">
        <v>17920</v>
      </c>
      <c r="CA8">
        <v>11243</v>
      </c>
      <c r="CB8">
        <v>16099</v>
      </c>
      <c r="CC8">
        <v>19624</v>
      </c>
      <c r="CD8">
        <v>9729</v>
      </c>
      <c r="CF8">
        <f t="shared" si="48"/>
        <v>17370</v>
      </c>
    </row>
    <row r="9" spans="1:84" x14ac:dyDescent="0.25">
      <c r="A9" t="s">
        <v>60</v>
      </c>
      <c r="B9" t="str">
        <f t="shared" si="28"/>
        <v>262326C4260527A327EC2AC72B952EA52FA03316342437EE391B3D3F3E7D42FBC3</v>
      </c>
      <c r="C9" t="str">
        <f t="shared" si="29"/>
        <v>2623</v>
      </c>
      <c r="D9" t="str">
        <f t="shared" si="30"/>
        <v>26C4260527A327EC2AC72B952EA52FA03316342437EE391B3D3F3E7D42FBC3</v>
      </c>
      <c r="E9" t="str">
        <f t="shared" si="31"/>
        <v>26C4</v>
      </c>
      <c r="F9" t="str">
        <f t="shared" si="0"/>
        <v>260527A327EC2AC72B952EA52FA03316342437EE391B3D3F3E7D42FBC3</v>
      </c>
      <c r="G9" t="str">
        <f t="shared" si="1"/>
        <v>2605</v>
      </c>
      <c r="H9" t="str">
        <f t="shared" si="2"/>
        <v>27A327EC2AC72B952EA52FA03316342437EE391B3D3F3E7D42FBC3</v>
      </c>
      <c r="I9" t="str">
        <f t="shared" si="3"/>
        <v>27A3</v>
      </c>
      <c r="J9" t="str">
        <f t="shared" si="4"/>
        <v>27EC2AC72B952EA52FA03316342437EE391B3D3F3E7D42FBC3</v>
      </c>
      <c r="K9" t="str">
        <f t="shared" si="5"/>
        <v>27EC</v>
      </c>
      <c r="L9" t="str">
        <f t="shared" si="6"/>
        <v>2AC72B952EA52FA03316342437EE391B3D3F3E7D42FBC3</v>
      </c>
      <c r="M9" t="str">
        <f t="shared" si="7"/>
        <v>2AC7</v>
      </c>
      <c r="N9" t="str">
        <f t="shared" si="8"/>
        <v>2B952EA52FA03316342437EE391B3D3F3E7D42FBC3</v>
      </c>
      <c r="O9" t="str">
        <f t="shared" si="9"/>
        <v>2B95</v>
      </c>
      <c r="P9" t="str">
        <f t="shared" si="10"/>
        <v>2EA52FA03316342437EE391B3D3F3E7D42FBC3</v>
      </c>
      <c r="Q9" t="str">
        <f t="shared" si="11"/>
        <v>2EA5</v>
      </c>
      <c r="R9" t="str">
        <f t="shared" si="12"/>
        <v>2FA03316342437EE391B3D3F3E7D42FBC3</v>
      </c>
      <c r="S9" t="str">
        <f t="shared" si="13"/>
        <v>2FA0</v>
      </c>
      <c r="T9" t="str">
        <f t="shared" si="14"/>
        <v>3316342437EE391B3D3F3E7D42FBC3</v>
      </c>
      <c r="U9" t="str">
        <f t="shared" si="15"/>
        <v>3316</v>
      </c>
      <c r="V9" t="str">
        <f t="shared" si="16"/>
        <v>342437EE391B3D3F3E7D42FBC3</v>
      </c>
      <c r="W9" t="str">
        <f t="shared" si="17"/>
        <v>3424</v>
      </c>
      <c r="X9" t="str">
        <f t="shared" si="18"/>
        <v>37EE391B3D3F3E7D42FBC3</v>
      </c>
      <c r="Y9" t="str">
        <f t="shared" si="19"/>
        <v>37EE</v>
      </c>
      <c r="Z9" t="str">
        <f t="shared" si="20"/>
        <v>391B3D3F3E7D42FBC3</v>
      </c>
      <c r="AA9" t="str">
        <f t="shared" si="21"/>
        <v>391B</v>
      </c>
      <c r="AB9" t="str">
        <f t="shared" si="22"/>
        <v>3D3F3E7D42FBC3</v>
      </c>
      <c r="AC9" t="str">
        <f t="shared" si="23"/>
        <v>3D3F</v>
      </c>
      <c r="AD9" t="str">
        <f t="shared" si="24"/>
        <v>3E7D42FBC3</v>
      </c>
      <c r="AE9" t="str">
        <f t="shared" si="25"/>
        <v>3E7D</v>
      </c>
      <c r="AF9" t="str">
        <f t="shared" si="26"/>
        <v>42FBC3</v>
      </c>
      <c r="AG9" t="str">
        <f t="shared" si="27"/>
        <v>42FB</v>
      </c>
      <c r="AH9">
        <f t="shared" si="32"/>
        <v>9763</v>
      </c>
      <c r="AI9">
        <f t="shared" si="33"/>
        <v>9924</v>
      </c>
      <c r="AJ9">
        <f t="shared" si="34"/>
        <v>9733</v>
      </c>
      <c r="AK9">
        <f t="shared" si="35"/>
        <v>10147</v>
      </c>
      <c r="AL9">
        <f t="shared" si="36"/>
        <v>10220</v>
      </c>
      <c r="AM9">
        <f t="shared" si="37"/>
        <v>10951</v>
      </c>
      <c r="AN9">
        <f t="shared" si="38"/>
        <v>11157</v>
      </c>
      <c r="AO9">
        <f t="shared" si="39"/>
        <v>11941</v>
      </c>
      <c r="AP9">
        <f t="shared" si="40"/>
        <v>12192</v>
      </c>
      <c r="AQ9">
        <f t="shared" si="41"/>
        <v>13078</v>
      </c>
      <c r="AR9">
        <f t="shared" si="42"/>
        <v>13348</v>
      </c>
      <c r="AS9">
        <f t="shared" si="43"/>
        <v>14318</v>
      </c>
      <c r="AT9">
        <f t="shared" si="44"/>
        <v>14619</v>
      </c>
      <c r="AU9">
        <f t="shared" si="45"/>
        <v>15679</v>
      </c>
      <c r="AV9">
        <f t="shared" si="46"/>
        <v>15997</v>
      </c>
      <c r="AW9">
        <f t="shared" si="47"/>
        <v>17147</v>
      </c>
      <c r="AY9">
        <v>17725</v>
      </c>
      <c r="AZ9">
        <v>9863</v>
      </c>
      <c r="BA9">
        <v>16040</v>
      </c>
      <c r="BB9">
        <v>11382</v>
      </c>
      <c r="BC9">
        <v>14638</v>
      </c>
      <c r="BD9">
        <v>14846</v>
      </c>
      <c r="BE9">
        <v>13362</v>
      </c>
      <c r="BF9">
        <v>27130</v>
      </c>
      <c r="BG9">
        <v>12192</v>
      </c>
      <c r="BH9">
        <v>25001</v>
      </c>
      <c r="BI9">
        <v>11253</v>
      </c>
      <c r="BJ9">
        <v>23027</v>
      </c>
      <c r="BK9">
        <v>10114</v>
      </c>
      <c r="BL9">
        <v>20704</v>
      </c>
      <c r="BM9">
        <v>9303</v>
      </c>
      <c r="BN9">
        <v>17372</v>
      </c>
      <c r="BO9">
        <v>10809</v>
      </c>
      <c r="BP9">
        <v>14947</v>
      </c>
      <c r="BQ9">
        <v>16880</v>
      </c>
      <c r="BR9">
        <v>12979</v>
      </c>
      <c r="BS9">
        <v>26561</v>
      </c>
      <c r="BT9">
        <v>54895</v>
      </c>
      <c r="BU9">
        <v>10824</v>
      </c>
      <c r="BV9">
        <v>22232</v>
      </c>
      <c r="BW9">
        <v>10018</v>
      </c>
      <c r="BX9">
        <v>19941</v>
      </c>
      <c r="BY9">
        <v>9795</v>
      </c>
      <c r="BZ9">
        <v>18285</v>
      </c>
      <c r="CA9">
        <v>10338</v>
      </c>
      <c r="CB9">
        <v>16442</v>
      </c>
      <c r="CC9">
        <v>20023</v>
      </c>
      <c r="CD9">
        <v>9413</v>
      </c>
      <c r="CF9">
        <f t="shared" si="48"/>
        <v>17725</v>
      </c>
    </row>
    <row r="10" spans="1:84" x14ac:dyDescent="0.25">
      <c r="A10" t="s">
        <v>61</v>
      </c>
      <c r="B10" t="str">
        <f t="shared" si="28"/>
        <v>446B494A4ABF501E51B857A759655FC561A968B762774B3D3B7234FF2EB12C0E9A</v>
      </c>
      <c r="C10" t="str">
        <f t="shared" si="29"/>
        <v>446B</v>
      </c>
      <c r="D10" t="str">
        <f t="shared" si="30"/>
        <v>494A4ABF501E51B857A759655FC561A968B762774B3D3B7234FF2EB12C0E9A</v>
      </c>
      <c r="E10" t="str">
        <f t="shared" si="31"/>
        <v>494A</v>
      </c>
      <c r="F10" t="str">
        <f t="shared" si="0"/>
        <v>4ABF501E51B857A759655FC561A968B762774B3D3B7234FF2EB12C0E9A</v>
      </c>
      <c r="G10" t="str">
        <f t="shared" si="1"/>
        <v>4ABF</v>
      </c>
      <c r="H10" t="str">
        <f t="shared" si="2"/>
        <v>501E51B857A759655FC561A968B762774B3D3B7234FF2EB12C0E9A</v>
      </c>
      <c r="I10" t="str">
        <f t="shared" si="3"/>
        <v>501E</v>
      </c>
      <c r="J10" t="str">
        <f t="shared" si="4"/>
        <v>51B857A759655FC561A968B762774B3D3B7234FF2EB12C0E9A</v>
      </c>
      <c r="K10" t="str">
        <f t="shared" si="5"/>
        <v>51B8</v>
      </c>
      <c r="L10" t="str">
        <f t="shared" si="6"/>
        <v>57A759655FC561A968B762774B3D3B7234FF2EB12C0E9A</v>
      </c>
      <c r="M10" t="str">
        <f t="shared" si="7"/>
        <v>57A7</v>
      </c>
      <c r="N10" t="str">
        <f t="shared" si="8"/>
        <v>59655FC561A968B762774B3D3B7234FF2EB12C0E9A</v>
      </c>
      <c r="O10" t="str">
        <f t="shared" si="9"/>
        <v>5965</v>
      </c>
      <c r="P10" t="str">
        <f t="shared" si="10"/>
        <v>5FC561A968B762774B3D3B7234FF2EB12C0E9A</v>
      </c>
      <c r="Q10" t="str">
        <f t="shared" si="11"/>
        <v>5FC5</v>
      </c>
      <c r="R10" t="str">
        <f t="shared" si="12"/>
        <v>61A968B762774B3D3B7234FF2EB12C0E9A</v>
      </c>
      <c r="S10" t="str">
        <f t="shared" si="13"/>
        <v>61A9</v>
      </c>
      <c r="T10" t="str">
        <f t="shared" si="14"/>
        <v>68B762774B3D3B7234FF2EB12C0E9A</v>
      </c>
      <c r="U10" t="str">
        <f t="shared" si="15"/>
        <v>68B7</v>
      </c>
      <c r="V10" t="str">
        <f t="shared" si="16"/>
        <v>62774B3D3B7234FF2EB12C0E9A</v>
      </c>
      <c r="W10" t="str">
        <f t="shared" si="17"/>
        <v>6277</v>
      </c>
      <c r="X10" t="str">
        <f t="shared" si="18"/>
        <v>4B3D3B7234FF2EB12C0E9A</v>
      </c>
      <c r="Y10" t="str">
        <f t="shared" si="19"/>
        <v>4B3D</v>
      </c>
      <c r="Z10" t="str">
        <f t="shared" si="20"/>
        <v>3B7234FF2EB12C0E9A</v>
      </c>
      <c r="AA10" t="str">
        <f t="shared" si="21"/>
        <v>3B72</v>
      </c>
      <c r="AB10" t="str">
        <f t="shared" si="22"/>
        <v>34FF2EB12C0E9A</v>
      </c>
      <c r="AC10" t="str">
        <f t="shared" si="23"/>
        <v>34FF</v>
      </c>
      <c r="AD10" t="str">
        <f t="shared" si="24"/>
        <v>2EB12C0E9A</v>
      </c>
      <c r="AE10" t="str">
        <f t="shared" si="25"/>
        <v>2EB1</v>
      </c>
      <c r="AF10" t="str">
        <f t="shared" si="26"/>
        <v>2C0E9A</v>
      </c>
      <c r="AG10" t="str">
        <f t="shared" si="27"/>
        <v>2C0E</v>
      </c>
      <c r="AH10">
        <f t="shared" si="32"/>
        <v>17515</v>
      </c>
      <c r="AI10">
        <f t="shared" si="33"/>
        <v>18762</v>
      </c>
      <c r="AJ10">
        <f t="shared" si="34"/>
        <v>19135</v>
      </c>
      <c r="AK10">
        <f t="shared" si="35"/>
        <v>20510</v>
      </c>
      <c r="AL10">
        <f t="shared" si="36"/>
        <v>20920</v>
      </c>
      <c r="AM10">
        <f t="shared" si="37"/>
        <v>22439</v>
      </c>
      <c r="AN10">
        <f t="shared" si="38"/>
        <v>22885</v>
      </c>
      <c r="AO10">
        <f t="shared" si="39"/>
        <v>24517</v>
      </c>
      <c r="AP10">
        <f t="shared" si="40"/>
        <v>25001</v>
      </c>
      <c r="AQ10">
        <f t="shared" si="41"/>
        <v>26807</v>
      </c>
      <c r="AR10">
        <f t="shared" si="42"/>
        <v>25207</v>
      </c>
      <c r="AS10">
        <f t="shared" si="43"/>
        <v>19261</v>
      </c>
      <c r="AT10">
        <f t="shared" si="44"/>
        <v>15218</v>
      </c>
      <c r="AU10">
        <f t="shared" si="45"/>
        <v>13567</v>
      </c>
      <c r="AV10">
        <f t="shared" si="46"/>
        <v>11953</v>
      </c>
      <c r="AW10">
        <f t="shared" si="47"/>
        <v>11278</v>
      </c>
      <c r="AY10">
        <v>19012</v>
      </c>
      <c r="AZ10">
        <v>9811</v>
      </c>
      <c r="BA10">
        <v>17172</v>
      </c>
      <c r="BB10">
        <v>10886</v>
      </c>
      <c r="BC10">
        <v>15670</v>
      </c>
      <c r="BD10">
        <v>13286</v>
      </c>
      <c r="BE10">
        <v>14329</v>
      </c>
      <c r="BF10">
        <v>21896</v>
      </c>
      <c r="BG10">
        <v>13078</v>
      </c>
      <c r="BH10">
        <v>26807</v>
      </c>
      <c r="BI10">
        <v>12039</v>
      </c>
      <c r="BJ10">
        <v>24686</v>
      </c>
      <c r="BK10">
        <v>10830</v>
      </c>
      <c r="BL10">
        <v>22176</v>
      </c>
      <c r="BM10">
        <v>9592</v>
      </c>
      <c r="BN10">
        <v>18625</v>
      </c>
      <c r="BO10">
        <v>10430</v>
      </c>
      <c r="BP10">
        <v>16013</v>
      </c>
      <c r="BQ10">
        <v>14432</v>
      </c>
      <c r="BR10">
        <v>13906</v>
      </c>
      <c r="BS10">
        <v>28482</v>
      </c>
      <c r="BT10">
        <v>58959</v>
      </c>
      <c r="BU10">
        <v>11573</v>
      </c>
      <c r="BV10">
        <v>23796</v>
      </c>
      <c r="BW10">
        <v>10478</v>
      </c>
      <c r="BX10">
        <v>21365</v>
      </c>
      <c r="BY10">
        <v>10056</v>
      </c>
      <c r="BZ10">
        <v>19581</v>
      </c>
      <c r="CA10">
        <v>10188</v>
      </c>
      <c r="CB10">
        <v>17632</v>
      </c>
      <c r="CC10">
        <v>21491</v>
      </c>
      <c r="CD10">
        <v>9666</v>
      </c>
      <c r="CF10">
        <f t="shared" si="48"/>
        <v>19012</v>
      </c>
    </row>
    <row r="11" spans="1:84" x14ac:dyDescent="0.25">
      <c r="A11" t="s">
        <v>62</v>
      </c>
      <c r="B11" t="str">
        <f t="shared" si="28"/>
        <v>284E279125D72699260527D428512B292BF52F07300733743483384839703D8EE4</v>
      </c>
      <c r="C11" t="str">
        <f t="shared" si="29"/>
        <v>284E</v>
      </c>
      <c r="D11" t="str">
        <f t="shared" si="30"/>
        <v>279125D72699260527D428512B292BF52F07300733743483384839703D8EE4</v>
      </c>
      <c r="E11" t="str">
        <f t="shared" si="31"/>
        <v>2791</v>
      </c>
      <c r="F11" t="str">
        <f t="shared" si="0"/>
        <v>25D72699260527D428512B292BF52F07300733743483384839703D8EE4</v>
      </c>
      <c r="G11" t="str">
        <f t="shared" si="1"/>
        <v>25D7</v>
      </c>
      <c r="H11" t="str">
        <f t="shared" si="2"/>
        <v>2699260527D428512B292BF52F07300733743483384839703D8EE4</v>
      </c>
      <c r="I11" t="str">
        <f t="shared" si="3"/>
        <v>2699</v>
      </c>
      <c r="J11" t="str">
        <f t="shared" si="4"/>
        <v>260527D428512B292BF52F07300733743483384839703D8EE4</v>
      </c>
      <c r="K11" t="str">
        <f t="shared" si="5"/>
        <v>2605</v>
      </c>
      <c r="L11" t="str">
        <f t="shared" si="6"/>
        <v>27D428512B292BF52F07300733743483384839703D8EE4</v>
      </c>
      <c r="M11" t="str">
        <f t="shared" si="7"/>
        <v>27D4</v>
      </c>
      <c r="N11" t="str">
        <f t="shared" si="8"/>
        <v>28512B292BF52F07300733743483384839703D8EE4</v>
      </c>
      <c r="O11" t="str">
        <f t="shared" si="9"/>
        <v>2851</v>
      </c>
      <c r="P11" t="str">
        <f t="shared" si="10"/>
        <v>2B292BF52F07300733743483384839703D8EE4</v>
      </c>
      <c r="Q11" t="str">
        <f t="shared" si="11"/>
        <v>2B29</v>
      </c>
      <c r="R11" t="str">
        <f t="shared" si="12"/>
        <v>2BF52F07300733743483384839703D8EE4</v>
      </c>
      <c r="S11" t="str">
        <f t="shared" si="13"/>
        <v>2BF5</v>
      </c>
      <c r="T11" t="str">
        <f t="shared" si="14"/>
        <v>2F07300733743483384839703D8EE4</v>
      </c>
      <c r="U11" t="str">
        <f t="shared" si="15"/>
        <v>2F07</v>
      </c>
      <c r="V11" t="str">
        <f t="shared" si="16"/>
        <v>300733743483384839703D8EE4</v>
      </c>
      <c r="W11" t="str">
        <f t="shared" si="17"/>
        <v>3007</v>
      </c>
      <c r="X11" t="str">
        <f t="shared" si="18"/>
        <v>33743483384839703D8EE4</v>
      </c>
      <c r="Y11" t="str">
        <f t="shared" si="19"/>
        <v>3374</v>
      </c>
      <c r="Z11" t="str">
        <f t="shared" si="20"/>
        <v>3483384839703D8EE4</v>
      </c>
      <c r="AA11" t="str">
        <f t="shared" si="21"/>
        <v>3483</v>
      </c>
      <c r="AB11" t="str">
        <f t="shared" si="22"/>
        <v>384839703D8EE4</v>
      </c>
      <c r="AC11" t="str">
        <f t="shared" si="23"/>
        <v>3848</v>
      </c>
      <c r="AD11" t="str">
        <f t="shared" si="24"/>
        <v>39703D8EE4</v>
      </c>
      <c r="AE11" t="str">
        <f t="shared" si="25"/>
        <v>3970</v>
      </c>
      <c r="AF11" t="str">
        <f t="shared" si="26"/>
        <v>3D8EE4</v>
      </c>
      <c r="AG11" t="str">
        <f t="shared" si="27"/>
        <v>3D8E</v>
      </c>
      <c r="AH11">
        <f t="shared" si="32"/>
        <v>10318</v>
      </c>
      <c r="AI11">
        <f t="shared" si="33"/>
        <v>10129</v>
      </c>
      <c r="AJ11">
        <f t="shared" si="34"/>
        <v>9687</v>
      </c>
      <c r="AK11">
        <f t="shared" si="35"/>
        <v>9881</v>
      </c>
      <c r="AL11">
        <f t="shared" si="36"/>
        <v>9733</v>
      </c>
      <c r="AM11">
        <f t="shared" si="37"/>
        <v>10196</v>
      </c>
      <c r="AN11">
        <f t="shared" si="38"/>
        <v>10321</v>
      </c>
      <c r="AO11">
        <f t="shared" si="39"/>
        <v>11049</v>
      </c>
      <c r="AP11">
        <f t="shared" si="40"/>
        <v>11253</v>
      </c>
      <c r="AQ11">
        <f t="shared" si="41"/>
        <v>12039</v>
      </c>
      <c r="AR11">
        <f t="shared" si="42"/>
        <v>12295</v>
      </c>
      <c r="AS11">
        <f t="shared" si="43"/>
        <v>13172</v>
      </c>
      <c r="AT11">
        <f t="shared" si="44"/>
        <v>13443</v>
      </c>
      <c r="AU11">
        <f t="shared" si="45"/>
        <v>14408</v>
      </c>
      <c r="AV11">
        <f t="shared" si="46"/>
        <v>14704</v>
      </c>
      <c r="AW11">
        <f t="shared" si="47"/>
        <v>15758</v>
      </c>
      <c r="AY11">
        <v>19419</v>
      </c>
      <c r="AZ11">
        <v>9459</v>
      </c>
      <c r="BA11">
        <v>17533</v>
      </c>
      <c r="BB11">
        <v>10078</v>
      </c>
      <c r="BC11">
        <v>15965</v>
      </c>
      <c r="BD11">
        <v>11731</v>
      </c>
      <c r="BE11">
        <v>14601</v>
      </c>
      <c r="BF11">
        <v>15918</v>
      </c>
      <c r="BG11">
        <v>13348</v>
      </c>
      <c r="BH11">
        <v>25207</v>
      </c>
      <c r="BI11">
        <v>12295</v>
      </c>
      <c r="BJ11">
        <v>25243</v>
      </c>
      <c r="BK11">
        <v>11043</v>
      </c>
      <c r="BL11">
        <v>22631</v>
      </c>
      <c r="BM11">
        <v>9487</v>
      </c>
      <c r="BN11">
        <v>19007</v>
      </c>
      <c r="BO11">
        <v>9771</v>
      </c>
      <c r="BP11">
        <v>16309</v>
      </c>
      <c r="BQ11">
        <v>12448</v>
      </c>
      <c r="BR11">
        <v>14179</v>
      </c>
      <c r="BS11">
        <v>29062</v>
      </c>
      <c r="BT11">
        <v>60352</v>
      </c>
      <c r="BU11">
        <v>11793</v>
      </c>
      <c r="BV11">
        <v>24260</v>
      </c>
      <c r="BW11">
        <v>10612</v>
      </c>
      <c r="BX11">
        <v>21830</v>
      </c>
      <c r="BY11">
        <v>9931</v>
      </c>
      <c r="BZ11">
        <v>19984</v>
      </c>
      <c r="CA11">
        <v>9757</v>
      </c>
      <c r="CB11">
        <v>17971</v>
      </c>
      <c r="CC11">
        <v>21921</v>
      </c>
      <c r="CD11">
        <v>9584</v>
      </c>
      <c r="CF11">
        <f t="shared" si="48"/>
        <v>19419</v>
      </c>
    </row>
    <row r="12" spans="1:84" x14ac:dyDescent="0.25">
      <c r="A12" t="s">
        <v>63</v>
      </c>
      <c r="B12" t="str">
        <f t="shared" si="28"/>
        <v>3EB6433844B049AD4B2B507D522F582259F3606E629B69C5690854623F4136AD19</v>
      </c>
      <c r="C12" t="str">
        <f t="shared" si="29"/>
        <v>3EB6</v>
      </c>
      <c r="D12" t="str">
        <f t="shared" si="30"/>
        <v>433844B049AD4B2B507D522F582259F3606E629B69C5690854623F4136AD19</v>
      </c>
      <c r="E12" t="str">
        <f t="shared" si="31"/>
        <v>4338</v>
      </c>
      <c r="F12" t="str">
        <f t="shared" si="0"/>
        <v>44B049AD4B2B507D522F582259F3606E629B69C5690854623F4136AD19</v>
      </c>
      <c r="G12" t="str">
        <f t="shared" si="1"/>
        <v>44B0</v>
      </c>
      <c r="H12" t="str">
        <f t="shared" si="2"/>
        <v>49AD4B2B507D522F582259F3606E629B69C5690854623F4136AD19</v>
      </c>
      <c r="I12" t="str">
        <f t="shared" si="3"/>
        <v>49AD</v>
      </c>
      <c r="J12" t="str">
        <f t="shared" si="4"/>
        <v>4B2B507D522F582259F3606E629B69C5690854623F4136AD19</v>
      </c>
      <c r="K12" t="str">
        <f t="shared" si="5"/>
        <v>4B2B</v>
      </c>
      <c r="L12" t="str">
        <f t="shared" si="6"/>
        <v>507D522F582259F3606E629B69C5690854623F4136AD19</v>
      </c>
      <c r="M12" t="str">
        <f t="shared" si="7"/>
        <v>507D</v>
      </c>
      <c r="N12" t="str">
        <f t="shared" si="8"/>
        <v>522F582259F3606E629B69C5690854623F4136AD19</v>
      </c>
      <c r="O12" t="str">
        <f t="shared" si="9"/>
        <v>522F</v>
      </c>
      <c r="P12" t="str">
        <f t="shared" si="10"/>
        <v>582259F3606E629B69C5690854623F4136AD19</v>
      </c>
      <c r="Q12" t="str">
        <f t="shared" si="11"/>
        <v>5822</v>
      </c>
      <c r="R12" t="str">
        <f t="shared" si="12"/>
        <v>59F3606E629B69C5690854623F4136AD19</v>
      </c>
      <c r="S12" t="str">
        <f t="shared" si="13"/>
        <v>59F3</v>
      </c>
      <c r="T12" t="str">
        <f t="shared" si="14"/>
        <v>606E629B69C5690854623F4136AD19</v>
      </c>
      <c r="U12" t="str">
        <f t="shared" si="15"/>
        <v>606E</v>
      </c>
      <c r="V12" t="str">
        <f t="shared" si="16"/>
        <v>629B69C5690854623F4136AD19</v>
      </c>
      <c r="W12" t="str">
        <f t="shared" si="17"/>
        <v>629B</v>
      </c>
      <c r="X12" t="str">
        <f t="shared" si="18"/>
        <v>69C5690854623F4136AD19</v>
      </c>
      <c r="Y12" t="str">
        <f t="shared" si="19"/>
        <v>69C5</v>
      </c>
      <c r="Z12" t="str">
        <f t="shared" si="20"/>
        <v>690854623F4136AD19</v>
      </c>
      <c r="AA12" t="str">
        <f t="shared" si="21"/>
        <v>6908</v>
      </c>
      <c r="AB12" t="str">
        <f t="shared" si="22"/>
        <v>54623F4136AD19</v>
      </c>
      <c r="AC12" t="str">
        <f t="shared" si="23"/>
        <v>5462</v>
      </c>
      <c r="AD12" t="str">
        <f t="shared" si="24"/>
        <v>3F4136AD19</v>
      </c>
      <c r="AE12" t="str">
        <f t="shared" si="25"/>
        <v>3F41</v>
      </c>
      <c r="AF12" t="str">
        <f t="shared" si="26"/>
        <v>36AD19</v>
      </c>
      <c r="AG12" t="str">
        <f t="shared" si="27"/>
        <v>36AD</v>
      </c>
      <c r="AH12">
        <f t="shared" si="32"/>
        <v>16054</v>
      </c>
      <c r="AI12">
        <f t="shared" si="33"/>
        <v>17208</v>
      </c>
      <c r="AJ12">
        <f t="shared" si="34"/>
        <v>17584</v>
      </c>
      <c r="AK12">
        <f t="shared" si="35"/>
        <v>18861</v>
      </c>
      <c r="AL12">
        <f t="shared" si="36"/>
        <v>19243</v>
      </c>
      <c r="AM12">
        <f t="shared" si="37"/>
        <v>20605</v>
      </c>
      <c r="AN12">
        <f t="shared" si="38"/>
        <v>21039</v>
      </c>
      <c r="AO12">
        <f t="shared" si="39"/>
        <v>22562</v>
      </c>
      <c r="AP12">
        <f t="shared" si="40"/>
        <v>23027</v>
      </c>
      <c r="AQ12">
        <f t="shared" si="41"/>
        <v>24686</v>
      </c>
      <c r="AR12">
        <f t="shared" si="42"/>
        <v>25243</v>
      </c>
      <c r="AS12">
        <f t="shared" si="43"/>
        <v>27077</v>
      </c>
      <c r="AT12">
        <f t="shared" si="44"/>
        <v>26888</v>
      </c>
      <c r="AU12">
        <f t="shared" si="45"/>
        <v>21602</v>
      </c>
      <c r="AV12">
        <f t="shared" si="46"/>
        <v>16193</v>
      </c>
      <c r="AW12">
        <f t="shared" si="47"/>
        <v>13997</v>
      </c>
      <c r="AY12">
        <v>20804</v>
      </c>
      <c r="AZ12">
        <v>9670</v>
      </c>
      <c r="BA12">
        <v>18801</v>
      </c>
      <c r="BB12">
        <v>9970</v>
      </c>
      <c r="BC12">
        <v>17086</v>
      </c>
      <c r="BD12">
        <v>11099</v>
      </c>
      <c r="BE12">
        <v>15655</v>
      </c>
      <c r="BF12">
        <v>13836</v>
      </c>
      <c r="BG12">
        <v>14318</v>
      </c>
      <c r="BH12">
        <v>19261</v>
      </c>
      <c r="BI12">
        <v>13172</v>
      </c>
      <c r="BJ12">
        <v>27077</v>
      </c>
      <c r="BK12">
        <v>11836</v>
      </c>
      <c r="BL12">
        <v>24242</v>
      </c>
      <c r="BM12">
        <v>10028</v>
      </c>
      <c r="BN12">
        <v>20373</v>
      </c>
      <c r="BO12">
        <v>9798</v>
      </c>
      <c r="BP12">
        <v>17483</v>
      </c>
      <c r="BQ12">
        <v>11702</v>
      </c>
      <c r="BR12">
        <v>15194</v>
      </c>
      <c r="BS12">
        <v>31096</v>
      </c>
      <c r="BT12">
        <v>47567</v>
      </c>
      <c r="BU12">
        <v>12643</v>
      </c>
      <c r="BV12">
        <v>26035</v>
      </c>
      <c r="BW12">
        <v>11383</v>
      </c>
      <c r="BX12">
        <v>23394</v>
      </c>
      <c r="BY12">
        <v>10481</v>
      </c>
      <c r="BZ12">
        <v>21396</v>
      </c>
      <c r="CA12">
        <v>9990</v>
      </c>
      <c r="CB12">
        <v>19259</v>
      </c>
      <c r="CC12">
        <v>23482</v>
      </c>
      <c r="CD12">
        <v>10129</v>
      </c>
      <c r="CF12">
        <f t="shared" si="48"/>
        <v>20804</v>
      </c>
    </row>
    <row r="13" spans="1:84" x14ac:dyDescent="0.25">
      <c r="A13" t="s">
        <v>64</v>
      </c>
      <c r="B13" t="str">
        <f t="shared" si="28"/>
        <v>2FAA2CEE28D127DE25D6267125B8274827822A4E2B232E3C2F323295339437345D</v>
      </c>
      <c r="C13" t="str">
        <f t="shared" si="29"/>
        <v>2FAA</v>
      </c>
      <c r="D13" t="str">
        <f t="shared" si="30"/>
        <v>2CEE28D127DE25D6267125B8274827822A4E2B232E3C2F323295339437345D</v>
      </c>
      <c r="E13" t="str">
        <f t="shared" si="31"/>
        <v>2CEE</v>
      </c>
      <c r="F13" t="str">
        <f t="shared" si="0"/>
        <v>28D127DE25D6267125B8274827822A4E2B232E3C2F323295339437345D</v>
      </c>
      <c r="G13" t="str">
        <f t="shared" si="1"/>
        <v>28D1</v>
      </c>
      <c r="H13" t="str">
        <f t="shared" si="2"/>
        <v>27DE25D6267125B8274827822A4E2B232E3C2F323295339437345D</v>
      </c>
      <c r="I13" t="str">
        <f t="shared" si="3"/>
        <v>27DE</v>
      </c>
      <c r="J13" t="str">
        <f t="shared" si="4"/>
        <v>25D6267125B8274827822A4E2B232E3C2F323295339437345D</v>
      </c>
      <c r="K13" t="str">
        <f t="shared" si="5"/>
        <v>25D6</v>
      </c>
      <c r="L13" t="str">
        <f t="shared" si="6"/>
        <v>267125B8274827822A4E2B232E3C2F323295339437345D</v>
      </c>
      <c r="M13" t="str">
        <f t="shared" si="7"/>
        <v>2671</v>
      </c>
      <c r="N13" t="str">
        <f t="shared" si="8"/>
        <v>25B8274827822A4E2B232E3C2F323295339437345D</v>
      </c>
      <c r="O13" t="str">
        <f t="shared" si="9"/>
        <v>25B8</v>
      </c>
      <c r="P13" t="str">
        <f t="shared" si="10"/>
        <v>274827822A4E2B232E3C2F323295339437345D</v>
      </c>
      <c r="Q13" t="str">
        <f t="shared" si="11"/>
        <v>2748</v>
      </c>
      <c r="R13" t="str">
        <f t="shared" si="12"/>
        <v>27822A4E2B232E3C2F323295339437345D</v>
      </c>
      <c r="S13" t="str">
        <f t="shared" si="13"/>
        <v>2782</v>
      </c>
      <c r="T13" t="str">
        <f t="shared" si="14"/>
        <v>2A4E2B232E3C2F323295339437345D</v>
      </c>
      <c r="U13" t="str">
        <f t="shared" si="15"/>
        <v>2A4E</v>
      </c>
      <c r="V13" t="str">
        <f t="shared" si="16"/>
        <v>2B232E3C2F323295339437345D</v>
      </c>
      <c r="W13" t="str">
        <f t="shared" si="17"/>
        <v>2B23</v>
      </c>
      <c r="X13" t="str">
        <f t="shared" si="18"/>
        <v>2E3C2F323295339437345D</v>
      </c>
      <c r="Y13" t="str">
        <f t="shared" si="19"/>
        <v>2E3C</v>
      </c>
      <c r="Z13" t="str">
        <f t="shared" si="20"/>
        <v>2F323295339437345D</v>
      </c>
      <c r="AA13" t="str">
        <f t="shared" si="21"/>
        <v>2F32</v>
      </c>
      <c r="AB13" t="str">
        <f t="shared" si="22"/>
        <v>3295339437345D</v>
      </c>
      <c r="AC13" t="str">
        <f t="shared" si="23"/>
        <v>3295</v>
      </c>
      <c r="AD13" t="str">
        <f t="shared" si="24"/>
        <v>339437345D</v>
      </c>
      <c r="AE13" t="str">
        <f t="shared" si="25"/>
        <v>3394</v>
      </c>
      <c r="AF13" t="str">
        <f t="shared" si="26"/>
        <v>37345D</v>
      </c>
      <c r="AG13" t="str">
        <f t="shared" si="27"/>
        <v>3734</v>
      </c>
      <c r="AH13">
        <f t="shared" si="32"/>
        <v>12202</v>
      </c>
      <c r="AI13">
        <f t="shared" si="33"/>
        <v>11502</v>
      </c>
      <c r="AJ13">
        <f t="shared" si="34"/>
        <v>10449</v>
      </c>
      <c r="AK13">
        <f t="shared" si="35"/>
        <v>10206</v>
      </c>
      <c r="AL13">
        <f t="shared" si="36"/>
        <v>9686</v>
      </c>
      <c r="AM13">
        <f t="shared" si="37"/>
        <v>9841</v>
      </c>
      <c r="AN13">
        <f t="shared" si="38"/>
        <v>9656</v>
      </c>
      <c r="AO13">
        <f t="shared" si="39"/>
        <v>10056</v>
      </c>
      <c r="AP13">
        <f t="shared" si="40"/>
        <v>10114</v>
      </c>
      <c r="AQ13">
        <f t="shared" si="41"/>
        <v>10830</v>
      </c>
      <c r="AR13">
        <f t="shared" si="42"/>
        <v>11043</v>
      </c>
      <c r="AS13">
        <f t="shared" si="43"/>
        <v>11836</v>
      </c>
      <c r="AT13">
        <f t="shared" si="44"/>
        <v>12082</v>
      </c>
      <c r="AU13">
        <f t="shared" si="45"/>
        <v>12949</v>
      </c>
      <c r="AV13">
        <f t="shared" si="46"/>
        <v>13204</v>
      </c>
      <c r="AW13">
        <f t="shared" si="47"/>
        <v>14132</v>
      </c>
      <c r="AY13">
        <v>21224</v>
      </c>
      <c r="AZ13">
        <v>9541</v>
      </c>
      <c r="BA13">
        <v>19215</v>
      </c>
      <c r="BB13">
        <v>9564</v>
      </c>
      <c r="BC13">
        <v>17420</v>
      </c>
      <c r="BD13">
        <v>10152</v>
      </c>
      <c r="BE13">
        <v>15999</v>
      </c>
      <c r="BF13">
        <v>12076</v>
      </c>
      <c r="BG13">
        <v>14619</v>
      </c>
      <c r="BH13">
        <v>15218</v>
      </c>
      <c r="BI13">
        <v>13443</v>
      </c>
      <c r="BJ13">
        <v>26888</v>
      </c>
      <c r="BK13">
        <v>12082</v>
      </c>
      <c r="BL13">
        <v>24736</v>
      </c>
      <c r="BM13">
        <v>10234</v>
      </c>
      <c r="BN13">
        <v>20812</v>
      </c>
      <c r="BO13">
        <v>9482</v>
      </c>
      <c r="BP13">
        <v>17847</v>
      </c>
      <c r="BQ13">
        <v>10636</v>
      </c>
      <c r="BR13">
        <v>15512</v>
      </c>
      <c r="BS13">
        <v>31741</v>
      </c>
      <c r="BT13">
        <v>24299</v>
      </c>
      <c r="BU13">
        <v>12899</v>
      </c>
      <c r="BV13">
        <v>26653</v>
      </c>
      <c r="BW13">
        <v>11618</v>
      </c>
      <c r="BX13">
        <v>23860</v>
      </c>
      <c r="BY13">
        <v>10669</v>
      </c>
      <c r="BZ13">
        <v>21785</v>
      </c>
      <c r="CA13">
        <v>9837</v>
      </c>
      <c r="CB13">
        <v>19686</v>
      </c>
      <c r="CC13">
        <v>23963</v>
      </c>
      <c r="CD13">
        <v>10340</v>
      </c>
      <c r="CF13">
        <f t="shared" si="48"/>
        <v>21224</v>
      </c>
    </row>
    <row r="14" spans="1:84" x14ac:dyDescent="0.25">
      <c r="A14" t="s">
        <v>65</v>
      </c>
      <c r="B14" t="str">
        <f t="shared" si="28"/>
        <v>38503C613D9A42144374485549D84F3650E056A058675EB260A0677369866E5374</v>
      </c>
      <c r="C14" t="str">
        <f t="shared" si="29"/>
        <v>3850</v>
      </c>
      <c r="D14" t="str">
        <f t="shared" si="30"/>
        <v>3C613D9A42144374485549D84F3650E056A058675EB260A0677369866E5374</v>
      </c>
      <c r="E14" t="str">
        <f t="shared" si="31"/>
        <v>3C61</v>
      </c>
      <c r="F14" t="str">
        <f t="shared" si="0"/>
        <v>3D9A42144374485549D84F3650E056A058675EB260A0677369866E5374</v>
      </c>
      <c r="G14" t="str">
        <f t="shared" si="1"/>
        <v>3D9A</v>
      </c>
      <c r="H14" t="str">
        <f t="shared" si="2"/>
        <v>42144374485549D84F3650E056A058675EB260A0677369866E5374</v>
      </c>
      <c r="I14" t="str">
        <f t="shared" si="3"/>
        <v>4214</v>
      </c>
      <c r="J14" t="str">
        <f t="shared" si="4"/>
        <v>4374485549D84F3650E056A058675EB260A0677369866E5374</v>
      </c>
      <c r="K14" t="str">
        <f t="shared" si="5"/>
        <v>4374</v>
      </c>
      <c r="L14" t="str">
        <f t="shared" si="6"/>
        <v>485549D84F3650E056A058675EB260A0677369866E5374</v>
      </c>
      <c r="M14" t="str">
        <f t="shared" si="7"/>
        <v>4855</v>
      </c>
      <c r="N14" t="str">
        <f t="shared" si="8"/>
        <v>49D84F3650E056A058675EB260A0677369866E5374</v>
      </c>
      <c r="O14" t="str">
        <f t="shared" si="9"/>
        <v>49D8</v>
      </c>
      <c r="P14" t="str">
        <f t="shared" si="10"/>
        <v>4F3650E056A058675EB260A0677369866E5374</v>
      </c>
      <c r="Q14" t="str">
        <f t="shared" si="11"/>
        <v>4F36</v>
      </c>
      <c r="R14" t="str">
        <f t="shared" si="12"/>
        <v>50E056A058675EB260A0677369866E5374</v>
      </c>
      <c r="S14" t="str">
        <f t="shared" si="13"/>
        <v>50E0</v>
      </c>
      <c r="T14" t="str">
        <f t="shared" si="14"/>
        <v>56A058675EB260A0677369866E5374</v>
      </c>
      <c r="U14" t="str">
        <f t="shared" si="15"/>
        <v>56A0</v>
      </c>
      <c r="V14" t="str">
        <f t="shared" si="16"/>
        <v>58675EB260A0677369866E5374</v>
      </c>
      <c r="W14" t="str">
        <f t="shared" si="17"/>
        <v>5867</v>
      </c>
      <c r="X14" t="str">
        <f t="shared" si="18"/>
        <v>5EB260A0677369866E5374</v>
      </c>
      <c r="Y14" t="str">
        <f t="shared" si="19"/>
        <v>5EB2</v>
      </c>
      <c r="Z14" t="str">
        <f t="shared" si="20"/>
        <v>60A0677369866E5374</v>
      </c>
      <c r="AA14" t="str">
        <f t="shared" si="21"/>
        <v>60A0</v>
      </c>
      <c r="AB14" t="str">
        <f t="shared" si="22"/>
        <v>677369866E5374</v>
      </c>
      <c r="AC14" t="str">
        <f t="shared" si="23"/>
        <v>6773</v>
      </c>
      <c r="AD14" t="str">
        <f t="shared" si="24"/>
        <v>69866E5374</v>
      </c>
      <c r="AE14" t="str">
        <f t="shared" si="25"/>
        <v>6986</v>
      </c>
      <c r="AF14" t="str">
        <f t="shared" si="26"/>
        <v>6E5374</v>
      </c>
      <c r="AG14" t="str">
        <f t="shared" si="27"/>
        <v>6E53</v>
      </c>
      <c r="AH14">
        <f t="shared" si="32"/>
        <v>14416</v>
      </c>
      <c r="AI14">
        <f t="shared" si="33"/>
        <v>15457</v>
      </c>
      <c r="AJ14">
        <f t="shared" si="34"/>
        <v>15770</v>
      </c>
      <c r="AK14">
        <f t="shared" si="35"/>
        <v>16916</v>
      </c>
      <c r="AL14">
        <f t="shared" si="36"/>
        <v>17268</v>
      </c>
      <c r="AM14">
        <f t="shared" si="37"/>
        <v>18517</v>
      </c>
      <c r="AN14">
        <f t="shared" si="38"/>
        <v>18904</v>
      </c>
      <c r="AO14">
        <f t="shared" si="39"/>
        <v>20278</v>
      </c>
      <c r="AP14">
        <f t="shared" si="40"/>
        <v>20704</v>
      </c>
      <c r="AQ14">
        <f t="shared" si="41"/>
        <v>22176</v>
      </c>
      <c r="AR14">
        <f t="shared" si="42"/>
        <v>22631</v>
      </c>
      <c r="AS14">
        <f t="shared" si="43"/>
        <v>24242</v>
      </c>
      <c r="AT14">
        <f t="shared" si="44"/>
        <v>24736</v>
      </c>
      <c r="AU14">
        <f t="shared" si="45"/>
        <v>26483</v>
      </c>
      <c r="AV14">
        <f t="shared" si="46"/>
        <v>27014</v>
      </c>
      <c r="AW14">
        <f t="shared" si="47"/>
        <v>28243</v>
      </c>
      <c r="AY14">
        <v>22744</v>
      </c>
      <c r="AZ14">
        <v>10050</v>
      </c>
      <c r="BA14">
        <v>20586</v>
      </c>
      <c r="BB14">
        <v>9762</v>
      </c>
      <c r="BC14">
        <v>18667</v>
      </c>
      <c r="BD14">
        <v>9981</v>
      </c>
      <c r="BE14">
        <v>17166</v>
      </c>
      <c r="BF14">
        <v>11418</v>
      </c>
      <c r="BG14">
        <v>15679</v>
      </c>
      <c r="BH14">
        <v>13567</v>
      </c>
      <c r="BI14">
        <v>14408</v>
      </c>
      <c r="BJ14">
        <v>21602</v>
      </c>
      <c r="BK14">
        <v>12949</v>
      </c>
      <c r="BL14">
        <v>26483</v>
      </c>
      <c r="BM14">
        <v>10963</v>
      </c>
      <c r="BN14">
        <v>22340</v>
      </c>
      <c r="BO14">
        <v>9773</v>
      </c>
      <c r="BP14">
        <v>19134</v>
      </c>
      <c r="BQ14">
        <v>10337</v>
      </c>
      <c r="BR14">
        <v>16630</v>
      </c>
      <c r="BS14">
        <v>34020</v>
      </c>
      <c r="BT14">
        <v>18419</v>
      </c>
      <c r="BU14">
        <v>13848</v>
      </c>
      <c r="BV14">
        <v>28636</v>
      </c>
      <c r="BW14">
        <v>12464</v>
      </c>
      <c r="BX14">
        <v>25576</v>
      </c>
      <c r="BY14">
        <v>11440</v>
      </c>
      <c r="BZ14">
        <v>23289</v>
      </c>
      <c r="CA14">
        <v>10331</v>
      </c>
      <c r="CB14">
        <v>21108</v>
      </c>
      <c r="CC14">
        <v>25671</v>
      </c>
      <c r="CD14">
        <v>11074</v>
      </c>
      <c r="CF14">
        <f t="shared" si="48"/>
        <v>22744</v>
      </c>
    </row>
    <row r="15" spans="1:84" x14ac:dyDescent="0.25">
      <c r="A15" t="s">
        <v>66</v>
      </c>
      <c r="B15" t="str">
        <f t="shared" si="28"/>
        <v>52E140C4356430912B35292925F825A424572578250F272C27FA2AD32BA72EBC7D</v>
      </c>
      <c r="C15" t="str">
        <f t="shared" si="29"/>
        <v>52E1</v>
      </c>
      <c r="D15" t="str">
        <f t="shared" si="30"/>
        <v>40C4356430912B35292925F825A424572578250F272C27FA2AD32BA72EBC7D</v>
      </c>
      <c r="E15" t="str">
        <f t="shared" si="31"/>
        <v>40C4</v>
      </c>
      <c r="F15" t="str">
        <f t="shared" si="0"/>
        <v>356430912B35292925F825A424572578250F272C27FA2AD32BA72EBC7D</v>
      </c>
      <c r="G15" t="str">
        <f t="shared" si="1"/>
        <v>3564</v>
      </c>
      <c r="H15" t="str">
        <f t="shared" si="2"/>
        <v>30912B35292925F825A424572578250F272C27FA2AD32BA72EBC7D</v>
      </c>
      <c r="I15" t="str">
        <f t="shared" si="3"/>
        <v>3091</v>
      </c>
      <c r="J15" t="str">
        <f t="shared" si="4"/>
        <v>2B35292925F825A424572578250F272C27FA2AD32BA72EBC7D</v>
      </c>
      <c r="K15" t="str">
        <f t="shared" si="5"/>
        <v>2B35</v>
      </c>
      <c r="L15" t="str">
        <f t="shared" si="6"/>
        <v>292925F825A424572578250F272C27FA2AD32BA72EBC7D</v>
      </c>
      <c r="M15" t="str">
        <f t="shared" si="7"/>
        <v>2929</v>
      </c>
      <c r="N15" t="str">
        <f t="shared" si="8"/>
        <v>25F825A424572578250F272C27FA2AD32BA72EBC7D</v>
      </c>
      <c r="O15" t="str">
        <f t="shared" si="9"/>
        <v>25F8</v>
      </c>
      <c r="P15" t="str">
        <f t="shared" si="10"/>
        <v>25A424572578250F272C27FA2AD32BA72EBC7D</v>
      </c>
      <c r="Q15" t="str">
        <f t="shared" si="11"/>
        <v>25A4</v>
      </c>
      <c r="R15" t="str">
        <f t="shared" si="12"/>
        <v>24572578250F272C27FA2AD32BA72EBC7D</v>
      </c>
      <c r="S15" t="str">
        <f t="shared" si="13"/>
        <v>2457</v>
      </c>
      <c r="T15" t="str">
        <f t="shared" si="14"/>
        <v>2578250F272C27FA2AD32BA72EBC7D</v>
      </c>
      <c r="U15" t="str">
        <f t="shared" si="15"/>
        <v>2578</v>
      </c>
      <c r="V15" t="str">
        <f t="shared" si="16"/>
        <v>250F272C27FA2AD32BA72EBC7D</v>
      </c>
      <c r="W15" t="str">
        <f t="shared" si="17"/>
        <v>250F</v>
      </c>
      <c r="X15" t="str">
        <f t="shared" si="18"/>
        <v>272C27FA2AD32BA72EBC7D</v>
      </c>
      <c r="Y15" t="str">
        <f t="shared" si="19"/>
        <v>272C</v>
      </c>
      <c r="Z15" t="str">
        <f t="shared" si="20"/>
        <v>27FA2AD32BA72EBC7D</v>
      </c>
      <c r="AA15" t="str">
        <f t="shared" si="21"/>
        <v>27FA</v>
      </c>
      <c r="AB15" t="str">
        <f t="shared" si="22"/>
        <v>2AD32BA72EBC7D</v>
      </c>
      <c r="AC15" t="str">
        <f t="shared" si="23"/>
        <v>2AD3</v>
      </c>
      <c r="AD15" t="str">
        <f t="shared" si="24"/>
        <v>2BA72EBC7D</v>
      </c>
      <c r="AE15" t="str">
        <f t="shared" si="25"/>
        <v>2BA7</v>
      </c>
      <c r="AF15" t="str">
        <f t="shared" si="26"/>
        <v>2EBC7D</v>
      </c>
      <c r="AG15" t="str">
        <f t="shared" si="27"/>
        <v>2EBC</v>
      </c>
      <c r="AH15">
        <f t="shared" si="32"/>
        <v>21217</v>
      </c>
      <c r="AI15">
        <f t="shared" si="33"/>
        <v>16580</v>
      </c>
      <c r="AJ15">
        <f t="shared" si="34"/>
        <v>13668</v>
      </c>
      <c r="AK15">
        <f t="shared" si="35"/>
        <v>12433</v>
      </c>
      <c r="AL15">
        <f t="shared" si="36"/>
        <v>11061</v>
      </c>
      <c r="AM15">
        <f t="shared" si="37"/>
        <v>10537</v>
      </c>
      <c r="AN15">
        <f t="shared" si="38"/>
        <v>9720</v>
      </c>
      <c r="AO15">
        <f t="shared" si="39"/>
        <v>9636</v>
      </c>
      <c r="AP15">
        <f t="shared" si="40"/>
        <v>9303</v>
      </c>
      <c r="AQ15">
        <f t="shared" si="41"/>
        <v>9592</v>
      </c>
      <c r="AR15">
        <f t="shared" si="42"/>
        <v>9487</v>
      </c>
      <c r="AS15">
        <f t="shared" si="43"/>
        <v>10028</v>
      </c>
      <c r="AT15">
        <f t="shared" si="44"/>
        <v>10234</v>
      </c>
      <c r="AU15">
        <f t="shared" si="45"/>
        <v>10963</v>
      </c>
      <c r="AV15">
        <f t="shared" si="46"/>
        <v>11175</v>
      </c>
      <c r="AW15">
        <f t="shared" si="47"/>
        <v>11964</v>
      </c>
      <c r="AY15">
        <v>23213</v>
      </c>
      <c r="AZ15">
        <v>10230</v>
      </c>
      <c r="BA15">
        <v>20981</v>
      </c>
      <c r="BB15">
        <v>9612</v>
      </c>
      <c r="BC15">
        <v>19052</v>
      </c>
      <c r="BD15">
        <v>9576</v>
      </c>
      <c r="BE15">
        <v>17516</v>
      </c>
      <c r="BF15">
        <v>10455</v>
      </c>
      <c r="BG15">
        <v>15997</v>
      </c>
      <c r="BH15">
        <v>11953</v>
      </c>
      <c r="BI15">
        <v>14704</v>
      </c>
      <c r="BJ15">
        <v>16193</v>
      </c>
      <c r="BK15">
        <v>13204</v>
      </c>
      <c r="BL15">
        <v>27014</v>
      </c>
      <c r="BM15">
        <v>11175</v>
      </c>
      <c r="BN15">
        <v>22809</v>
      </c>
      <c r="BO15">
        <v>9697</v>
      </c>
      <c r="BP15">
        <v>19558</v>
      </c>
      <c r="BQ15">
        <v>9758</v>
      </c>
      <c r="BR15">
        <v>16978</v>
      </c>
      <c r="BS15">
        <v>34766</v>
      </c>
      <c r="BT15">
        <v>15034</v>
      </c>
      <c r="BU15">
        <v>14128</v>
      </c>
      <c r="BV15">
        <v>26380</v>
      </c>
      <c r="BW15">
        <v>12731</v>
      </c>
      <c r="BX15">
        <v>26112</v>
      </c>
      <c r="BY15">
        <v>11678</v>
      </c>
      <c r="BZ15">
        <v>23763</v>
      </c>
      <c r="CA15">
        <v>10469</v>
      </c>
      <c r="CB15">
        <v>21553</v>
      </c>
      <c r="CC15">
        <v>26192</v>
      </c>
      <c r="CD15">
        <v>11301</v>
      </c>
      <c r="CF15">
        <f t="shared" si="48"/>
        <v>23213</v>
      </c>
    </row>
    <row r="16" spans="1:84" x14ac:dyDescent="0.25">
      <c r="A16" t="s">
        <v>67</v>
      </c>
      <c r="B16" t="str">
        <f t="shared" si="28"/>
        <v>2F8F32EE33F3379B38C03CDB3E10428043DC48C14A3F4F95514C574459195F8FDD</v>
      </c>
      <c r="C16" t="str">
        <f t="shared" si="29"/>
        <v>2F8F</v>
      </c>
      <c r="D16" t="str">
        <f t="shared" si="30"/>
        <v>32EE33F3379B38C03CDB3E10428043DC48C14A3F4F95514C574459195F8FDD</v>
      </c>
      <c r="E16" t="str">
        <f t="shared" si="31"/>
        <v>32EE</v>
      </c>
      <c r="F16" t="str">
        <f t="shared" si="0"/>
        <v>33F3379B38C03CDB3E10428043DC48C14A3F4F95514C574459195F8FDD</v>
      </c>
      <c r="G16" t="str">
        <f t="shared" si="1"/>
        <v>33F3</v>
      </c>
      <c r="H16" t="str">
        <f t="shared" si="2"/>
        <v>379B38C03CDB3E10428043DC48C14A3F4F95514C574459195F8FDD</v>
      </c>
      <c r="I16" t="str">
        <f t="shared" si="3"/>
        <v>379B</v>
      </c>
      <c r="J16" t="str">
        <f t="shared" si="4"/>
        <v>38C03CDB3E10428043DC48C14A3F4F95514C574459195F8FDD</v>
      </c>
      <c r="K16" t="str">
        <f t="shared" si="5"/>
        <v>38C0</v>
      </c>
      <c r="L16" t="str">
        <f t="shared" si="6"/>
        <v>3CDB3E10428043DC48C14A3F4F95514C574459195F8FDD</v>
      </c>
      <c r="M16" t="str">
        <f t="shared" si="7"/>
        <v>3CDB</v>
      </c>
      <c r="N16" t="str">
        <f t="shared" si="8"/>
        <v>3E10428043DC48C14A3F4F95514C574459195F8FDD</v>
      </c>
      <c r="O16" t="str">
        <f t="shared" si="9"/>
        <v>3E10</v>
      </c>
      <c r="P16" t="str">
        <f t="shared" si="10"/>
        <v>428043DC48C14A3F4F95514C574459195F8FDD</v>
      </c>
      <c r="Q16" t="str">
        <f t="shared" si="11"/>
        <v>4280</v>
      </c>
      <c r="R16" t="str">
        <f t="shared" si="12"/>
        <v>43DC48C14A3F4F95514C574459195F8FDD</v>
      </c>
      <c r="S16" t="str">
        <f t="shared" si="13"/>
        <v>43DC</v>
      </c>
      <c r="T16" t="str">
        <f t="shared" si="14"/>
        <v>48C14A3F4F95514C574459195F8FDD</v>
      </c>
      <c r="U16" t="str">
        <f t="shared" si="15"/>
        <v>48C1</v>
      </c>
      <c r="V16" t="str">
        <f t="shared" si="16"/>
        <v>4A3F4F95514C574459195F8FDD</v>
      </c>
      <c r="W16" t="str">
        <f t="shared" si="17"/>
        <v>4A3F</v>
      </c>
      <c r="X16" t="str">
        <f t="shared" si="18"/>
        <v>4F95514C574459195F8FDD</v>
      </c>
      <c r="Y16" t="str">
        <f t="shared" si="19"/>
        <v>4F95</v>
      </c>
      <c r="Z16" t="str">
        <f t="shared" si="20"/>
        <v>514C574459195F8FDD</v>
      </c>
      <c r="AA16" t="str">
        <f t="shared" si="21"/>
        <v>514C</v>
      </c>
      <c r="AB16" t="str">
        <f t="shared" si="22"/>
        <v>574459195F8FDD</v>
      </c>
      <c r="AC16" t="str">
        <f t="shared" si="23"/>
        <v>5744</v>
      </c>
      <c r="AD16" t="str">
        <f t="shared" si="24"/>
        <v>59195F8FDD</v>
      </c>
      <c r="AE16" t="str">
        <f t="shared" si="25"/>
        <v>5919</v>
      </c>
      <c r="AF16" t="str">
        <f t="shared" si="26"/>
        <v>5F8FDD</v>
      </c>
      <c r="AG16" t="str">
        <f t="shared" si="27"/>
        <v>5F8F</v>
      </c>
      <c r="AH16">
        <f t="shared" si="32"/>
        <v>12175</v>
      </c>
      <c r="AI16">
        <f t="shared" si="33"/>
        <v>13038</v>
      </c>
      <c r="AJ16">
        <f t="shared" si="34"/>
        <v>13299</v>
      </c>
      <c r="AK16">
        <f t="shared" si="35"/>
        <v>14235</v>
      </c>
      <c r="AL16">
        <f t="shared" si="36"/>
        <v>14528</v>
      </c>
      <c r="AM16">
        <f t="shared" si="37"/>
        <v>15579</v>
      </c>
      <c r="AN16">
        <f t="shared" si="38"/>
        <v>15888</v>
      </c>
      <c r="AO16">
        <f t="shared" si="39"/>
        <v>17024</v>
      </c>
      <c r="AP16">
        <f t="shared" si="40"/>
        <v>17372</v>
      </c>
      <c r="AQ16">
        <f t="shared" si="41"/>
        <v>18625</v>
      </c>
      <c r="AR16">
        <f t="shared" si="42"/>
        <v>19007</v>
      </c>
      <c r="AS16">
        <f t="shared" si="43"/>
        <v>20373</v>
      </c>
      <c r="AT16">
        <f t="shared" si="44"/>
        <v>20812</v>
      </c>
      <c r="AU16">
        <f t="shared" si="45"/>
        <v>22340</v>
      </c>
      <c r="AV16">
        <f t="shared" si="46"/>
        <v>22809</v>
      </c>
      <c r="AW16">
        <f t="shared" si="47"/>
        <v>24463</v>
      </c>
      <c r="AY16">
        <v>24881</v>
      </c>
      <c r="AZ16">
        <v>10970</v>
      </c>
      <c r="BA16">
        <v>22495</v>
      </c>
      <c r="BB16">
        <v>10084</v>
      </c>
      <c r="BC16">
        <v>20425</v>
      </c>
      <c r="BD16">
        <v>9785</v>
      </c>
      <c r="BE16">
        <v>18794</v>
      </c>
      <c r="BF16">
        <v>10242</v>
      </c>
      <c r="BG16">
        <v>17147</v>
      </c>
      <c r="BH16">
        <v>11278</v>
      </c>
      <c r="BI16">
        <v>15758</v>
      </c>
      <c r="BJ16">
        <v>13997</v>
      </c>
      <c r="BK16">
        <v>14132</v>
      </c>
      <c r="BL16">
        <v>28243</v>
      </c>
      <c r="BM16">
        <v>11964</v>
      </c>
      <c r="BN16">
        <v>24463</v>
      </c>
      <c r="BO16">
        <v>10274</v>
      </c>
      <c r="BP16">
        <v>21006</v>
      </c>
      <c r="BQ16">
        <v>9857</v>
      </c>
      <c r="BR16">
        <v>18211</v>
      </c>
      <c r="BS16">
        <v>37273</v>
      </c>
      <c r="BT16">
        <v>13491</v>
      </c>
      <c r="BU16">
        <v>15152</v>
      </c>
      <c r="BV16">
        <v>20412</v>
      </c>
      <c r="BW16">
        <v>13638</v>
      </c>
      <c r="BX16">
        <v>27607</v>
      </c>
      <c r="BY16">
        <v>12543</v>
      </c>
      <c r="BZ16">
        <v>25509</v>
      </c>
      <c r="CA16">
        <v>11230</v>
      </c>
      <c r="CB16">
        <v>23137</v>
      </c>
      <c r="CC16">
        <v>26661</v>
      </c>
      <c r="CD16">
        <v>12117</v>
      </c>
      <c r="CF16">
        <f t="shared" si="48"/>
        <v>24881</v>
      </c>
    </row>
    <row r="17" spans="1:84" x14ac:dyDescent="0.25">
      <c r="A17" t="s">
        <v>68</v>
      </c>
      <c r="B17" t="str">
        <f t="shared" si="28"/>
        <v>619A68A76AC6657848723BB4325C2ECE2A3928BE262B2646250A262D25E12822BC</v>
      </c>
      <c r="C17" t="str">
        <f t="shared" si="29"/>
        <v>619A</v>
      </c>
      <c r="D17" t="str">
        <f t="shared" si="30"/>
        <v>68A76AC6657848723BB4325C2ECE2A3928BE262B2646250A262D25E12822BC</v>
      </c>
      <c r="E17" t="str">
        <f t="shared" si="31"/>
        <v>68A7</v>
      </c>
      <c r="F17" t="str">
        <f t="shared" si="0"/>
        <v>6AC6657848723BB4325C2ECE2A3928BE262B2646250A262D25E12822BC</v>
      </c>
      <c r="G17" t="str">
        <f t="shared" si="1"/>
        <v>6AC6</v>
      </c>
      <c r="H17" t="str">
        <f t="shared" si="2"/>
        <v>657848723BB4325C2ECE2A3928BE262B2646250A262D25E12822BC</v>
      </c>
      <c r="I17" t="str">
        <f t="shared" si="3"/>
        <v>6578</v>
      </c>
      <c r="J17" t="str">
        <f t="shared" si="4"/>
        <v>48723BB4325C2ECE2A3928BE262B2646250A262D25E12822BC</v>
      </c>
      <c r="K17" t="str">
        <f t="shared" si="5"/>
        <v>4872</v>
      </c>
      <c r="L17" t="str">
        <f t="shared" si="6"/>
        <v>3BB4325C2ECE2A3928BE262B2646250A262D25E12822BC</v>
      </c>
      <c r="M17" t="str">
        <f t="shared" si="7"/>
        <v>3BB4</v>
      </c>
      <c r="N17" t="str">
        <f t="shared" si="8"/>
        <v>325C2ECE2A3928BE262B2646250A262D25E12822BC</v>
      </c>
      <c r="O17" t="str">
        <f t="shared" si="9"/>
        <v>325C</v>
      </c>
      <c r="P17" t="str">
        <f t="shared" si="10"/>
        <v>2ECE2A3928BE262B2646250A262D25E12822BC</v>
      </c>
      <c r="Q17" t="str">
        <f t="shared" si="11"/>
        <v>2ECE</v>
      </c>
      <c r="R17" t="str">
        <f t="shared" si="12"/>
        <v>2A3928BE262B2646250A262D25E12822BC</v>
      </c>
      <c r="S17" t="str">
        <f t="shared" si="13"/>
        <v>2A39</v>
      </c>
      <c r="T17" t="str">
        <f t="shared" si="14"/>
        <v>28BE262B2646250A262D25E12822BC</v>
      </c>
      <c r="U17" t="str">
        <f t="shared" si="15"/>
        <v>28BE</v>
      </c>
      <c r="V17" t="str">
        <f t="shared" si="16"/>
        <v>262B2646250A262D25E12822BC</v>
      </c>
      <c r="W17" t="str">
        <f t="shared" si="17"/>
        <v>262B</v>
      </c>
      <c r="X17" t="str">
        <f t="shared" si="18"/>
        <v>2646250A262D25E12822BC</v>
      </c>
      <c r="Y17" t="str">
        <f t="shared" si="19"/>
        <v>2646</v>
      </c>
      <c r="Z17" t="str">
        <f t="shared" si="20"/>
        <v>250A262D25E12822BC</v>
      </c>
      <c r="AA17" t="str">
        <f t="shared" si="21"/>
        <v>250A</v>
      </c>
      <c r="AB17" t="str">
        <f t="shared" si="22"/>
        <v>262D25E12822BC</v>
      </c>
      <c r="AC17" t="str">
        <f t="shared" si="23"/>
        <v>262D</v>
      </c>
      <c r="AD17" t="str">
        <f t="shared" si="24"/>
        <v>25E12822BC</v>
      </c>
      <c r="AE17" t="str">
        <f t="shared" si="25"/>
        <v>25E1</v>
      </c>
      <c r="AF17" t="str">
        <f t="shared" si="26"/>
        <v>2822BC</v>
      </c>
      <c r="AG17" t="str">
        <f t="shared" si="27"/>
        <v>2822</v>
      </c>
      <c r="AH17">
        <f t="shared" si="32"/>
        <v>24986</v>
      </c>
      <c r="AI17">
        <f t="shared" si="33"/>
        <v>26791</v>
      </c>
      <c r="AJ17">
        <f t="shared" si="34"/>
        <v>27334</v>
      </c>
      <c r="AK17">
        <f t="shared" si="35"/>
        <v>25976</v>
      </c>
      <c r="AL17">
        <f t="shared" si="36"/>
        <v>18546</v>
      </c>
      <c r="AM17">
        <f t="shared" si="37"/>
        <v>15284</v>
      </c>
      <c r="AN17">
        <f t="shared" si="38"/>
        <v>12892</v>
      </c>
      <c r="AO17">
        <f t="shared" si="39"/>
        <v>11982</v>
      </c>
      <c r="AP17">
        <f t="shared" si="40"/>
        <v>10809</v>
      </c>
      <c r="AQ17">
        <f t="shared" si="41"/>
        <v>10430</v>
      </c>
      <c r="AR17">
        <f t="shared" si="42"/>
        <v>9771</v>
      </c>
      <c r="AS17">
        <f t="shared" si="43"/>
        <v>9798</v>
      </c>
      <c r="AT17">
        <f t="shared" si="44"/>
        <v>9482</v>
      </c>
      <c r="AU17">
        <f t="shared" si="45"/>
        <v>9773</v>
      </c>
      <c r="AV17">
        <f t="shared" si="46"/>
        <v>9697</v>
      </c>
      <c r="AW17">
        <f t="shared" si="47"/>
        <v>10274</v>
      </c>
      <c r="CF17">
        <f>AZ1</f>
        <v>25401</v>
      </c>
    </row>
    <row r="18" spans="1:84" x14ac:dyDescent="0.25">
      <c r="A18" t="s">
        <v>69</v>
      </c>
      <c r="B18" t="str">
        <f t="shared" si="28"/>
        <v>28F42BE52CC02FF630EC34643562393D3A633E8D3FB5444B45B74ABE4C66520EBF</v>
      </c>
      <c r="C18" t="str">
        <f t="shared" si="29"/>
        <v>28F4</v>
      </c>
      <c r="D18" t="str">
        <f t="shared" si="30"/>
        <v>2BE52CC02FF630EC34643562393D3A633E8D3FB5444B45B74ABE4C66520EBF</v>
      </c>
      <c r="E18" t="str">
        <f t="shared" si="31"/>
        <v>2BE5</v>
      </c>
      <c r="F18" t="str">
        <f t="shared" si="0"/>
        <v>2CC02FF630EC34643562393D3A633E8D3FB5444B45B74ABE4C66520EBF</v>
      </c>
      <c r="G18" t="str">
        <f t="shared" si="1"/>
        <v>2CC0</v>
      </c>
      <c r="H18" t="str">
        <f t="shared" si="2"/>
        <v>2FF630EC34643562393D3A633E8D3FB5444B45B74ABE4C66520EBF</v>
      </c>
      <c r="I18" t="str">
        <f t="shared" si="3"/>
        <v>2FF6</v>
      </c>
      <c r="J18" t="str">
        <f t="shared" si="4"/>
        <v>30EC34643562393D3A633E8D3FB5444B45B74ABE4C66520EBF</v>
      </c>
      <c r="K18" t="str">
        <f t="shared" si="5"/>
        <v>30EC</v>
      </c>
      <c r="L18" t="str">
        <f t="shared" si="6"/>
        <v>34643562393D3A633E8D3FB5444B45B74ABE4C66520EBF</v>
      </c>
      <c r="M18" t="str">
        <f t="shared" si="7"/>
        <v>3464</v>
      </c>
      <c r="N18" t="str">
        <f t="shared" si="8"/>
        <v>3562393D3A633E8D3FB5444B45B74ABE4C66520EBF</v>
      </c>
      <c r="O18" t="str">
        <f t="shared" si="9"/>
        <v>3562</v>
      </c>
      <c r="P18" t="str">
        <f t="shared" si="10"/>
        <v>393D3A633E8D3FB5444B45B74ABE4C66520EBF</v>
      </c>
      <c r="Q18" t="str">
        <f t="shared" si="11"/>
        <v>393D</v>
      </c>
      <c r="R18" t="str">
        <f t="shared" si="12"/>
        <v>3A633E8D3FB5444B45B74ABE4C66520EBF</v>
      </c>
      <c r="S18" t="str">
        <f t="shared" si="13"/>
        <v>3A63</v>
      </c>
      <c r="T18" t="str">
        <f t="shared" si="14"/>
        <v>3E8D3FB5444B45B74ABE4C66520EBF</v>
      </c>
      <c r="U18" t="str">
        <f t="shared" si="15"/>
        <v>3E8D</v>
      </c>
      <c r="V18" t="str">
        <f t="shared" si="16"/>
        <v>3FB5444B45B74ABE4C66520EBF</v>
      </c>
      <c r="W18" t="str">
        <f t="shared" si="17"/>
        <v>3FB5</v>
      </c>
      <c r="X18" t="str">
        <f t="shared" si="18"/>
        <v>444B45B74ABE4C66520EBF</v>
      </c>
      <c r="Y18" t="str">
        <f t="shared" si="19"/>
        <v>444B</v>
      </c>
      <c r="Z18" t="str">
        <f t="shared" si="20"/>
        <v>45B74ABE4C66520EBF</v>
      </c>
      <c r="AA18" t="str">
        <f t="shared" si="21"/>
        <v>45B7</v>
      </c>
      <c r="AB18" t="str">
        <f t="shared" si="22"/>
        <v>4ABE4C66520EBF</v>
      </c>
      <c r="AC18" t="str">
        <f t="shared" si="23"/>
        <v>4ABE</v>
      </c>
      <c r="AD18" t="str">
        <f t="shared" si="24"/>
        <v>4C66520EBF</v>
      </c>
      <c r="AE18" t="str">
        <f t="shared" si="25"/>
        <v>4C66</v>
      </c>
      <c r="AF18" t="str">
        <f t="shared" si="26"/>
        <v>520EBF</v>
      </c>
      <c r="AG18" t="str">
        <f t="shared" si="27"/>
        <v>520E</v>
      </c>
      <c r="AH18">
        <f t="shared" si="32"/>
        <v>10484</v>
      </c>
      <c r="AI18">
        <f t="shared" si="33"/>
        <v>11237</v>
      </c>
      <c r="AJ18">
        <f t="shared" si="34"/>
        <v>11456</v>
      </c>
      <c r="AK18">
        <f t="shared" si="35"/>
        <v>12278</v>
      </c>
      <c r="AL18">
        <f t="shared" si="36"/>
        <v>12524</v>
      </c>
      <c r="AM18">
        <f t="shared" si="37"/>
        <v>13412</v>
      </c>
      <c r="AN18">
        <f t="shared" si="38"/>
        <v>13666</v>
      </c>
      <c r="AO18">
        <f t="shared" si="39"/>
        <v>14653</v>
      </c>
      <c r="AP18">
        <f t="shared" si="40"/>
        <v>14947</v>
      </c>
      <c r="AQ18">
        <f t="shared" si="41"/>
        <v>16013</v>
      </c>
      <c r="AR18">
        <f t="shared" si="42"/>
        <v>16309</v>
      </c>
      <c r="AS18">
        <f t="shared" si="43"/>
        <v>17483</v>
      </c>
      <c r="AT18">
        <f t="shared" si="44"/>
        <v>17847</v>
      </c>
      <c r="AU18">
        <f t="shared" si="45"/>
        <v>19134</v>
      </c>
      <c r="AV18">
        <f t="shared" si="46"/>
        <v>19558</v>
      </c>
      <c r="AW18">
        <f t="shared" si="47"/>
        <v>21006</v>
      </c>
      <c r="CF18">
        <f t="shared" ref="CF18:CF32" si="49">AZ2</f>
        <v>26989</v>
      </c>
    </row>
    <row r="19" spans="1:84" x14ac:dyDescent="0.25">
      <c r="A19" t="s">
        <v>70</v>
      </c>
      <c r="B19" t="str">
        <f t="shared" si="28"/>
        <v>53CF59DF5BAA624B64616B776CBB59A341F0386030A02DB6298C2861261E268123</v>
      </c>
      <c r="C19" t="str">
        <f t="shared" si="29"/>
        <v>53CF</v>
      </c>
      <c r="D19" t="str">
        <f t="shared" si="30"/>
        <v>59DF5BAA624B64616B776CBB59A341F0386030A02DB6298C2861261E268123</v>
      </c>
      <c r="E19" t="str">
        <f t="shared" si="31"/>
        <v>59DF</v>
      </c>
      <c r="F19" t="str">
        <f t="shared" si="0"/>
        <v>5BAA624B64616B776CBB59A341F0386030A02DB6298C2861261E268123</v>
      </c>
      <c r="G19" t="str">
        <f t="shared" si="1"/>
        <v>5BAA</v>
      </c>
      <c r="H19" t="str">
        <f t="shared" si="2"/>
        <v>624B64616B776CBB59A341F0386030A02DB6298C2861261E268123</v>
      </c>
      <c r="I19" t="str">
        <f t="shared" si="3"/>
        <v>624B</v>
      </c>
      <c r="J19" t="str">
        <f t="shared" si="4"/>
        <v>64616B776CBB59A341F0386030A02DB6298C2861261E268123</v>
      </c>
      <c r="K19" t="str">
        <f t="shared" si="5"/>
        <v>6461</v>
      </c>
      <c r="L19" t="str">
        <f t="shared" si="6"/>
        <v>6B776CBB59A341F0386030A02DB6298C2861261E268123</v>
      </c>
      <c r="M19" t="str">
        <f t="shared" si="7"/>
        <v>6B77</v>
      </c>
      <c r="N19" t="str">
        <f t="shared" si="8"/>
        <v>6CBB59A341F0386030A02DB6298C2861261E268123</v>
      </c>
      <c r="O19" t="str">
        <f t="shared" si="9"/>
        <v>6CBB</v>
      </c>
      <c r="P19" t="str">
        <f t="shared" si="10"/>
        <v>59A341F0386030A02DB6298C2861261E268123</v>
      </c>
      <c r="Q19" t="str">
        <f t="shared" si="11"/>
        <v>59A3</v>
      </c>
      <c r="R19" t="str">
        <f t="shared" si="12"/>
        <v>41F0386030A02DB6298C2861261E268123</v>
      </c>
      <c r="S19" t="str">
        <f t="shared" si="13"/>
        <v>41F0</v>
      </c>
      <c r="T19" t="str">
        <f t="shared" si="14"/>
        <v>386030A02DB6298C2861261E268123</v>
      </c>
      <c r="U19" t="str">
        <f t="shared" si="15"/>
        <v>3860</v>
      </c>
      <c r="V19" t="str">
        <f t="shared" si="16"/>
        <v>30A02DB6298C2861261E268123</v>
      </c>
      <c r="W19" t="str">
        <f t="shared" si="17"/>
        <v>30A0</v>
      </c>
      <c r="X19" t="str">
        <f t="shared" si="18"/>
        <v>2DB6298C2861261E268123</v>
      </c>
      <c r="Y19" t="str">
        <f t="shared" si="19"/>
        <v>2DB6</v>
      </c>
      <c r="Z19" t="str">
        <f t="shared" si="20"/>
        <v>298C2861261E268123</v>
      </c>
      <c r="AA19" t="str">
        <f t="shared" si="21"/>
        <v>298C</v>
      </c>
      <c r="AB19" t="str">
        <f t="shared" si="22"/>
        <v>2861261E268123</v>
      </c>
      <c r="AC19" t="str">
        <f t="shared" si="23"/>
        <v>2861</v>
      </c>
      <c r="AD19" t="str">
        <f t="shared" si="24"/>
        <v>261E268123</v>
      </c>
      <c r="AE19" t="str">
        <f t="shared" si="25"/>
        <v>261E</v>
      </c>
      <c r="AF19" t="str">
        <f t="shared" si="26"/>
        <v>268123</v>
      </c>
      <c r="AG19" t="str">
        <f t="shared" si="27"/>
        <v>2681</v>
      </c>
      <c r="AH19">
        <f t="shared" si="32"/>
        <v>21455</v>
      </c>
      <c r="AI19">
        <f t="shared" si="33"/>
        <v>23007</v>
      </c>
      <c r="AJ19">
        <f t="shared" si="34"/>
        <v>23466</v>
      </c>
      <c r="AK19">
        <f t="shared" si="35"/>
        <v>25163</v>
      </c>
      <c r="AL19">
        <f t="shared" si="36"/>
        <v>25697</v>
      </c>
      <c r="AM19">
        <f t="shared" si="37"/>
        <v>27511</v>
      </c>
      <c r="AN19">
        <f t="shared" si="38"/>
        <v>27835</v>
      </c>
      <c r="AO19">
        <f t="shared" si="39"/>
        <v>22947</v>
      </c>
      <c r="AP19">
        <f t="shared" si="40"/>
        <v>16880</v>
      </c>
      <c r="AQ19">
        <f t="shared" si="41"/>
        <v>14432</v>
      </c>
      <c r="AR19">
        <f t="shared" si="42"/>
        <v>12448</v>
      </c>
      <c r="AS19">
        <f t="shared" si="43"/>
        <v>11702</v>
      </c>
      <c r="AT19">
        <f t="shared" si="44"/>
        <v>10636</v>
      </c>
      <c r="AU19">
        <f t="shared" si="45"/>
        <v>10337</v>
      </c>
      <c r="AV19">
        <f t="shared" si="46"/>
        <v>9758</v>
      </c>
      <c r="AW19">
        <f t="shared" si="47"/>
        <v>9857</v>
      </c>
      <c r="CF19">
        <f t="shared" si="49"/>
        <v>21398</v>
      </c>
    </row>
    <row r="20" spans="1:84" x14ac:dyDescent="0.25">
      <c r="A20" t="s">
        <v>71</v>
      </c>
      <c r="B20" t="str">
        <f t="shared" si="28"/>
        <v>258A26E526EB298E2A692D722E5931A932B3365237633B5A3C9840F642524723C5</v>
      </c>
      <c r="C20" t="str">
        <f t="shared" si="29"/>
        <v>258A</v>
      </c>
      <c r="D20" t="str">
        <f t="shared" si="30"/>
        <v>26E526EB298E2A692D722E5931A932B3365237633B5A3C9840F642524723C5</v>
      </c>
      <c r="E20" t="str">
        <f t="shared" si="31"/>
        <v>26E5</v>
      </c>
      <c r="F20" t="str">
        <f t="shared" si="0"/>
        <v>26EB298E2A692D722E5931A932B3365237633B5A3C9840F642524723C5</v>
      </c>
      <c r="G20" t="str">
        <f t="shared" si="1"/>
        <v>26EB</v>
      </c>
      <c r="H20" t="str">
        <f t="shared" si="2"/>
        <v>298E2A692D722E5931A932B3365237633B5A3C9840F642524723C5</v>
      </c>
      <c r="I20" t="str">
        <f t="shared" si="3"/>
        <v>298E</v>
      </c>
      <c r="J20" t="str">
        <f t="shared" si="4"/>
        <v>2A692D722E5931A932B3365237633B5A3C9840F642524723C5</v>
      </c>
      <c r="K20" t="str">
        <f t="shared" si="5"/>
        <v>2A69</v>
      </c>
      <c r="L20" t="str">
        <f t="shared" si="6"/>
        <v>2D722E5931A932B3365237633B5A3C9840F642524723C5</v>
      </c>
      <c r="M20" t="str">
        <f t="shared" si="7"/>
        <v>2D72</v>
      </c>
      <c r="N20" t="str">
        <f t="shared" si="8"/>
        <v>2E5931A932B3365237633B5A3C9840F642524723C5</v>
      </c>
      <c r="O20" t="str">
        <f t="shared" si="9"/>
        <v>2E59</v>
      </c>
      <c r="P20" t="str">
        <f t="shared" si="10"/>
        <v>31A932B3365237633B5A3C9840F642524723C5</v>
      </c>
      <c r="Q20" t="str">
        <f t="shared" si="11"/>
        <v>31A9</v>
      </c>
      <c r="R20" t="str">
        <f t="shared" si="12"/>
        <v>32B3365237633B5A3C9840F642524723C5</v>
      </c>
      <c r="S20" t="str">
        <f t="shared" si="13"/>
        <v>32B3</v>
      </c>
      <c r="T20" t="str">
        <f t="shared" si="14"/>
        <v>365237633B5A3C9840F642524723C5</v>
      </c>
      <c r="U20" t="str">
        <f t="shared" si="15"/>
        <v>3652</v>
      </c>
      <c r="V20" t="str">
        <f t="shared" si="16"/>
        <v>37633B5A3C9840F642524723C5</v>
      </c>
      <c r="W20" t="str">
        <f t="shared" si="17"/>
        <v>3763</v>
      </c>
      <c r="X20" t="str">
        <f t="shared" si="18"/>
        <v>3B5A3C9840F642524723C5</v>
      </c>
      <c r="Y20" t="str">
        <f t="shared" si="19"/>
        <v>3B5A</v>
      </c>
      <c r="Z20" t="str">
        <f t="shared" si="20"/>
        <v>3C9840F642524723C5</v>
      </c>
      <c r="AA20" t="str">
        <f t="shared" si="21"/>
        <v>3C98</v>
      </c>
      <c r="AB20" t="str">
        <f t="shared" si="22"/>
        <v>40F642524723C5</v>
      </c>
      <c r="AC20" t="str">
        <f t="shared" si="23"/>
        <v>40F6</v>
      </c>
      <c r="AD20" t="str">
        <f t="shared" si="24"/>
        <v>42524723C5</v>
      </c>
      <c r="AE20" t="str">
        <f t="shared" si="25"/>
        <v>4252</v>
      </c>
      <c r="AF20" t="str">
        <f t="shared" si="26"/>
        <v>4723C5</v>
      </c>
      <c r="AG20" t="str">
        <f t="shared" si="27"/>
        <v>4723</v>
      </c>
      <c r="AH20">
        <f t="shared" si="32"/>
        <v>9610</v>
      </c>
      <c r="AI20">
        <f t="shared" si="33"/>
        <v>9957</v>
      </c>
      <c r="AJ20">
        <f t="shared" si="34"/>
        <v>9963</v>
      </c>
      <c r="AK20">
        <f t="shared" si="35"/>
        <v>10638</v>
      </c>
      <c r="AL20">
        <f t="shared" si="36"/>
        <v>10857</v>
      </c>
      <c r="AM20">
        <f t="shared" si="37"/>
        <v>11634</v>
      </c>
      <c r="AN20">
        <f t="shared" si="38"/>
        <v>11865</v>
      </c>
      <c r="AO20">
        <f t="shared" si="39"/>
        <v>12713</v>
      </c>
      <c r="AP20">
        <f t="shared" si="40"/>
        <v>12979</v>
      </c>
      <c r="AQ20">
        <f t="shared" si="41"/>
        <v>13906</v>
      </c>
      <c r="AR20">
        <f t="shared" si="42"/>
        <v>14179</v>
      </c>
      <c r="AS20">
        <f t="shared" si="43"/>
        <v>15194</v>
      </c>
      <c r="AT20">
        <f t="shared" si="44"/>
        <v>15512</v>
      </c>
      <c r="AU20">
        <f t="shared" si="45"/>
        <v>16630</v>
      </c>
      <c r="AV20">
        <f t="shared" si="46"/>
        <v>16978</v>
      </c>
      <c r="AW20">
        <f t="shared" si="47"/>
        <v>18211</v>
      </c>
      <c r="CF20">
        <f t="shared" si="49"/>
        <v>16477</v>
      </c>
    </row>
    <row r="21" spans="1:84" x14ac:dyDescent="0.25">
      <c r="A21" t="s">
        <v>72</v>
      </c>
      <c r="B21" t="str">
        <f t="shared" si="28"/>
        <v>489E4DDA4F6354EF56A75CF05EE465B167C16F42718679787BFD84E487CE91999B</v>
      </c>
      <c r="C21" t="str">
        <f t="shared" si="29"/>
        <v>489E</v>
      </c>
      <c r="D21" t="str">
        <f t="shared" si="30"/>
        <v>4DDA4F6354EF56A75CF05EE465B167C16F42718679787BFD84E487CE91999B</v>
      </c>
      <c r="E21" t="str">
        <f t="shared" si="31"/>
        <v>4DDA</v>
      </c>
      <c r="F21" t="str">
        <f t="shared" si="0"/>
        <v>4F6354EF56A75CF05EE465B167C16F42718679787BFD84E487CE91999B</v>
      </c>
      <c r="G21" t="str">
        <f t="shared" si="1"/>
        <v>4F63</v>
      </c>
      <c r="H21" t="str">
        <f t="shared" si="2"/>
        <v>54EF56A75CF05EE465B167C16F42718679787BFD84E487CE91999B</v>
      </c>
      <c r="I21" t="str">
        <f t="shared" si="3"/>
        <v>54EF</v>
      </c>
      <c r="J21" t="str">
        <f t="shared" si="4"/>
        <v>56A75CF05EE465B167C16F42718679787BFD84E487CE91999B</v>
      </c>
      <c r="K21" t="str">
        <f t="shared" si="5"/>
        <v>56A7</v>
      </c>
      <c r="L21" t="str">
        <f t="shared" si="6"/>
        <v>5CF05EE465B167C16F42718679787BFD84E487CE91999B</v>
      </c>
      <c r="M21" t="str">
        <f t="shared" si="7"/>
        <v>5CF0</v>
      </c>
      <c r="N21" t="str">
        <f t="shared" si="8"/>
        <v>5EE465B167C16F42718679787BFD84E487CE91999B</v>
      </c>
      <c r="O21" t="str">
        <f t="shared" si="9"/>
        <v>5EE4</v>
      </c>
      <c r="P21" t="str">
        <f t="shared" si="10"/>
        <v>65B167C16F42718679787BFD84E487CE91999B</v>
      </c>
      <c r="Q21" t="str">
        <f t="shared" si="11"/>
        <v>65B1</v>
      </c>
      <c r="R21" t="str">
        <f t="shared" si="12"/>
        <v>67C16F42718679787BFD84E487CE91999B</v>
      </c>
      <c r="S21" t="str">
        <f t="shared" si="13"/>
        <v>67C1</v>
      </c>
      <c r="T21" t="str">
        <f t="shared" si="14"/>
        <v>6F42718679787BFD84E487CE91999B</v>
      </c>
      <c r="U21" t="str">
        <f t="shared" si="15"/>
        <v>6F42</v>
      </c>
      <c r="V21" t="str">
        <f t="shared" si="16"/>
        <v>718679787BFD84E487CE91999B</v>
      </c>
      <c r="W21" t="str">
        <f t="shared" si="17"/>
        <v>7186</v>
      </c>
      <c r="X21" t="str">
        <f t="shared" si="18"/>
        <v>79787BFD84E487CE91999B</v>
      </c>
      <c r="Y21" t="str">
        <f t="shared" si="19"/>
        <v>7978</v>
      </c>
      <c r="Z21" t="str">
        <f t="shared" si="20"/>
        <v>7BFD84E487CE91999B</v>
      </c>
      <c r="AA21" t="str">
        <f t="shared" si="21"/>
        <v>7BFD</v>
      </c>
      <c r="AB21" t="str">
        <f t="shared" si="22"/>
        <v>84E487CE91999B</v>
      </c>
      <c r="AC21" t="str">
        <f t="shared" si="23"/>
        <v>84E4</v>
      </c>
      <c r="AD21" t="str">
        <f t="shared" si="24"/>
        <v>87CE91999B</v>
      </c>
      <c r="AE21" t="str">
        <f t="shared" si="25"/>
        <v>87CE</v>
      </c>
      <c r="AF21" t="str">
        <f t="shared" si="26"/>
        <v>91999B</v>
      </c>
      <c r="AG21" t="str">
        <f t="shared" si="27"/>
        <v>9199</v>
      </c>
      <c r="AH21">
        <f t="shared" si="32"/>
        <v>18590</v>
      </c>
      <c r="AI21">
        <f t="shared" si="33"/>
        <v>19930</v>
      </c>
      <c r="AJ21">
        <f t="shared" si="34"/>
        <v>20323</v>
      </c>
      <c r="AK21">
        <f t="shared" si="35"/>
        <v>21743</v>
      </c>
      <c r="AL21">
        <f t="shared" si="36"/>
        <v>22183</v>
      </c>
      <c r="AM21">
        <f t="shared" si="37"/>
        <v>23792</v>
      </c>
      <c r="AN21">
        <f t="shared" si="38"/>
        <v>24292</v>
      </c>
      <c r="AO21">
        <f t="shared" si="39"/>
        <v>26033</v>
      </c>
      <c r="AP21">
        <f t="shared" si="40"/>
        <v>26561</v>
      </c>
      <c r="AQ21">
        <f t="shared" si="41"/>
        <v>28482</v>
      </c>
      <c r="AR21">
        <f t="shared" si="42"/>
        <v>29062</v>
      </c>
      <c r="AS21">
        <f t="shared" si="43"/>
        <v>31096</v>
      </c>
      <c r="AT21">
        <f t="shared" si="44"/>
        <v>31741</v>
      </c>
      <c r="AU21">
        <f t="shared" si="45"/>
        <v>34020</v>
      </c>
      <c r="AV21">
        <f t="shared" si="46"/>
        <v>34766</v>
      </c>
      <c r="AW21">
        <f t="shared" si="47"/>
        <v>37273</v>
      </c>
      <c r="CF21">
        <f t="shared" si="49"/>
        <v>13703</v>
      </c>
    </row>
    <row r="22" spans="1:84" x14ac:dyDescent="0.25">
      <c r="A22" t="s">
        <v>73</v>
      </c>
      <c r="B22" t="str">
        <f t="shared" si="28"/>
        <v>94C59F8DA2F9AE9AB20DBF02C338D165D66FE64FEBC0B9CF5EEB47F33ABA34B31A</v>
      </c>
      <c r="C22" t="str">
        <f t="shared" si="29"/>
        <v>94C5</v>
      </c>
      <c r="D22" t="str">
        <f t="shared" si="30"/>
        <v>9F8DA2F9AE9AB20DBF02C338D165D66FE64FEBC0B9CF5EEB47F33ABA34B31A</v>
      </c>
      <c r="E22" t="str">
        <f t="shared" si="31"/>
        <v>9F8D</v>
      </c>
      <c r="F22" t="str">
        <f t="shared" si="0"/>
        <v>A2F9AE9AB20DBF02C338D165D66FE64FEBC0B9CF5EEB47F33ABA34B31A</v>
      </c>
      <c r="G22" t="str">
        <f t="shared" si="1"/>
        <v>A2F9</v>
      </c>
      <c r="H22" t="str">
        <f t="shared" si="2"/>
        <v>AE9AB20DBF02C338D165D66FE64FEBC0B9CF5EEB47F33ABA34B31A</v>
      </c>
      <c r="I22" t="str">
        <f t="shared" si="3"/>
        <v>AE9A</v>
      </c>
      <c r="J22" t="str">
        <f t="shared" si="4"/>
        <v>B20DBF02C338D165D66FE64FEBC0B9CF5EEB47F33ABA34B31A</v>
      </c>
      <c r="K22" t="str">
        <f t="shared" si="5"/>
        <v>B20D</v>
      </c>
      <c r="L22" t="str">
        <f t="shared" si="6"/>
        <v>BF02C338D165D66FE64FEBC0B9CF5EEB47F33ABA34B31A</v>
      </c>
      <c r="M22" t="str">
        <f t="shared" si="7"/>
        <v>BF02</v>
      </c>
      <c r="N22" t="str">
        <f t="shared" si="8"/>
        <v>C338D165D66FE64FEBC0B9CF5EEB47F33ABA34B31A</v>
      </c>
      <c r="O22" t="str">
        <f t="shared" si="9"/>
        <v>C338</v>
      </c>
      <c r="P22" t="str">
        <f t="shared" si="10"/>
        <v>D165D66FE64FEBC0B9CF5EEB47F33ABA34B31A</v>
      </c>
      <c r="Q22" t="str">
        <f t="shared" si="11"/>
        <v>D165</v>
      </c>
      <c r="R22" t="str">
        <f t="shared" si="12"/>
        <v>D66FE64FEBC0B9CF5EEB47F33ABA34B31A</v>
      </c>
      <c r="S22" t="str">
        <f t="shared" si="13"/>
        <v>D66F</v>
      </c>
      <c r="T22" t="str">
        <f t="shared" si="14"/>
        <v>E64FEBC0B9CF5EEB47F33ABA34B31A</v>
      </c>
      <c r="U22" t="str">
        <f t="shared" si="15"/>
        <v>E64F</v>
      </c>
      <c r="V22" t="str">
        <f t="shared" si="16"/>
        <v>EBC0B9CF5EEB47F33ABA34B31A</v>
      </c>
      <c r="W22" t="str">
        <f t="shared" si="17"/>
        <v>EBC0</v>
      </c>
      <c r="X22" t="str">
        <f t="shared" si="18"/>
        <v>B9CF5EEB47F33ABA34B31A</v>
      </c>
      <c r="Y22" t="str">
        <f t="shared" si="19"/>
        <v>B9CF</v>
      </c>
      <c r="Z22" t="str">
        <f t="shared" si="20"/>
        <v>5EEB47F33ABA34B31A</v>
      </c>
      <c r="AA22" t="str">
        <f t="shared" si="21"/>
        <v>5EEB</v>
      </c>
      <c r="AB22" t="str">
        <f t="shared" si="22"/>
        <v>47F33ABA34B31A</v>
      </c>
      <c r="AC22" t="str">
        <f t="shared" si="23"/>
        <v>47F3</v>
      </c>
      <c r="AD22" t="str">
        <f t="shared" si="24"/>
        <v>3ABA34B31A</v>
      </c>
      <c r="AE22" t="str">
        <f t="shared" si="25"/>
        <v>3ABA</v>
      </c>
      <c r="AF22" t="str">
        <f t="shared" si="26"/>
        <v>34B31A</v>
      </c>
      <c r="AG22" t="str">
        <f t="shared" si="27"/>
        <v>34B3</v>
      </c>
      <c r="AH22">
        <f t="shared" si="32"/>
        <v>38085</v>
      </c>
      <c r="AI22">
        <f t="shared" si="33"/>
        <v>40845</v>
      </c>
      <c r="AJ22">
        <f t="shared" si="34"/>
        <v>41721</v>
      </c>
      <c r="AK22">
        <f t="shared" si="35"/>
        <v>44698</v>
      </c>
      <c r="AL22">
        <f t="shared" si="36"/>
        <v>45581</v>
      </c>
      <c r="AM22">
        <f t="shared" si="37"/>
        <v>48898</v>
      </c>
      <c r="AN22">
        <f t="shared" si="38"/>
        <v>49976</v>
      </c>
      <c r="AO22">
        <f t="shared" si="39"/>
        <v>53605</v>
      </c>
      <c r="AP22">
        <f t="shared" si="40"/>
        <v>54895</v>
      </c>
      <c r="AQ22">
        <f t="shared" si="41"/>
        <v>58959</v>
      </c>
      <c r="AR22">
        <f t="shared" si="42"/>
        <v>60352</v>
      </c>
      <c r="AS22">
        <f t="shared" si="43"/>
        <v>47567</v>
      </c>
      <c r="AT22">
        <f t="shared" si="44"/>
        <v>24299</v>
      </c>
      <c r="AU22">
        <f t="shared" si="45"/>
        <v>18419</v>
      </c>
      <c r="AV22">
        <f t="shared" si="46"/>
        <v>15034</v>
      </c>
      <c r="AW22">
        <f t="shared" si="47"/>
        <v>13491</v>
      </c>
      <c r="CF22">
        <f t="shared" si="49"/>
        <v>12460</v>
      </c>
    </row>
    <row r="23" spans="1:84" x14ac:dyDescent="0.25">
      <c r="A23" t="s">
        <v>74</v>
      </c>
      <c r="B23" t="str">
        <f t="shared" si="28"/>
        <v>2E6D2C3228DB287926DB27D5275F29892A482D352E1131633263361837303B30F0</v>
      </c>
      <c r="C23" t="str">
        <f t="shared" si="29"/>
        <v>2E6D</v>
      </c>
      <c r="D23" t="str">
        <f t="shared" si="30"/>
        <v>2C3228DB287926DB27D5275F29892A482D352E1131633263361837303B30F0</v>
      </c>
      <c r="E23" t="str">
        <f t="shared" si="31"/>
        <v>2C32</v>
      </c>
      <c r="F23" t="str">
        <f t="shared" si="0"/>
        <v>28DB287926DB27D5275F29892A482D352E1131633263361837303B30F0</v>
      </c>
      <c r="G23" t="str">
        <f t="shared" si="1"/>
        <v>28DB</v>
      </c>
      <c r="H23" t="str">
        <f t="shared" si="2"/>
        <v>287926DB27D5275F29892A482D352E1131633263361837303B30F0</v>
      </c>
      <c r="I23" t="str">
        <f t="shared" si="3"/>
        <v>2879</v>
      </c>
      <c r="J23" t="str">
        <f t="shared" si="4"/>
        <v>26DB27D5275F29892A482D352E1131633263361837303B30F0</v>
      </c>
      <c r="K23" t="str">
        <f t="shared" si="5"/>
        <v>26DB</v>
      </c>
      <c r="L23" t="str">
        <f t="shared" si="6"/>
        <v>27D5275F29892A482D352E1131633263361837303B30F0</v>
      </c>
      <c r="M23" t="str">
        <f t="shared" si="7"/>
        <v>27D5</v>
      </c>
      <c r="N23" t="str">
        <f t="shared" si="8"/>
        <v>275F29892A482D352E1131633263361837303B30F0</v>
      </c>
      <c r="O23" t="str">
        <f t="shared" si="9"/>
        <v>275F</v>
      </c>
      <c r="P23" t="str">
        <f t="shared" si="10"/>
        <v>29892A482D352E1131633263361837303B30F0</v>
      </c>
      <c r="Q23" t="str">
        <f t="shared" si="11"/>
        <v>2989</v>
      </c>
      <c r="R23" t="str">
        <f t="shared" si="12"/>
        <v>2A482D352E1131633263361837303B30F0</v>
      </c>
      <c r="S23" t="str">
        <f t="shared" si="13"/>
        <v>2A48</v>
      </c>
      <c r="T23" t="str">
        <f t="shared" si="14"/>
        <v>2D352E1131633263361837303B30F0</v>
      </c>
      <c r="U23" t="str">
        <f t="shared" si="15"/>
        <v>2D35</v>
      </c>
      <c r="V23" t="str">
        <f t="shared" si="16"/>
        <v>2E1131633263361837303B30F0</v>
      </c>
      <c r="W23" t="str">
        <f t="shared" si="17"/>
        <v>2E11</v>
      </c>
      <c r="X23" t="str">
        <f t="shared" si="18"/>
        <v>31633263361837303B30F0</v>
      </c>
      <c r="Y23" t="str">
        <f t="shared" si="19"/>
        <v>3163</v>
      </c>
      <c r="Z23" t="str">
        <f t="shared" si="20"/>
        <v>3263361837303B30F0</v>
      </c>
      <c r="AA23" t="str">
        <f t="shared" si="21"/>
        <v>3263</v>
      </c>
      <c r="AB23" t="str">
        <f t="shared" si="22"/>
        <v>361837303B30F0</v>
      </c>
      <c r="AC23" t="str">
        <f t="shared" si="23"/>
        <v>3618</v>
      </c>
      <c r="AD23" t="str">
        <f t="shared" si="24"/>
        <v>37303B30F0</v>
      </c>
      <c r="AE23" t="str">
        <f t="shared" si="25"/>
        <v>3730</v>
      </c>
      <c r="AF23" t="str">
        <f t="shared" si="26"/>
        <v>3B30F0</v>
      </c>
      <c r="AG23" t="str">
        <f t="shared" si="27"/>
        <v>3B30</v>
      </c>
      <c r="AH23">
        <f t="shared" si="32"/>
        <v>11885</v>
      </c>
      <c r="AI23">
        <f t="shared" si="33"/>
        <v>11314</v>
      </c>
      <c r="AJ23">
        <f t="shared" si="34"/>
        <v>10459</v>
      </c>
      <c r="AK23">
        <f t="shared" si="35"/>
        <v>10361</v>
      </c>
      <c r="AL23">
        <f t="shared" si="36"/>
        <v>9947</v>
      </c>
      <c r="AM23">
        <f t="shared" si="37"/>
        <v>10197</v>
      </c>
      <c r="AN23">
        <f t="shared" si="38"/>
        <v>10079</v>
      </c>
      <c r="AO23">
        <f t="shared" si="39"/>
        <v>10633</v>
      </c>
      <c r="AP23">
        <f t="shared" si="40"/>
        <v>10824</v>
      </c>
      <c r="AQ23">
        <f t="shared" si="41"/>
        <v>11573</v>
      </c>
      <c r="AR23">
        <f t="shared" si="42"/>
        <v>11793</v>
      </c>
      <c r="AS23">
        <f t="shared" si="43"/>
        <v>12643</v>
      </c>
      <c r="AT23">
        <f t="shared" si="44"/>
        <v>12899</v>
      </c>
      <c r="AU23">
        <f t="shared" si="45"/>
        <v>13848</v>
      </c>
      <c r="AV23">
        <f t="shared" si="46"/>
        <v>14128</v>
      </c>
      <c r="AW23">
        <f t="shared" si="47"/>
        <v>15152</v>
      </c>
      <c r="CF23">
        <f t="shared" si="49"/>
        <v>11116</v>
      </c>
    </row>
    <row r="24" spans="1:84" x14ac:dyDescent="0.25">
      <c r="A24" t="s">
        <v>75</v>
      </c>
      <c r="B24" t="str">
        <f t="shared" si="28"/>
        <v>3C8240C7421B46E0485E4DA24F39550E56D85CF45EC465B3681D6FDC670C4FBC30</v>
      </c>
      <c r="C24" t="str">
        <f t="shared" si="29"/>
        <v>3C82</v>
      </c>
      <c r="D24" t="str">
        <f t="shared" si="30"/>
        <v>40C7421B46E0485E4DA24F39550E56D85CF45EC465B3681D6FDC670C4FBC30</v>
      </c>
      <c r="E24" t="str">
        <f t="shared" si="31"/>
        <v>40C7</v>
      </c>
      <c r="F24" t="str">
        <f t="shared" si="0"/>
        <v>421B46E0485E4DA24F39550E56D85CF45EC465B3681D6FDC670C4FBC30</v>
      </c>
      <c r="G24" t="str">
        <f t="shared" si="1"/>
        <v>421B</v>
      </c>
      <c r="H24" t="str">
        <f t="shared" si="2"/>
        <v>46E0485E4DA24F39550E56D85CF45EC465B3681D6FDC670C4FBC30</v>
      </c>
      <c r="I24" t="str">
        <f t="shared" si="3"/>
        <v>46E0</v>
      </c>
      <c r="J24" t="str">
        <f t="shared" si="4"/>
        <v>485E4DA24F39550E56D85CF45EC465B3681D6FDC670C4FBC30</v>
      </c>
      <c r="K24" t="str">
        <f t="shared" si="5"/>
        <v>485E</v>
      </c>
      <c r="L24" t="str">
        <f t="shared" si="6"/>
        <v>4DA24F39550E56D85CF45EC465B3681D6FDC670C4FBC30</v>
      </c>
      <c r="M24" t="str">
        <f t="shared" si="7"/>
        <v>4DA2</v>
      </c>
      <c r="N24" t="str">
        <f t="shared" si="8"/>
        <v>4F39550E56D85CF45EC465B3681D6FDC670C4FBC30</v>
      </c>
      <c r="O24" t="str">
        <f t="shared" si="9"/>
        <v>4F39</v>
      </c>
      <c r="P24" t="str">
        <f t="shared" si="10"/>
        <v>550E56D85CF45EC465B3681D6FDC670C4FBC30</v>
      </c>
      <c r="Q24" t="str">
        <f t="shared" si="11"/>
        <v>550E</v>
      </c>
      <c r="R24" t="str">
        <f t="shared" si="12"/>
        <v>56D85CF45EC465B3681D6FDC670C4FBC30</v>
      </c>
      <c r="S24" t="str">
        <f t="shared" si="13"/>
        <v>56D8</v>
      </c>
      <c r="T24" t="str">
        <f t="shared" si="14"/>
        <v>5CF45EC465B3681D6FDC670C4FBC30</v>
      </c>
      <c r="U24" t="str">
        <f t="shared" si="15"/>
        <v>5CF4</v>
      </c>
      <c r="V24" t="str">
        <f t="shared" si="16"/>
        <v>5EC465B3681D6FDC670C4FBC30</v>
      </c>
      <c r="W24" t="str">
        <f t="shared" si="17"/>
        <v>5EC4</v>
      </c>
      <c r="X24" t="str">
        <f t="shared" si="18"/>
        <v>65B3681D6FDC670C4FBC30</v>
      </c>
      <c r="Y24" t="str">
        <f t="shared" si="19"/>
        <v>65B3</v>
      </c>
      <c r="Z24" t="str">
        <f t="shared" si="20"/>
        <v>681D6FDC670C4FBC30</v>
      </c>
      <c r="AA24" t="str">
        <f t="shared" si="21"/>
        <v>681D</v>
      </c>
      <c r="AB24" t="str">
        <f t="shared" si="22"/>
        <v>6FDC670C4FBC30</v>
      </c>
      <c r="AC24" t="str">
        <f t="shared" si="23"/>
        <v>6FDC</v>
      </c>
      <c r="AD24" t="str">
        <f t="shared" si="24"/>
        <v>670C4FBC30</v>
      </c>
      <c r="AE24" t="str">
        <f t="shared" si="25"/>
        <v>670C</v>
      </c>
      <c r="AF24" t="str">
        <f t="shared" si="26"/>
        <v>4FBC30</v>
      </c>
      <c r="AG24" t="str">
        <f t="shared" si="27"/>
        <v>4FBC</v>
      </c>
      <c r="AH24">
        <f t="shared" si="32"/>
        <v>15490</v>
      </c>
      <c r="AI24">
        <f t="shared" si="33"/>
        <v>16583</v>
      </c>
      <c r="AJ24">
        <f t="shared" si="34"/>
        <v>16923</v>
      </c>
      <c r="AK24">
        <f t="shared" si="35"/>
        <v>18144</v>
      </c>
      <c r="AL24">
        <f t="shared" si="36"/>
        <v>18526</v>
      </c>
      <c r="AM24">
        <f t="shared" si="37"/>
        <v>19874</v>
      </c>
      <c r="AN24">
        <f t="shared" si="38"/>
        <v>20281</v>
      </c>
      <c r="AO24">
        <f t="shared" si="39"/>
        <v>21774</v>
      </c>
      <c r="AP24">
        <f t="shared" si="40"/>
        <v>22232</v>
      </c>
      <c r="AQ24">
        <f t="shared" si="41"/>
        <v>23796</v>
      </c>
      <c r="AR24">
        <f t="shared" si="42"/>
        <v>24260</v>
      </c>
      <c r="AS24">
        <f t="shared" si="43"/>
        <v>26035</v>
      </c>
      <c r="AT24">
        <f t="shared" si="44"/>
        <v>26653</v>
      </c>
      <c r="AU24">
        <f t="shared" si="45"/>
        <v>28636</v>
      </c>
      <c r="AV24">
        <f t="shared" si="46"/>
        <v>26380</v>
      </c>
      <c r="AW24">
        <f t="shared" si="47"/>
        <v>20412</v>
      </c>
      <c r="CF24">
        <f t="shared" si="49"/>
        <v>10633</v>
      </c>
    </row>
    <row r="25" spans="1:84" x14ac:dyDescent="0.25">
      <c r="A25" t="s">
        <v>76</v>
      </c>
      <c r="B25" t="str">
        <f t="shared" si="28"/>
        <v>3F4A37FA310D2E372A572970275827F1272228EE29742C772D6230B031BB35465A</v>
      </c>
      <c r="C25" t="str">
        <f t="shared" si="29"/>
        <v>3F4A</v>
      </c>
      <c r="D25" t="str">
        <f t="shared" si="30"/>
        <v>37FA310D2E372A572970275827F1272228EE29742C772D6230B031BB35465A</v>
      </c>
      <c r="E25" t="str">
        <f t="shared" si="31"/>
        <v>37FA</v>
      </c>
      <c r="F25" t="str">
        <f t="shared" si="0"/>
        <v>310D2E372A572970275827F1272228EE29742C772D6230B031BB35465A</v>
      </c>
      <c r="G25" t="str">
        <f t="shared" si="1"/>
        <v>310D</v>
      </c>
      <c r="H25" t="str">
        <f t="shared" si="2"/>
        <v>2E372A572970275827F1272228EE29742C772D6230B031BB35465A</v>
      </c>
      <c r="I25" t="str">
        <f t="shared" si="3"/>
        <v>2E37</v>
      </c>
      <c r="J25" t="str">
        <f t="shared" si="4"/>
        <v>2A572970275827F1272228EE29742C772D6230B031BB35465A</v>
      </c>
      <c r="K25" t="str">
        <f t="shared" si="5"/>
        <v>2A57</v>
      </c>
      <c r="L25" t="str">
        <f t="shared" si="6"/>
        <v>2970275827F1272228EE29742C772D6230B031BB35465A</v>
      </c>
      <c r="M25" t="str">
        <f t="shared" si="7"/>
        <v>2970</v>
      </c>
      <c r="N25" t="str">
        <f t="shared" si="8"/>
        <v>275827F1272228EE29742C772D6230B031BB35465A</v>
      </c>
      <c r="O25" t="str">
        <f t="shared" si="9"/>
        <v>2758</v>
      </c>
      <c r="P25" t="str">
        <f t="shared" si="10"/>
        <v>27F1272228EE29742C772D6230B031BB35465A</v>
      </c>
      <c r="Q25" t="str">
        <f t="shared" si="11"/>
        <v>27F1</v>
      </c>
      <c r="R25" t="str">
        <f t="shared" si="12"/>
        <v>272228EE29742C772D6230B031BB35465A</v>
      </c>
      <c r="S25" t="str">
        <f t="shared" si="13"/>
        <v>2722</v>
      </c>
      <c r="T25" t="str">
        <f t="shared" si="14"/>
        <v>28EE29742C772D6230B031BB35465A</v>
      </c>
      <c r="U25" t="str">
        <f t="shared" si="15"/>
        <v>28EE</v>
      </c>
      <c r="V25" t="str">
        <f t="shared" si="16"/>
        <v>29742C772D6230B031BB35465A</v>
      </c>
      <c r="W25" t="str">
        <f t="shared" si="17"/>
        <v>2974</v>
      </c>
      <c r="X25" t="str">
        <f t="shared" si="18"/>
        <v>2C772D6230B031BB35465A</v>
      </c>
      <c r="Y25" t="str">
        <f t="shared" si="19"/>
        <v>2C77</v>
      </c>
      <c r="Z25" t="str">
        <f t="shared" si="20"/>
        <v>2D6230B031BB35465A</v>
      </c>
      <c r="AA25" t="str">
        <f t="shared" si="21"/>
        <v>2D62</v>
      </c>
      <c r="AB25" t="str">
        <f t="shared" si="22"/>
        <v>30B031BB35465A</v>
      </c>
      <c r="AC25" t="str">
        <f t="shared" si="23"/>
        <v>30B0</v>
      </c>
      <c r="AD25" t="str">
        <f t="shared" si="24"/>
        <v>31BB35465A</v>
      </c>
      <c r="AE25" t="str">
        <f t="shared" si="25"/>
        <v>31BB</v>
      </c>
      <c r="AF25" t="str">
        <f t="shared" si="26"/>
        <v>35465A</v>
      </c>
      <c r="AG25" t="str">
        <f t="shared" si="27"/>
        <v>3546</v>
      </c>
      <c r="AH25">
        <f t="shared" si="32"/>
        <v>16202</v>
      </c>
      <c r="AI25">
        <f t="shared" si="33"/>
        <v>14330</v>
      </c>
      <c r="AJ25">
        <f t="shared" si="34"/>
        <v>12557</v>
      </c>
      <c r="AK25">
        <f t="shared" si="35"/>
        <v>11831</v>
      </c>
      <c r="AL25">
        <f t="shared" si="36"/>
        <v>10839</v>
      </c>
      <c r="AM25">
        <f t="shared" si="37"/>
        <v>10608</v>
      </c>
      <c r="AN25">
        <f t="shared" si="38"/>
        <v>10072</v>
      </c>
      <c r="AO25">
        <f t="shared" si="39"/>
        <v>10225</v>
      </c>
      <c r="AP25">
        <f t="shared" si="40"/>
        <v>10018</v>
      </c>
      <c r="AQ25">
        <f t="shared" si="41"/>
        <v>10478</v>
      </c>
      <c r="AR25">
        <f t="shared" si="42"/>
        <v>10612</v>
      </c>
      <c r="AS25">
        <f t="shared" si="43"/>
        <v>11383</v>
      </c>
      <c r="AT25">
        <f t="shared" si="44"/>
        <v>11618</v>
      </c>
      <c r="AU25">
        <f t="shared" si="45"/>
        <v>12464</v>
      </c>
      <c r="AV25">
        <f t="shared" si="46"/>
        <v>12731</v>
      </c>
      <c r="AW25">
        <f t="shared" si="47"/>
        <v>13638</v>
      </c>
      <c r="CF25">
        <f t="shared" si="49"/>
        <v>9863</v>
      </c>
    </row>
    <row r="26" spans="1:84" x14ac:dyDescent="0.25">
      <c r="A26" t="s">
        <v>77</v>
      </c>
      <c r="B26" t="str">
        <f t="shared" si="28"/>
        <v>365B3A4C3B813FB8410B45B247284C554DE5537555465B625D3463E866006BD7CA</v>
      </c>
      <c r="C26" t="str">
        <f t="shared" si="29"/>
        <v>365B</v>
      </c>
      <c r="D26" t="str">
        <f t="shared" si="30"/>
        <v>3A4C3B813FB8410B45B247284C554DE5537555465B625D3463E866006BD7CA</v>
      </c>
      <c r="E26" t="str">
        <f t="shared" si="31"/>
        <v>3A4C</v>
      </c>
      <c r="F26" t="str">
        <f t="shared" si="0"/>
        <v>3B813FB8410B45B247284C554DE5537555465B625D3463E866006BD7CA</v>
      </c>
      <c r="G26" t="str">
        <f t="shared" si="1"/>
        <v>3B81</v>
      </c>
      <c r="H26" t="str">
        <f t="shared" si="2"/>
        <v>3FB8410B45B247284C554DE5537555465B625D3463E866006BD7CA</v>
      </c>
      <c r="I26" t="str">
        <f t="shared" si="3"/>
        <v>3FB8</v>
      </c>
      <c r="J26" t="str">
        <f t="shared" si="4"/>
        <v>410B45B247284C554DE5537555465B625D3463E866006BD7CA</v>
      </c>
      <c r="K26" t="str">
        <f t="shared" si="5"/>
        <v>410B</v>
      </c>
      <c r="L26" t="str">
        <f t="shared" si="6"/>
        <v>45B247284C554DE5537555465B625D3463E866006BD7CA</v>
      </c>
      <c r="M26" t="str">
        <f t="shared" si="7"/>
        <v>45B2</v>
      </c>
      <c r="N26" t="str">
        <f t="shared" si="8"/>
        <v>47284C554DE5537555465B625D3463E866006BD7CA</v>
      </c>
      <c r="O26" t="str">
        <f t="shared" si="9"/>
        <v>4728</v>
      </c>
      <c r="P26" t="str">
        <f t="shared" si="10"/>
        <v>4C554DE5537555465B625D3463E866006BD7CA</v>
      </c>
      <c r="Q26" t="str">
        <f t="shared" si="11"/>
        <v>4C55</v>
      </c>
      <c r="R26" t="str">
        <f t="shared" si="12"/>
        <v>4DE5537555465B625D3463E866006BD7CA</v>
      </c>
      <c r="S26" t="str">
        <f t="shared" si="13"/>
        <v>4DE5</v>
      </c>
      <c r="T26" t="str">
        <f t="shared" si="14"/>
        <v>537555465B625D3463E866006BD7CA</v>
      </c>
      <c r="U26" t="str">
        <f t="shared" si="15"/>
        <v>5375</v>
      </c>
      <c r="V26" t="str">
        <f t="shared" si="16"/>
        <v>55465B625D3463E866006BD7CA</v>
      </c>
      <c r="W26" t="str">
        <f t="shared" si="17"/>
        <v>5546</v>
      </c>
      <c r="X26" t="str">
        <f t="shared" si="18"/>
        <v>5B625D3463E866006BD7CA</v>
      </c>
      <c r="Y26" t="str">
        <f t="shared" si="19"/>
        <v>5B62</v>
      </c>
      <c r="Z26" t="str">
        <f t="shared" si="20"/>
        <v>5D3463E866006BD7CA</v>
      </c>
      <c r="AA26" t="str">
        <f t="shared" si="21"/>
        <v>5D34</v>
      </c>
      <c r="AB26" t="str">
        <f t="shared" si="22"/>
        <v>63E866006BD7CA</v>
      </c>
      <c r="AC26" t="str">
        <f t="shared" si="23"/>
        <v>63E8</v>
      </c>
      <c r="AD26" t="str">
        <f t="shared" si="24"/>
        <v>66006BD7CA</v>
      </c>
      <c r="AE26" t="str">
        <f t="shared" si="25"/>
        <v>6600</v>
      </c>
      <c r="AF26" t="str">
        <f t="shared" si="26"/>
        <v>6BD7CA</v>
      </c>
      <c r="AG26" t="str">
        <f t="shared" si="27"/>
        <v>6BD7</v>
      </c>
      <c r="AH26">
        <f t="shared" si="32"/>
        <v>13915</v>
      </c>
      <c r="AI26">
        <f t="shared" si="33"/>
        <v>14924</v>
      </c>
      <c r="AJ26">
        <f t="shared" si="34"/>
        <v>15233</v>
      </c>
      <c r="AK26">
        <f t="shared" si="35"/>
        <v>16312</v>
      </c>
      <c r="AL26">
        <f t="shared" si="36"/>
        <v>16651</v>
      </c>
      <c r="AM26">
        <f t="shared" si="37"/>
        <v>17842</v>
      </c>
      <c r="AN26">
        <f t="shared" si="38"/>
        <v>18216</v>
      </c>
      <c r="AO26">
        <f t="shared" si="39"/>
        <v>19541</v>
      </c>
      <c r="AP26">
        <f t="shared" si="40"/>
        <v>19941</v>
      </c>
      <c r="AQ26">
        <f t="shared" si="41"/>
        <v>21365</v>
      </c>
      <c r="AR26">
        <f t="shared" si="42"/>
        <v>21830</v>
      </c>
      <c r="AS26">
        <f t="shared" si="43"/>
        <v>23394</v>
      </c>
      <c r="AT26">
        <f t="shared" si="44"/>
        <v>23860</v>
      </c>
      <c r="AU26">
        <f t="shared" si="45"/>
        <v>25576</v>
      </c>
      <c r="AV26">
        <f t="shared" si="46"/>
        <v>26112</v>
      </c>
      <c r="AW26">
        <f t="shared" si="47"/>
        <v>27607</v>
      </c>
      <c r="CF26">
        <f t="shared" si="49"/>
        <v>9811</v>
      </c>
    </row>
    <row r="27" spans="1:84" x14ac:dyDescent="0.25">
      <c r="A27" t="s">
        <v>78</v>
      </c>
      <c r="B27" t="str">
        <f t="shared" si="28"/>
        <v>58084612398C34152E2B2BDA286727D92643274826CB28F129AD2CB02D9E30FF5C</v>
      </c>
      <c r="C27" t="str">
        <f t="shared" si="29"/>
        <v>5808</v>
      </c>
      <c r="D27" t="str">
        <f t="shared" si="30"/>
        <v>4612398C34152E2B2BDA286727D92643274826CB28F129AD2CB02D9E30FF5C</v>
      </c>
      <c r="E27" t="str">
        <f t="shared" si="31"/>
        <v>4612</v>
      </c>
      <c r="F27" t="str">
        <f t="shared" si="0"/>
        <v>398C34152E2B2BDA286727D92643274826CB28F129AD2CB02D9E30FF5C</v>
      </c>
      <c r="G27" t="str">
        <f t="shared" si="1"/>
        <v>398C</v>
      </c>
      <c r="H27" t="str">
        <f t="shared" si="2"/>
        <v>34152E2B2BDA286727D92643274826CB28F129AD2CB02D9E30FF5C</v>
      </c>
      <c r="I27" t="str">
        <f t="shared" si="3"/>
        <v>3415</v>
      </c>
      <c r="J27" t="str">
        <f t="shared" si="4"/>
        <v>2E2B2BDA286727D92643274826CB28F129AD2CB02D9E30FF5C</v>
      </c>
      <c r="K27" t="str">
        <f t="shared" si="5"/>
        <v>2E2B</v>
      </c>
      <c r="L27" t="str">
        <f t="shared" si="6"/>
        <v>2BDA286727D92643274826CB28F129AD2CB02D9E30FF5C</v>
      </c>
      <c r="M27" t="str">
        <f t="shared" si="7"/>
        <v>2BDA</v>
      </c>
      <c r="N27" t="str">
        <f t="shared" si="8"/>
        <v>286727D92643274826CB28F129AD2CB02D9E30FF5C</v>
      </c>
      <c r="O27" t="str">
        <f t="shared" si="9"/>
        <v>2867</v>
      </c>
      <c r="P27" t="str">
        <f t="shared" si="10"/>
        <v>27D92643274826CB28F129AD2CB02D9E30FF5C</v>
      </c>
      <c r="Q27" t="str">
        <f t="shared" si="11"/>
        <v>27D9</v>
      </c>
      <c r="R27" t="str">
        <f t="shared" si="12"/>
        <v>2643274826CB28F129AD2CB02D9E30FF5C</v>
      </c>
      <c r="S27" t="str">
        <f t="shared" si="13"/>
        <v>2643</v>
      </c>
      <c r="T27" t="str">
        <f t="shared" si="14"/>
        <v>274826CB28F129AD2CB02D9E30FF5C</v>
      </c>
      <c r="U27" t="str">
        <f t="shared" si="15"/>
        <v>2748</v>
      </c>
      <c r="V27" t="str">
        <f t="shared" si="16"/>
        <v>26CB28F129AD2CB02D9E30FF5C</v>
      </c>
      <c r="W27" t="str">
        <f t="shared" si="17"/>
        <v>26CB</v>
      </c>
      <c r="X27" t="str">
        <f t="shared" si="18"/>
        <v>28F129AD2CB02D9E30FF5C</v>
      </c>
      <c r="Y27" t="str">
        <f t="shared" si="19"/>
        <v>28F1</v>
      </c>
      <c r="Z27" t="str">
        <f t="shared" si="20"/>
        <v>29AD2CB02D9E30FF5C</v>
      </c>
      <c r="AA27" t="str">
        <f t="shared" si="21"/>
        <v>29AD</v>
      </c>
      <c r="AB27" t="str">
        <f t="shared" si="22"/>
        <v>2CB02D9E30FF5C</v>
      </c>
      <c r="AC27" t="str">
        <f t="shared" si="23"/>
        <v>2CB0</v>
      </c>
      <c r="AD27" t="str">
        <f t="shared" si="24"/>
        <v>2D9E30FF5C</v>
      </c>
      <c r="AE27" t="str">
        <f t="shared" si="25"/>
        <v>2D9E</v>
      </c>
      <c r="AF27" t="str">
        <f t="shared" si="26"/>
        <v>30FF5C</v>
      </c>
      <c r="AG27" t="str">
        <f t="shared" si="27"/>
        <v>30FF</v>
      </c>
      <c r="AH27">
        <f t="shared" si="32"/>
        <v>22536</v>
      </c>
      <c r="AI27">
        <f t="shared" si="33"/>
        <v>17938</v>
      </c>
      <c r="AJ27">
        <f t="shared" si="34"/>
        <v>14732</v>
      </c>
      <c r="AK27">
        <f t="shared" si="35"/>
        <v>13333</v>
      </c>
      <c r="AL27">
        <f t="shared" si="36"/>
        <v>11819</v>
      </c>
      <c r="AM27">
        <f t="shared" si="37"/>
        <v>11226</v>
      </c>
      <c r="AN27">
        <f t="shared" si="38"/>
        <v>10343</v>
      </c>
      <c r="AO27">
        <f t="shared" si="39"/>
        <v>10201</v>
      </c>
      <c r="AP27">
        <f t="shared" si="40"/>
        <v>9795</v>
      </c>
      <c r="AQ27">
        <f t="shared" si="41"/>
        <v>10056</v>
      </c>
      <c r="AR27">
        <f t="shared" si="42"/>
        <v>9931</v>
      </c>
      <c r="AS27">
        <f t="shared" si="43"/>
        <v>10481</v>
      </c>
      <c r="AT27">
        <f t="shared" si="44"/>
        <v>10669</v>
      </c>
      <c r="AU27">
        <f t="shared" si="45"/>
        <v>11440</v>
      </c>
      <c r="AV27">
        <f t="shared" si="46"/>
        <v>11678</v>
      </c>
      <c r="AW27">
        <f t="shared" si="47"/>
        <v>12543</v>
      </c>
      <c r="CF27">
        <f t="shared" si="49"/>
        <v>9459</v>
      </c>
    </row>
    <row r="28" spans="1:84" x14ac:dyDescent="0.25">
      <c r="A28" t="s">
        <v>79</v>
      </c>
      <c r="B28" t="str">
        <f t="shared" si="28"/>
        <v>31F1357F368B3A733BB5400741504600476D4C7D4E10539455195AF95CD363A571</v>
      </c>
      <c r="C28" t="str">
        <f t="shared" si="29"/>
        <v>31F1</v>
      </c>
      <c r="D28" t="str">
        <f t="shared" si="30"/>
        <v>357F368B3A733BB5400741504600476D4C7D4E10539455195AF95CD363A571</v>
      </c>
      <c r="E28" t="str">
        <f t="shared" si="31"/>
        <v>357F</v>
      </c>
      <c r="F28" t="str">
        <f t="shared" si="0"/>
        <v>368B3A733BB5400741504600476D4C7D4E10539455195AF95CD363A571</v>
      </c>
      <c r="G28" t="str">
        <f t="shared" si="1"/>
        <v>368B</v>
      </c>
      <c r="H28" t="str">
        <f t="shared" si="2"/>
        <v>3A733BB5400741504600476D4C7D4E10539455195AF95CD363A571</v>
      </c>
      <c r="I28" t="str">
        <f t="shared" si="3"/>
        <v>3A73</v>
      </c>
      <c r="J28" t="str">
        <f t="shared" si="4"/>
        <v>3BB5400741504600476D4C7D4E10539455195AF95CD363A571</v>
      </c>
      <c r="K28" t="str">
        <f t="shared" si="5"/>
        <v>3BB5</v>
      </c>
      <c r="L28" t="str">
        <f t="shared" si="6"/>
        <v>400741504600476D4C7D4E10539455195AF95CD363A571</v>
      </c>
      <c r="M28" t="str">
        <f t="shared" si="7"/>
        <v>4007</v>
      </c>
      <c r="N28" t="str">
        <f t="shared" si="8"/>
        <v>41504600476D4C7D4E10539455195AF95CD363A571</v>
      </c>
      <c r="O28" t="str">
        <f t="shared" si="9"/>
        <v>4150</v>
      </c>
      <c r="P28" t="str">
        <f t="shared" si="10"/>
        <v>4600476D4C7D4E10539455195AF95CD363A571</v>
      </c>
      <c r="Q28" t="str">
        <f t="shared" si="11"/>
        <v>4600</v>
      </c>
      <c r="R28" t="str">
        <f t="shared" si="12"/>
        <v>476D4C7D4E10539455195AF95CD363A571</v>
      </c>
      <c r="S28" t="str">
        <f t="shared" si="13"/>
        <v>476D</v>
      </c>
      <c r="T28" t="str">
        <f t="shared" si="14"/>
        <v>4C7D4E10539455195AF95CD363A571</v>
      </c>
      <c r="U28" t="str">
        <f t="shared" si="15"/>
        <v>4C7D</v>
      </c>
      <c r="V28" t="str">
        <f t="shared" si="16"/>
        <v>4E10539455195AF95CD363A571</v>
      </c>
      <c r="W28" t="str">
        <f t="shared" si="17"/>
        <v>4E10</v>
      </c>
      <c r="X28" t="str">
        <f t="shared" si="18"/>
        <v>539455195AF95CD363A571</v>
      </c>
      <c r="Y28" t="str">
        <f t="shared" si="19"/>
        <v>5394</v>
      </c>
      <c r="Z28" t="str">
        <f t="shared" si="20"/>
        <v>55195AF95CD363A571</v>
      </c>
      <c r="AA28" t="str">
        <f t="shared" si="21"/>
        <v>5519</v>
      </c>
      <c r="AB28" t="str">
        <f t="shared" si="22"/>
        <v>5AF95CD363A571</v>
      </c>
      <c r="AC28" t="str">
        <f t="shared" si="23"/>
        <v>5AF9</v>
      </c>
      <c r="AD28" t="str">
        <f t="shared" si="24"/>
        <v>5CD363A571</v>
      </c>
      <c r="AE28" t="str">
        <f t="shared" si="25"/>
        <v>5CD3</v>
      </c>
      <c r="AF28" t="str">
        <f t="shared" si="26"/>
        <v>63A571</v>
      </c>
      <c r="AG28" t="str">
        <f t="shared" si="27"/>
        <v>63A5</v>
      </c>
      <c r="AH28">
        <f t="shared" si="32"/>
        <v>12785</v>
      </c>
      <c r="AI28">
        <f t="shared" si="33"/>
        <v>13695</v>
      </c>
      <c r="AJ28">
        <f t="shared" si="34"/>
        <v>13963</v>
      </c>
      <c r="AK28">
        <f t="shared" si="35"/>
        <v>14963</v>
      </c>
      <c r="AL28">
        <f t="shared" si="36"/>
        <v>15285</v>
      </c>
      <c r="AM28">
        <f t="shared" si="37"/>
        <v>16391</v>
      </c>
      <c r="AN28">
        <f t="shared" si="38"/>
        <v>16720</v>
      </c>
      <c r="AO28">
        <f t="shared" si="39"/>
        <v>17920</v>
      </c>
      <c r="AP28">
        <f t="shared" si="40"/>
        <v>18285</v>
      </c>
      <c r="AQ28">
        <f t="shared" si="41"/>
        <v>19581</v>
      </c>
      <c r="AR28">
        <f t="shared" si="42"/>
        <v>19984</v>
      </c>
      <c r="AS28">
        <f t="shared" si="43"/>
        <v>21396</v>
      </c>
      <c r="AT28">
        <f t="shared" si="44"/>
        <v>21785</v>
      </c>
      <c r="AU28">
        <f t="shared" si="45"/>
        <v>23289</v>
      </c>
      <c r="AV28">
        <f t="shared" si="46"/>
        <v>23763</v>
      </c>
      <c r="AW28">
        <f t="shared" si="47"/>
        <v>25509</v>
      </c>
      <c r="CF28">
        <f t="shared" si="49"/>
        <v>9670</v>
      </c>
    </row>
    <row r="29" spans="1:84" x14ac:dyDescent="0.25">
      <c r="A29" t="s">
        <v>80</v>
      </c>
      <c r="B29" t="str">
        <f t="shared" si="28"/>
        <v>65D26D386067499D3AF134BA2E6B2BEB286227CC261D2706266D285B28E52BDEF3</v>
      </c>
      <c r="C29" t="str">
        <f t="shared" si="29"/>
        <v>65D2</v>
      </c>
      <c r="D29" t="str">
        <f t="shared" si="30"/>
        <v>6D386067499D3AF134BA2E6B2BEB286227CC261D2706266D285B28E52BDEF3</v>
      </c>
      <c r="E29" t="str">
        <f t="shared" si="31"/>
        <v>6D38</v>
      </c>
      <c r="F29" t="str">
        <f t="shared" si="0"/>
        <v>6067499D3AF134BA2E6B2BEB286227CC261D2706266D285B28E52BDEF3</v>
      </c>
      <c r="G29" t="str">
        <f t="shared" si="1"/>
        <v>6067</v>
      </c>
      <c r="H29" t="str">
        <f t="shared" si="2"/>
        <v>499D3AF134BA2E6B2BEB286227CC261D2706266D285B28E52BDEF3</v>
      </c>
      <c r="I29" t="str">
        <f t="shared" si="3"/>
        <v>499D</v>
      </c>
      <c r="J29" t="str">
        <f t="shared" si="4"/>
        <v>3AF134BA2E6B2BEB286227CC261D2706266D285B28E52BDEF3</v>
      </c>
      <c r="K29" t="str">
        <f t="shared" si="5"/>
        <v>3AF1</v>
      </c>
      <c r="L29" t="str">
        <f t="shared" si="6"/>
        <v>34BA2E6B2BEB286227CC261D2706266D285B28E52BDEF3</v>
      </c>
      <c r="M29" t="str">
        <f t="shared" si="7"/>
        <v>34BA</v>
      </c>
      <c r="N29" t="str">
        <f t="shared" si="8"/>
        <v>2E6B2BEB286227CC261D2706266D285B28E52BDEF3</v>
      </c>
      <c r="O29" t="str">
        <f t="shared" si="9"/>
        <v>2E6B</v>
      </c>
      <c r="P29" t="str">
        <f t="shared" si="10"/>
        <v>2BEB286227CC261D2706266D285B28E52BDEF3</v>
      </c>
      <c r="Q29" t="str">
        <f t="shared" si="11"/>
        <v>2BEB</v>
      </c>
      <c r="R29" t="str">
        <f t="shared" si="12"/>
        <v>286227CC261D2706266D285B28E52BDEF3</v>
      </c>
      <c r="S29" t="str">
        <f t="shared" si="13"/>
        <v>2862</v>
      </c>
      <c r="T29" t="str">
        <f t="shared" si="14"/>
        <v>27CC261D2706266D285B28E52BDEF3</v>
      </c>
      <c r="U29" t="str">
        <f t="shared" si="15"/>
        <v>27CC</v>
      </c>
      <c r="V29" t="str">
        <f t="shared" si="16"/>
        <v>261D2706266D285B28E52BDEF3</v>
      </c>
      <c r="W29" t="str">
        <f t="shared" si="17"/>
        <v>261D</v>
      </c>
      <c r="X29" t="str">
        <f t="shared" si="18"/>
        <v>2706266D285B28E52BDEF3</v>
      </c>
      <c r="Y29" t="str">
        <f t="shared" si="19"/>
        <v>2706</v>
      </c>
      <c r="Z29" t="str">
        <f t="shared" si="20"/>
        <v>266D285B28E52BDEF3</v>
      </c>
      <c r="AA29" t="str">
        <f t="shared" si="21"/>
        <v>266D</v>
      </c>
      <c r="AB29" t="str">
        <f t="shared" si="22"/>
        <v>285B28E52BDEF3</v>
      </c>
      <c r="AC29" t="str">
        <f t="shared" si="23"/>
        <v>285B</v>
      </c>
      <c r="AD29" t="str">
        <f t="shared" si="24"/>
        <v>28E52BDEF3</v>
      </c>
      <c r="AE29" t="str">
        <f t="shared" si="25"/>
        <v>28E5</v>
      </c>
      <c r="AF29" t="str">
        <f t="shared" si="26"/>
        <v>2BDEF3</v>
      </c>
      <c r="AG29" t="str">
        <f t="shared" si="27"/>
        <v>2BDE</v>
      </c>
      <c r="AH29">
        <f t="shared" si="32"/>
        <v>26066</v>
      </c>
      <c r="AI29">
        <f t="shared" si="33"/>
        <v>27960</v>
      </c>
      <c r="AJ29">
        <f t="shared" si="34"/>
        <v>24679</v>
      </c>
      <c r="AK29">
        <f t="shared" si="35"/>
        <v>18845</v>
      </c>
      <c r="AL29">
        <f t="shared" si="36"/>
        <v>15089</v>
      </c>
      <c r="AM29">
        <f t="shared" si="37"/>
        <v>13498</v>
      </c>
      <c r="AN29">
        <f t="shared" si="38"/>
        <v>11883</v>
      </c>
      <c r="AO29">
        <f t="shared" si="39"/>
        <v>11243</v>
      </c>
      <c r="AP29">
        <f t="shared" si="40"/>
        <v>10338</v>
      </c>
      <c r="AQ29">
        <f t="shared" si="41"/>
        <v>10188</v>
      </c>
      <c r="AR29">
        <f t="shared" si="42"/>
        <v>9757</v>
      </c>
      <c r="AS29">
        <f t="shared" si="43"/>
        <v>9990</v>
      </c>
      <c r="AT29">
        <f t="shared" si="44"/>
        <v>9837</v>
      </c>
      <c r="AU29">
        <f t="shared" si="45"/>
        <v>10331</v>
      </c>
      <c r="AV29">
        <f t="shared" si="46"/>
        <v>10469</v>
      </c>
      <c r="AW29">
        <f t="shared" si="47"/>
        <v>11230</v>
      </c>
      <c r="CF29">
        <f t="shared" si="49"/>
        <v>9541</v>
      </c>
    </row>
    <row r="30" spans="1:84" x14ac:dyDescent="0.25">
      <c r="A30" t="s">
        <v>81</v>
      </c>
      <c r="B30" t="str">
        <f t="shared" si="28"/>
        <v>2CBE30063105349235AD398E3ABC3EE3403A44E046334B3B4CE6527454315A618C</v>
      </c>
      <c r="C30" t="str">
        <f t="shared" si="29"/>
        <v>2CBE</v>
      </c>
      <c r="D30" t="str">
        <f t="shared" si="30"/>
        <v>30063105349235AD398E3ABC3EE3403A44E046334B3B4CE6527454315A618C</v>
      </c>
      <c r="E30" t="str">
        <f t="shared" si="31"/>
        <v>3006</v>
      </c>
      <c r="F30" t="str">
        <f t="shared" si="0"/>
        <v>3105349235AD398E3ABC3EE3403A44E046334B3B4CE6527454315A618C</v>
      </c>
      <c r="G30" t="str">
        <f t="shared" si="1"/>
        <v>3105</v>
      </c>
      <c r="H30" t="str">
        <f t="shared" si="2"/>
        <v>349235AD398E3ABC3EE3403A44E046334B3B4CE6527454315A618C</v>
      </c>
      <c r="I30" t="str">
        <f t="shared" si="3"/>
        <v>3492</v>
      </c>
      <c r="J30" t="str">
        <f t="shared" si="4"/>
        <v>35AD398E3ABC3EE3403A44E046334B3B4CE6527454315A618C</v>
      </c>
      <c r="K30" t="str">
        <f t="shared" si="5"/>
        <v>35AD</v>
      </c>
      <c r="L30" t="str">
        <f t="shared" si="6"/>
        <v>398E3ABC3EE3403A44E046334B3B4CE6527454315A618C</v>
      </c>
      <c r="M30" t="str">
        <f t="shared" si="7"/>
        <v>398E</v>
      </c>
      <c r="N30" t="str">
        <f t="shared" si="8"/>
        <v>3ABC3EE3403A44E046334B3B4CE6527454315A618C</v>
      </c>
      <c r="O30" t="str">
        <f t="shared" si="9"/>
        <v>3ABC</v>
      </c>
      <c r="P30" t="str">
        <f t="shared" si="10"/>
        <v>3EE3403A44E046334B3B4CE6527454315A618C</v>
      </c>
      <c r="Q30" t="str">
        <f t="shared" si="11"/>
        <v>3EE3</v>
      </c>
      <c r="R30" t="str">
        <f t="shared" si="12"/>
        <v>403A44E046334B3B4CE6527454315A618C</v>
      </c>
      <c r="S30" t="str">
        <f t="shared" si="13"/>
        <v>403A</v>
      </c>
      <c r="T30" t="str">
        <f t="shared" si="14"/>
        <v>44E046334B3B4CE6527454315A618C</v>
      </c>
      <c r="U30" t="str">
        <f t="shared" si="15"/>
        <v>44E0</v>
      </c>
      <c r="V30" t="str">
        <f t="shared" si="16"/>
        <v>46334B3B4CE6527454315A618C</v>
      </c>
      <c r="W30" t="str">
        <f t="shared" si="17"/>
        <v>4633</v>
      </c>
      <c r="X30" t="str">
        <f t="shared" si="18"/>
        <v>4B3B4CE6527454315A618C</v>
      </c>
      <c r="Y30" t="str">
        <f t="shared" si="19"/>
        <v>4B3B</v>
      </c>
      <c r="Z30" t="str">
        <f t="shared" si="20"/>
        <v>4CE6527454315A618C</v>
      </c>
      <c r="AA30" t="str">
        <f t="shared" si="21"/>
        <v>4CE6</v>
      </c>
      <c r="AB30" t="str">
        <f t="shared" si="22"/>
        <v>527454315A618C</v>
      </c>
      <c r="AC30" t="str">
        <f t="shared" si="23"/>
        <v>5274</v>
      </c>
      <c r="AD30" t="str">
        <f t="shared" si="24"/>
        <v>54315A618C</v>
      </c>
      <c r="AE30" t="str">
        <f t="shared" si="25"/>
        <v>5431</v>
      </c>
      <c r="AF30" t="str">
        <f t="shared" si="26"/>
        <v>5A618C</v>
      </c>
      <c r="AG30" t="str">
        <f t="shared" si="27"/>
        <v>5A61</v>
      </c>
      <c r="AH30">
        <f t="shared" si="32"/>
        <v>11454</v>
      </c>
      <c r="AI30">
        <f t="shared" si="33"/>
        <v>12294</v>
      </c>
      <c r="AJ30">
        <f t="shared" si="34"/>
        <v>12549</v>
      </c>
      <c r="AK30">
        <f t="shared" si="35"/>
        <v>13458</v>
      </c>
      <c r="AL30">
        <f t="shared" si="36"/>
        <v>13741</v>
      </c>
      <c r="AM30">
        <f t="shared" si="37"/>
        <v>14734</v>
      </c>
      <c r="AN30">
        <f t="shared" si="38"/>
        <v>15036</v>
      </c>
      <c r="AO30">
        <f t="shared" si="39"/>
        <v>16099</v>
      </c>
      <c r="AP30">
        <f t="shared" si="40"/>
        <v>16442</v>
      </c>
      <c r="AQ30">
        <f t="shared" si="41"/>
        <v>17632</v>
      </c>
      <c r="AR30">
        <f t="shared" si="42"/>
        <v>17971</v>
      </c>
      <c r="AS30">
        <f t="shared" si="43"/>
        <v>19259</v>
      </c>
      <c r="AT30">
        <f t="shared" si="44"/>
        <v>19686</v>
      </c>
      <c r="AU30">
        <f t="shared" si="45"/>
        <v>21108</v>
      </c>
      <c r="AV30">
        <f t="shared" si="46"/>
        <v>21553</v>
      </c>
      <c r="AW30">
        <f t="shared" si="47"/>
        <v>23137</v>
      </c>
      <c r="CF30">
        <f t="shared" si="49"/>
        <v>10050</v>
      </c>
    </row>
    <row r="31" spans="1:84" x14ac:dyDescent="0.25">
      <c r="A31" t="s">
        <v>82</v>
      </c>
      <c r="B31" t="str">
        <f t="shared" si="28"/>
        <v>5C3562DA64CB6C096E7D711355414CA84E3753F355A15BBA5D9B644766506825F7</v>
      </c>
      <c r="C31" t="str">
        <f t="shared" si="29"/>
        <v>5C35</v>
      </c>
      <c r="D31" t="str">
        <f t="shared" si="30"/>
        <v>62DA64CB6C096E7D711355414CA84E3753F355A15BBA5D9B644766506825F7</v>
      </c>
      <c r="E31" t="str">
        <f t="shared" si="31"/>
        <v>62DA</v>
      </c>
      <c r="F31" t="str">
        <f t="shared" si="0"/>
        <v>64CB6C096E7D711355414CA84E3753F355A15BBA5D9B644766506825F7</v>
      </c>
      <c r="G31" t="str">
        <f t="shared" si="1"/>
        <v>64CB</v>
      </c>
      <c r="H31" t="str">
        <f t="shared" si="2"/>
        <v>6C096E7D711355414CA84E3753F355A15BBA5D9B644766506825F7</v>
      </c>
      <c r="I31" t="str">
        <f t="shared" si="3"/>
        <v>6C09</v>
      </c>
      <c r="J31" t="str">
        <f t="shared" si="4"/>
        <v>6E7D711355414CA84E3753F355A15BBA5D9B644766506825F7</v>
      </c>
      <c r="K31" t="str">
        <f t="shared" si="5"/>
        <v>6E7D</v>
      </c>
      <c r="L31" t="str">
        <f t="shared" si="6"/>
        <v>711355414CA84E3753F355A15BBA5D9B644766506825F7</v>
      </c>
      <c r="M31" t="str">
        <f t="shared" si="7"/>
        <v>7113</v>
      </c>
      <c r="N31" t="str">
        <f t="shared" si="8"/>
        <v>55414CA84E3753F355A15BBA5D9B644766506825F7</v>
      </c>
      <c r="O31" t="str">
        <f t="shared" si="9"/>
        <v>5541</v>
      </c>
      <c r="P31" t="str">
        <f t="shared" si="10"/>
        <v>4CA84E3753F355A15BBA5D9B644766506825F7</v>
      </c>
      <c r="Q31" t="str">
        <f t="shared" si="11"/>
        <v>4CA8</v>
      </c>
      <c r="R31" t="str">
        <f t="shared" si="12"/>
        <v>4E3753F355A15BBA5D9B644766506825F7</v>
      </c>
      <c r="S31" t="str">
        <f t="shared" si="13"/>
        <v>4E37</v>
      </c>
      <c r="T31" t="str">
        <f t="shared" si="14"/>
        <v>53F355A15BBA5D9B644766506825F7</v>
      </c>
      <c r="U31" t="str">
        <f t="shared" si="15"/>
        <v>53F3</v>
      </c>
      <c r="V31" t="str">
        <f t="shared" si="16"/>
        <v>55A15BBA5D9B644766506825F7</v>
      </c>
      <c r="W31" t="str">
        <f t="shared" si="17"/>
        <v>55A1</v>
      </c>
      <c r="X31" t="str">
        <f t="shared" si="18"/>
        <v>5BBA5D9B644766506825F7</v>
      </c>
      <c r="Y31" t="str">
        <f t="shared" si="19"/>
        <v>5BBA</v>
      </c>
      <c r="Z31" t="str">
        <f t="shared" si="20"/>
        <v>5D9B644766506825F7</v>
      </c>
      <c r="AA31" t="str">
        <f t="shared" si="21"/>
        <v>5D9B</v>
      </c>
      <c r="AB31" t="str">
        <f t="shared" si="22"/>
        <v>644766506825F7</v>
      </c>
      <c r="AC31" t="str">
        <f t="shared" si="23"/>
        <v>6447</v>
      </c>
      <c r="AD31" t="str">
        <f t="shared" si="24"/>
        <v>66506825F7</v>
      </c>
      <c r="AE31" t="str">
        <f t="shared" si="25"/>
        <v>6650</v>
      </c>
      <c r="AF31" t="str">
        <f t="shared" si="26"/>
        <v>6825F7</v>
      </c>
      <c r="AG31" t="str">
        <f t="shared" si="27"/>
        <v>6825</v>
      </c>
      <c r="AH31">
        <f t="shared" si="32"/>
        <v>23605</v>
      </c>
      <c r="AI31">
        <f t="shared" si="33"/>
        <v>25306</v>
      </c>
      <c r="AJ31">
        <f t="shared" si="34"/>
        <v>25803</v>
      </c>
      <c r="AK31">
        <f t="shared" si="35"/>
        <v>27657</v>
      </c>
      <c r="AL31">
        <f t="shared" si="36"/>
        <v>28285</v>
      </c>
      <c r="AM31">
        <f t="shared" si="37"/>
        <v>28947</v>
      </c>
      <c r="AN31">
        <f t="shared" si="38"/>
        <v>21825</v>
      </c>
      <c r="AO31">
        <f t="shared" si="39"/>
        <v>19624</v>
      </c>
      <c r="AP31">
        <f t="shared" si="40"/>
        <v>20023</v>
      </c>
      <c r="AQ31">
        <f t="shared" si="41"/>
        <v>21491</v>
      </c>
      <c r="AR31">
        <f t="shared" si="42"/>
        <v>21921</v>
      </c>
      <c r="AS31">
        <f t="shared" si="43"/>
        <v>23482</v>
      </c>
      <c r="AT31">
        <f t="shared" si="44"/>
        <v>23963</v>
      </c>
      <c r="AU31">
        <f t="shared" si="45"/>
        <v>25671</v>
      </c>
      <c r="AV31">
        <f t="shared" si="46"/>
        <v>26192</v>
      </c>
      <c r="AW31">
        <f t="shared" si="47"/>
        <v>26661</v>
      </c>
      <c r="CF31">
        <f t="shared" si="49"/>
        <v>10230</v>
      </c>
    </row>
    <row r="32" spans="1:84" x14ac:dyDescent="0.25">
      <c r="A32" t="s">
        <v>83</v>
      </c>
      <c r="B32" t="str">
        <f t="shared" si="28"/>
        <v>4A103BDA32862E7F29F0288925ED260124C525C22570279128642B422C252F553B</v>
      </c>
      <c r="C32" t="str">
        <f t="shared" si="29"/>
        <v>4A10</v>
      </c>
      <c r="D32" t="str">
        <f t="shared" si="30"/>
        <v>3BDA32862E7F29F0288925ED260124C525C22570279128642B422C252F553B</v>
      </c>
      <c r="E32" t="str">
        <f t="shared" si="31"/>
        <v>3BDA</v>
      </c>
      <c r="F32" t="str">
        <f t="shared" si="0"/>
        <v>32862E7F29F0288925ED260124C525C22570279128642B422C252F553B</v>
      </c>
      <c r="G32" t="str">
        <f t="shared" si="1"/>
        <v>3286</v>
      </c>
      <c r="H32" t="str">
        <f t="shared" si="2"/>
        <v>2E7F29F0288925ED260124C525C22570279128642B422C252F553B</v>
      </c>
      <c r="I32" t="str">
        <f t="shared" si="3"/>
        <v>2E7F</v>
      </c>
      <c r="J32" t="str">
        <f t="shared" si="4"/>
        <v>29F0288925ED260124C525C22570279128642B422C252F553B</v>
      </c>
      <c r="K32" t="str">
        <f t="shared" si="5"/>
        <v>29F0</v>
      </c>
      <c r="L32" t="str">
        <f t="shared" si="6"/>
        <v>288925ED260124C525C22570279128642B422C252F553B</v>
      </c>
      <c r="M32" t="str">
        <f t="shared" si="7"/>
        <v>2889</v>
      </c>
      <c r="N32" t="str">
        <f t="shared" si="8"/>
        <v>25ED260124C525C22570279128642B422C252F553B</v>
      </c>
      <c r="O32" t="str">
        <f t="shared" si="9"/>
        <v>25ED</v>
      </c>
      <c r="P32" t="str">
        <f t="shared" si="10"/>
        <v>260124C525C22570279128642B422C252F553B</v>
      </c>
      <c r="Q32" t="str">
        <f t="shared" si="11"/>
        <v>2601</v>
      </c>
      <c r="R32" t="str">
        <f t="shared" si="12"/>
        <v>24C525C22570279128642B422C252F553B</v>
      </c>
      <c r="S32" t="str">
        <f t="shared" si="13"/>
        <v>24C5</v>
      </c>
      <c r="T32" t="str">
        <f t="shared" si="14"/>
        <v>25C22570279128642B422C252F553B</v>
      </c>
      <c r="U32" t="str">
        <f t="shared" si="15"/>
        <v>25C2</v>
      </c>
      <c r="V32" t="str">
        <f t="shared" si="16"/>
        <v>2570279128642B422C252F553B</v>
      </c>
      <c r="W32" t="str">
        <f t="shared" si="17"/>
        <v>2570</v>
      </c>
      <c r="X32" t="str">
        <f t="shared" si="18"/>
        <v>279128642B422C252F553B</v>
      </c>
      <c r="Y32" t="str">
        <f t="shared" si="19"/>
        <v>2791</v>
      </c>
      <c r="Z32" t="str">
        <f t="shared" si="20"/>
        <v>28642B422C252F553B</v>
      </c>
      <c r="AA32" t="str">
        <f t="shared" si="21"/>
        <v>2864</v>
      </c>
      <c r="AB32" t="str">
        <f t="shared" si="22"/>
        <v>2B422C252F553B</v>
      </c>
      <c r="AC32" t="str">
        <f t="shared" si="23"/>
        <v>2B42</v>
      </c>
      <c r="AD32" t="str">
        <f t="shared" si="24"/>
        <v>2C252F553B</v>
      </c>
      <c r="AE32" t="str">
        <f t="shared" si="25"/>
        <v>2C25</v>
      </c>
      <c r="AF32" t="str">
        <f t="shared" si="26"/>
        <v>2F553B</v>
      </c>
      <c r="AG32" t="str">
        <f t="shared" si="27"/>
        <v>2F55</v>
      </c>
      <c r="AH32">
        <f t="shared" si="32"/>
        <v>18960</v>
      </c>
      <c r="AI32">
        <f t="shared" si="33"/>
        <v>15322</v>
      </c>
      <c r="AJ32">
        <f t="shared" si="34"/>
        <v>12934</v>
      </c>
      <c r="AK32">
        <f t="shared" si="35"/>
        <v>11903</v>
      </c>
      <c r="AL32">
        <f t="shared" si="36"/>
        <v>10736</v>
      </c>
      <c r="AM32">
        <f t="shared" si="37"/>
        <v>10377</v>
      </c>
      <c r="AN32">
        <f t="shared" si="38"/>
        <v>9709</v>
      </c>
      <c r="AO32">
        <f t="shared" si="39"/>
        <v>9729</v>
      </c>
      <c r="AP32">
        <f t="shared" si="40"/>
        <v>9413</v>
      </c>
      <c r="AQ32">
        <f t="shared" si="41"/>
        <v>9666</v>
      </c>
      <c r="AR32">
        <f t="shared" si="42"/>
        <v>9584</v>
      </c>
      <c r="AS32">
        <f t="shared" si="43"/>
        <v>10129</v>
      </c>
      <c r="AT32">
        <f t="shared" si="44"/>
        <v>10340</v>
      </c>
      <c r="AU32">
        <f t="shared" si="45"/>
        <v>11074</v>
      </c>
      <c r="AV32">
        <f t="shared" si="46"/>
        <v>11301</v>
      </c>
      <c r="AW32">
        <f t="shared" si="47"/>
        <v>12117</v>
      </c>
      <c r="CF32">
        <f t="shared" si="49"/>
        <v>10970</v>
      </c>
    </row>
    <row r="33" spans="1:84" x14ac:dyDescent="0.25">
      <c r="A33" t="s">
        <v>32</v>
      </c>
      <c r="CF33">
        <f>BA1</f>
        <v>11194</v>
      </c>
    </row>
    <row r="34" spans="1:84" x14ac:dyDescent="0.25">
      <c r="CF34">
        <f t="shared" ref="CF34:CF48" si="50">BA2</f>
        <v>12005</v>
      </c>
    </row>
    <row r="35" spans="1:84" x14ac:dyDescent="0.25">
      <c r="CF35">
        <f t="shared" si="50"/>
        <v>12257</v>
      </c>
    </row>
    <row r="36" spans="1:84" x14ac:dyDescent="0.25">
      <c r="CF36">
        <f t="shared" si="50"/>
        <v>13156</v>
      </c>
    </row>
    <row r="37" spans="1:84" x14ac:dyDescent="0.25">
      <c r="CF37">
        <f t="shared" si="50"/>
        <v>13433</v>
      </c>
    </row>
    <row r="38" spans="1:84" x14ac:dyDescent="0.25">
      <c r="CF38">
        <f t="shared" si="50"/>
        <v>14393</v>
      </c>
    </row>
    <row r="39" spans="1:84" x14ac:dyDescent="0.25">
      <c r="CF39">
        <f t="shared" si="50"/>
        <v>14675</v>
      </c>
    </row>
    <row r="40" spans="1:84" x14ac:dyDescent="0.25">
      <c r="CF40">
        <f t="shared" si="50"/>
        <v>15724</v>
      </c>
    </row>
    <row r="41" spans="1:84" x14ac:dyDescent="0.25">
      <c r="CF41">
        <f t="shared" si="50"/>
        <v>16040</v>
      </c>
    </row>
    <row r="42" spans="1:84" x14ac:dyDescent="0.25">
      <c r="CF42">
        <f t="shared" si="50"/>
        <v>17172</v>
      </c>
    </row>
    <row r="43" spans="1:84" x14ac:dyDescent="0.25">
      <c r="CF43">
        <f t="shared" si="50"/>
        <v>17533</v>
      </c>
    </row>
    <row r="44" spans="1:84" x14ac:dyDescent="0.25">
      <c r="CF44">
        <f t="shared" si="50"/>
        <v>18801</v>
      </c>
    </row>
    <row r="45" spans="1:84" x14ac:dyDescent="0.25">
      <c r="CF45">
        <f t="shared" si="50"/>
        <v>19215</v>
      </c>
    </row>
    <row r="46" spans="1:84" x14ac:dyDescent="0.25">
      <c r="CF46">
        <f t="shared" si="50"/>
        <v>20586</v>
      </c>
    </row>
    <row r="47" spans="1:84" x14ac:dyDescent="0.25">
      <c r="CF47">
        <f t="shared" si="50"/>
        <v>20981</v>
      </c>
    </row>
    <row r="48" spans="1:84" x14ac:dyDescent="0.25">
      <c r="CF48">
        <f t="shared" si="50"/>
        <v>22495</v>
      </c>
    </row>
    <row r="49" spans="84:84" x14ac:dyDescent="0.25">
      <c r="CF49">
        <f>BB1</f>
        <v>22962</v>
      </c>
    </row>
    <row r="50" spans="84:84" x14ac:dyDescent="0.25">
      <c r="CF50">
        <f t="shared" ref="CF50:CF64" si="51">BB2</f>
        <v>24610</v>
      </c>
    </row>
    <row r="51" spans="84:84" x14ac:dyDescent="0.25">
      <c r="CF51">
        <f t="shared" si="51"/>
        <v>25135</v>
      </c>
    </row>
    <row r="52" spans="84:84" x14ac:dyDescent="0.25">
      <c r="CF52">
        <f t="shared" si="51"/>
        <v>26980</v>
      </c>
    </row>
    <row r="53" spans="84:84" x14ac:dyDescent="0.25">
      <c r="CF53">
        <f t="shared" si="51"/>
        <v>24263</v>
      </c>
    </row>
    <row r="54" spans="84:84" x14ac:dyDescent="0.25">
      <c r="CF54">
        <f t="shared" si="51"/>
        <v>18147</v>
      </c>
    </row>
    <row r="55" spans="84:84" x14ac:dyDescent="0.25">
      <c r="CF55">
        <f t="shared" si="51"/>
        <v>14478</v>
      </c>
    </row>
    <row r="56" spans="84:84" x14ac:dyDescent="0.25">
      <c r="CF56">
        <f t="shared" si="51"/>
        <v>12859</v>
      </c>
    </row>
    <row r="57" spans="84:84" x14ac:dyDescent="0.25">
      <c r="CF57">
        <f t="shared" si="51"/>
        <v>11382</v>
      </c>
    </row>
    <row r="58" spans="84:84" x14ac:dyDescent="0.25">
      <c r="CF58">
        <f t="shared" si="51"/>
        <v>10886</v>
      </c>
    </row>
    <row r="59" spans="84:84" x14ac:dyDescent="0.25">
      <c r="CF59">
        <f t="shared" si="51"/>
        <v>10078</v>
      </c>
    </row>
    <row r="60" spans="84:84" x14ac:dyDescent="0.25">
      <c r="CF60">
        <f t="shared" si="51"/>
        <v>9970</v>
      </c>
    </row>
    <row r="61" spans="84:84" x14ac:dyDescent="0.25">
      <c r="CF61">
        <f t="shared" si="51"/>
        <v>9564</v>
      </c>
    </row>
    <row r="62" spans="84:84" x14ac:dyDescent="0.25">
      <c r="CF62">
        <f t="shared" si="51"/>
        <v>9762</v>
      </c>
    </row>
    <row r="63" spans="84:84" x14ac:dyDescent="0.25">
      <c r="CF63">
        <f t="shared" si="51"/>
        <v>9612</v>
      </c>
    </row>
    <row r="64" spans="84:84" x14ac:dyDescent="0.25">
      <c r="CF64">
        <f t="shared" si="51"/>
        <v>10084</v>
      </c>
    </row>
    <row r="65" spans="84:84" x14ac:dyDescent="0.25">
      <c r="CF65">
        <f>BC1</f>
        <v>10235</v>
      </c>
    </row>
    <row r="66" spans="84:84" x14ac:dyDescent="0.25">
      <c r="CF66">
        <f t="shared" ref="CF66:CF80" si="52">BC2</f>
        <v>10986</v>
      </c>
    </row>
    <row r="67" spans="84:84" x14ac:dyDescent="0.25">
      <c r="CF67">
        <f t="shared" si="52"/>
        <v>11207</v>
      </c>
    </row>
    <row r="68" spans="84:84" x14ac:dyDescent="0.25">
      <c r="CF68">
        <f t="shared" si="52"/>
        <v>11995</v>
      </c>
    </row>
    <row r="69" spans="84:84" x14ac:dyDescent="0.25">
      <c r="CF69">
        <f t="shared" si="52"/>
        <v>12254</v>
      </c>
    </row>
    <row r="70" spans="84:84" x14ac:dyDescent="0.25">
      <c r="CF70">
        <f t="shared" si="52"/>
        <v>13144</v>
      </c>
    </row>
    <row r="71" spans="84:84" x14ac:dyDescent="0.25">
      <c r="CF71">
        <f t="shared" si="52"/>
        <v>13422</v>
      </c>
    </row>
    <row r="72" spans="84:84" x14ac:dyDescent="0.25">
      <c r="CF72">
        <f t="shared" si="52"/>
        <v>14371</v>
      </c>
    </row>
    <row r="73" spans="84:84" x14ac:dyDescent="0.25">
      <c r="CF73">
        <f t="shared" si="52"/>
        <v>14638</v>
      </c>
    </row>
    <row r="74" spans="84:84" x14ac:dyDescent="0.25">
      <c r="CF74">
        <f t="shared" si="52"/>
        <v>15670</v>
      </c>
    </row>
    <row r="75" spans="84:84" x14ac:dyDescent="0.25">
      <c r="CF75">
        <f t="shared" si="52"/>
        <v>15965</v>
      </c>
    </row>
    <row r="76" spans="84:84" x14ac:dyDescent="0.25">
      <c r="CF76">
        <f t="shared" si="52"/>
        <v>17086</v>
      </c>
    </row>
    <row r="77" spans="84:84" x14ac:dyDescent="0.25">
      <c r="CF77">
        <f t="shared" si="52"/>
        <v>17420</v>
      </c>
    </row>
    <row r="78" spans="84:84" x14ac:dyDescent="0.25">
      <c r="CF78">
        <f t="shared" si="52"/>
        <v>18667</v>
      </c>
    </row>
    <row r="79" spans="84:84" x14ac:dyDescent="0.25">
      <c r="CF79">
        <f t="shared" si="52"/>
        <v>19052</v>
      </c>
    </row>
    <row r="80" spans="84:84" x14ac:dyDescent="0.25">
      <c r="CF80">
        <f t="shared" si="52"/>
        <v>20425</v>
      </c>
    </row>
    <row r="81" spans="84:84" x14ac:dyDescent="0.25">
      <c r="CF81">
        <f>BD1</f>
        <v>20853</v>
      </c>
    </row>
    <row r="82" spans="84:84" x14ac:dyDescent="0.25">
      <c r="CF82">
        <f t="shared" ref="CF82:CF96" si="53">BD2</f>
        <v>22385</v>
      </c>
    </row>
    <row r="83" spans="84:84" x14ac:dyDescent="0.25">
      <c r="CF83">
        <f t="shared" si="53"/>
        <v>22844</v>
      </c>
    </row>
    <row r="84" spans="84:84" x14ac:dyDescent="0.25">
      <c r="CF84">
        <f t="shared" si="53"/>
        <v>24510</v>
      </c>
    </row>
    <row r="85" spans="84:84" x14ac:dyDescent="0.25">
      <c r="CF85">
        <f t="shared" si="53"/>
        <v>25047</v>
      </c>
    </row>
    <row r="86" spans="84:84" x14ac:dyDescent="0.25">
      <c r="CF86">
        <f t="shared" si="53"/>
        <v>26864</v>
      </c>
    </row>
    <row r="87" spans="84:84" x14ac:dyDescent="0.25">
      <c r="CF87">
        <f t="shared" si="53"/>
        <v>24781</v>
      </c>
    </row>
    <row r="88" spans="84:84" x14ac:dyDescent="0.25">
      <c r="CF88">
        <f t="shared" si="53"/>
        <v>18613</v>
      </c>
    </row>
    <row r="89" spans="84:84" x14ac:dyDescent="0.25">
      <c r="CF89">
        <f t="shared" si="53"/>
        <v>14846</v>
      </c>
    </row>
    <row r="90" spans="84:84" x14ac:dyDescent="0.25">
      <c r="CF90">
        <f t="shared" si="53"/>
        <v>13286</v>
      </c>
    </row>
    <row r="91" spans="84:84" x14ac:dyDescent="0.25">
      <c r="CF91">
        <f t="shared" si="53"/>
        <v>11731</v>
      </c>
    </row>
    <row r="92" spans="84:84" x14ac:dyDescent="0.25">
      <c r="CF92">
        <f t="shared" si="53"/>
        <v>11099</v>
      </c>
    </row>
    <row r="93" spans="84:84" x14ac:dyDescent="0.25">
      <c r="CF93">
        <f t="shared" si="53"/>
        <v>10152</v>
      </c>
    </row>
    <row r="94" spans="84:84" x14ac:dyDescent="0.25">
      <c r="CF94">
        <f t="shared" si="53"/>
        <v>9981</v>
      </c>
    </row>
    <row r="95" spans="84:84" x14ac:dyDescent="0.25">
      <c r="CF95">
        <f t="shared" si="53"/>
        <v>9576</v>
      </c>
    </row>
    <row r="96" spans="84:84" x14ac:dyDescent="0.25">
      <c r="CF96">
        <f t="shared" si="53"/>
        <v>9785</v>
      </c>
    </row>
    <row r="97" spans="84:84" x14ac:dyDescent="0.25">
      <c r="CF97">
        <f>BE1</f>
        <v>9632</v>
      </c>
    </row>
    <row r="98" spans="84:84" x14ac:dyDescent="0.25">
      <c r="CF98">
        <f t="shared" ref="CF98:CF112" si="54">BE2</f>
        <v>10103</v>
      </c>
    </row>
    <row r="99" spans="84:84" x14ac:dyDescent="0.25">
      <c r="CF99">
        <f t="shared" si="54"/>
        <v>10238</v>
      </c>
    </row>
    <row r="100" spans="84:84" x14ac:dyDescent="0.25">
      <c r="CF100">
        <f t="shared" si="54"/>
        <v>10976</v>
      </c>
    </row>
    <row r="101" spans="84:84" x14ac:dyDescent="0.25">
      <c r="CF101">
        <f t="shared" si="54"/>
        <v>11201</v>
      </c>
    </row>
    <row r="102" spans="84:84" x14ac:dyDescent="0.25">
      <c r="CF102">
        <f t="shared" si="54"/>
        <v>11982</v>
      </c>
    </row>
    <row r="103" spans="84:84" x14ac:dyDescent="0.25">
      <c r="CF103">
        <f t="shared" si="54"/>
        <v>12224</v>
      </c>
    </row>
    <row r="104" spans="84:84" x14ac:dyDescent="0.25">
      <c r="CF104">
        <f t="shared" si="54"/>
        <v>13093</v>
      </c>
    </row>
    <row r="105" spans="84:84" x14ac:dyDescent="0.25">
      <c r="CF105">
        <f t="shared" si="54"/>
        <v>13362</v>
      </c>
    </row>
    <row r="106" spans="84:84" x14ac:dyDescent="0.25">
      <c r="CF106">
        <f t="shared" si="54"/>
        <v>14329</v>
      </c>
    </row>
    <row r="107" spans="84:84" x14ac:dyDescent="0.25">
      <c r="CF107">
        <f t="shared" si="54"/>
        <v>14601</v>
      </c>
    </row>
    <row r="108" spans="84:84" x14ac:dyDescent="0.25">
      <c r="CF108">
        <f t="shared" si="54"/>
        <v>15655</v>
      </c>
    </row>
    <row r="109" spans="84:84" x14ac:dyDescent="0.25">
      <c r="CF109">
        <f t="shared" si="54"/>
        <v>15999</v>
      </c>
    </row>
    <row r="110" spans="84:84" x14ac:dyDescent="0.25">
      <c r="CF110">
        <f t="shared" si="54"/>
        <v>17166</v>
      </c>
    </row>
    <row r="111" spans="84:84" x14ac:dyDescent="0.25">
      <c r="CF111">
        <f t="shared" si="54"/>
        <v>17516</v>
      </c>
    </row>
    <row r="112" spans="84:84" x14ac:dyDescent="0.25">
      <c r="CF112">
        <f t="shared" si="54"/>
        <v>18794</v>
      </c>
    </row>
    <row r="113" spans="84:84" x14ac:dyDescent="0.25">
      <c r="CF113">
        <f>BF1</f>
        <v>19193</v>
      </c>
    </row>
    <row r="114" spans="84:84" x14ac:dyDescent="0.25">
      <c r="CF114">
        <f t="shared" ref="CF114:CF128" si="55">BF2</f>
        <v>20561</v>
      </c>
    </row>
    <row r="115" spans="84:84" x14ac:dyDescent="0.25">
      <c r="CF115">
        <f t="shared" si="55"/>
        <v>20987</v>
      </c>
    </row>
    <row r="116" spans="84:84" x14ac:dyDescent="0.25">
      <c r="CF116">
        <f t="shared" si="55"/>
        <v>22508</v>
      </c>
    </row>
    <row r="117" spans="84:84" x14ac:dyDescent="0.25">
      <c r="CF117">
        <f t="shared" si="55"/>
        <v>22970</v>
      </c>
    </row>
    <row r="118" spans="84:84" x14ac:dyDescent="0.25">
      <c r="CF118">
        <f t="shared" si="55"/>
        <v>24614</v>
      </c>
    </row>
    <row r="119" spans="84:84" x14ac:dyDescent="0.25">
      <c r="CF119">
        <f t="shared" si="55"/>
        <v>25144</v>
      </c>
    </row>
    <row r="120" spans="84:84" x14ac:dyDescent="0.25">
      <c r="CF120">
        <f t="shared" si="55"/>
        <v>26930</v>
      </c>
    </row>
    <row r="121" spans="84:84" x14ac:dyDescent="0.25">
      <c r="CF121">
        <f t="shared" si="55"/>
        <v>27130</v>
      </c>
    </row>
    <row r="122" spans="84:84" x14ac:dyDescent="0.25">
      <c r="CF122">
        <f t="shared" si="55"/>
        <v>21896</v>
      </c>
    </row>
    <row r="123" spans="84:84" x14ac:dyDescent="0.25">
      <c r="CF123">
        <f t="shared" si="55"/>
        <v>15918</v>
      </c>
    </row>
    <row r="124" spans="84:84" x14ac:dyDescent="0.25">
      <c r="CF124">
        <f t="shared" si="55"/>
        <v>13836</v>
      </c>
    </row>
    <row r="125" spans="84:84" x14ac:dyDescent="0.25">
      <c r="CF125">
        <f t="shared" si="55"/>
        <v>12076</v>
      </c>
    </row>
    <row r="126" spans="84:84" x14ac:dyDescent="0.25">
      <c r="CF126">
        <f t="shared" si="55"/>
        <v>11418</v>
      </c>
    </row>
    <row r="127" spans="84:84" x14ac:dyDescent="0.25">
      <c r="CF127">
        <f t="shared" si="55"/>
        <v>10455</v>
      </c>
    </row>
    <row r="128" spans="84:84" x14ac:dyDescent="0.25">
      <c r="CF128">
        <f t="shared" si="55"/>
        <v>10242</v>
      </c>
    </row>
    <row r="129" spans="84:84" x14ac:dyDescent="0.25">
      <c r="CF129">
        <f>BG1</f>
        <v>9763</v>
      </c>
    </row>
    <row r="130" spans="84:84" x14ac:dyDescent="0.25">
      <c r="CF130">
        <f t="shared" ref="CF130:CF144" si="56">BG2</f>
        <v>9924</v>
      </c>
    </row>
    <row r="131" spans="84:84" x14ac:dyDescent="0.25">
      <c r="CF131">
        <f t="shared" si="56"/>
        <v>9733</v>
      </c>
    </row>
    <row r="132" spans="84:84" x14ac:dyDescent="0.25">
      <c r="CF132">
        <f t="shared" si="56"/>
        <v>10147</v>
      </c>
    </row>
    <row r="133" spans="84:84" x14ac:dyDescent="0.25">
      <c r="CF133">
        <f t="shared" si="56"/>
        <v>10220</v>
      </c>
    </row>
    <row r="134" spans="84:84" x14ac:dyDescent="0.25">
      <c r="CF134">
        <f t="shared" si="56"/>
        <v>10951</v>
      </c>
    </row>
    <row r="135" spans="84:84" x14ac:dyDescent="0.25">
      <c r="CF135">
        <f t="shared" si="56"/>
        <v>11157</v>
      </c>
    </row>
    <row r="136" spans="84:84" x14ac:dyDescent="0.25">
      <c r="CF136">
        <f t="shared" si="56"/>
        <v>11941</v>
      </c>
    </row>
    <row r="137" spans="84:84" x14ac:dyDescent="0.25">
      <c r="CF137">
        <f t="shared" si="56"/>
        <v>12192</v>
      </c>
    </row>
    <row r="138" spans="84:84" x14ac:dyDescent="0.25">
      <c r="CF138">
        <f t="shared" si="56"/>
        <v>13078</v>
      </c>
    </row>
    <row r="139" spans="84:84" x14ac:dyDescent="0.25">
      <c r="CF139">
        <f t="shared" si="56"/>
        <v>13348</v>
      </c>
    </row>
    <row r="140" spans="84:84" x14ac:dyDescent="0.25">
      <c r="CF140">
        <f t="shared" si="56"/>
        <v>14318</v>
      </c>
    </row>
    <row r="141" spans="84:84" x14ac:dyDescent="0.25">
      <c r="CF141">
        <f t="shared" si="56"/>
        <v>14619</v>
      </c>
    </row>
    <row r="142" spans="84:84" x14ac:dyDescent="0.25">
      <c r="CF142">
        <f t="shared" si="56"/>
        <v>15679</v>
      </c>
    </row>
    <row r="143" spans="84:84" x14ac:dyDescent="0.25">
      <c r="CF143">
        <f t="shared" si="56"/>
        <v>15997</v>
      </c>
    </row>
    <row r="144" spans="84:84" x14ac:dyDescent="0.25">
      <c r="CF144">
        <f t="shared" si="56"/>
        <v>17147</v>
      </c>
    </row>
    <row r="145" spans="84:84" x14ac:dyDescent="0.25">
      <c r="CF145">
        <f>BH1</f>
        <v>17515</v>
      </c>
    </row>
    <row r="146" spans="84:84" x14ac:dyDescent="0.25">
      <c r="CF146">
        <f t="shared" ref="CF146:CF160" si="57">BH2</f>
        <v>18762</v>
      </c>
    </row>
    <row r="147" spans="84:84" x14ac:dyDescent="0.25">
      <c r="CF147">
        <f t="shared" si="57"/>
        <v>19135</v>
      </c>
    </row>
    <row r="148" spans="84:84" x14ac:dyDescent="0.25">
      <c r="CF148">
        <f t="shared" si="57"/>
        <v>20510</v>
      </c>
    </row>
    <row r="149" spans="84:84" x14ac:dyDescent="0.25">
      <c r="CF149">
        <f t="shared" si="57"/>
        <v>20920</v>
      </c>
    </row>
    <row r="150" spans="84:84" x14ac:dyDescent="0.25">
      <c r="CF150">
        <f t="shared" si="57"/>
        <v>22439</v>
      </c>
    </row>
    <row r="151" spans="84:84" x14ac:dyDescent="0.25">
      <c r="CF151">
        <f t="shared" si="57"/>
        <v>22885</v>
      </c>
    </row>
    <row r="152" spans="84:84" x14ac:dyDescent="0.25">
      <c r="CF152">
        <f t="shared" si="57"/>
        <v>24517</v>
      </c>
    </row>
    <row r="153" spans="84:84" x14ac:dyDescent="0.25">
      <c r="CF153">
        <f t="shared" si="57"/>
        <v>25001</v>
      </c>
    </row>
    <row r="154" spans="84:84" x14ac:dyDescent="0.25">
      <c r="CF154">
        <f t="shared" si="57"/>
        <v>26807</v>
      </c>
    </row>
    <row r="155" spans="84:84" x14ac:dyDescent="0.25">
      <c r="CF155">
        <f t="shared" si="57"/>
        <v>25207</v>
      </c>
    </row>
    <row r="156" spans="84:84" x14ac:dyDescent="0.25">
      <c r="CF156">
        <f t="shared" si="57"/>
        <v>19261</v>
      </c>
    </row>
    <row r="157" spans="84:84" x14ac:dyDescent="0.25">
      <c r="CF157">
        <f t="shared" si="57"/>
        <v>15218</v>
      </c>
    </row>
    <row r="158" spans="84:84" x14ac:dyDescent="0.25">
      <c r="CF158">
        <f t="shared" si="57"/>
        <v>13567</v>
      </c>
    </row>
    <row r="159" spans="84:84" x14ac:dyDescent="0.25">
      <c r="CF159">
        <f t="shared" si="57"/>
        <v>11953</v>
      </c>
    </row>
    <row r="160" spans="84:84" x14ac:dyDescent="0.25">
      <c r="CF160">
        <f t="shared" si="57"/>
        <v>11278</v>
      </c>
    </row>
    <row r="161" spans="84:84" x14ac:dyDescent="0.25">
      <c r="CF161">
        <f>BI1</f>
        <v>10318</v>
      </c>
    </row>
    <row r="162" spans="84:84" x14ac:dyDescent="0.25">
      <c r="CF162">
        <f t="shared" ref="CF162:CF176" si="58">BI2</f>
        <v>10129</v>
      </c>
    </row>
    <row r="163" spans="84:84" x14ac:dyDescent="0.25">
      <c r="CF163">
        <f t="shared" si="58"/>
        <v>9687</v>
      </c>
    </row>
    <row r="164" spans="84:84" x14ac:dyDescent="0.25">
      <c r="CF164">
        <f t="shared" si="58"/>
        <v>9881</v>
      </c>
    </row>
    <row r="165" spans="84:84" x14ac:dyDescent="0.25">
      <c r="CF165">
        <f t="shared" si="58"/>
        <v>9733</v>
      </c>
    </row>
    <row r="166" spans="84:84" x14ac:dyDescent="0.25">
      <c r="CF166">
        <f t="shared" si="58"/>
        <v>10196</v>
      </c>
    </row>
    <row r="167" spans="84:84" x14ac:dyDescent="0.25">
      <c r="CF167">
        <f t="shared" si="58"/>
        <v>10321</v>
      </c>
    </row>
    <row r="168" spans="84:84" x14ac:dyDescent="0.25">
      <c r="CF168">
        <f t="shared" si="58"/>
        <v>11049</v>
      </c>
    </row>
    <row r="169" spans="84:84" x14ac:dyDescent="0.25">
      <c r="CF169">
        <f t="shared" si="58"/>
        <v>11253</v>
      </c>
    </row>
    <row r="170" spans="84:84" x14ac:dyDescent="0.25">
      <c r="CF170">
        <f t="shared" si="58"/>
        <v>12039</v>
      </c>
    </row>
    <row r="171" spans="84:84" x14ac:dyDescent="0.25">
      <c r="CF171">
        <f t="shared" si="58"/>
        <v>12295</v>
      </c>
    </row>
    <row r="172" spans="84:84" x14ac:dyDescent="0.25">
      <c r="CF172">
        <f t="shared" si="58"/>
        <v>13172</v>
      </c>
    </row>
    <row r="173" spans="84:84" x14ac:dyDescent="0.25">
      <c r="CF173">
        <f t="shared" si="58"/>
        <v>13443</v>
      </c>
    </row>
    <row r="174" spans="84:84" x14ac:dyDescent="0.25">
      <c r="CF174">
        <f t="shared" si="58"/>
        <v>14408</v>
      </c>
    </row>
    <row r="175" spans="84:84" x14ac:dyDescent="0.25">
      <c r="CF175">
        <f t="shared" si="58"/>
        <v>14704</v>
      </c>
    </row>
    <row r="176" spans="84:84" x14ac:dyDescent="0.25">
      <c r="CF176">
        <f t="shared" si="58"/>
        <v>15758</v>
      </c>
    </row>
    <row r="177" spans="84:84" x14ac:dyDescent="0.25">
      <c r="CF177">
        <f>BJ1</f>
        <v>16054</v>
      </c>
    </row>
    <row r="178" spans="84:84" x14ac:dyDescent="0.25">
      <c r="CF178">
        <f t="shared" ref="CF178:CF192" si="59">BJ2</f>
        <v>17208</v>
      </c>
    </row>
    <row r="179" spans="84:84" x14ac:dyDescent="0.25">
      <c r="CF179">
        <f t="shared" si="59"/>
        <v>17584</v>
      </c>
    </row>
    <row r="180" spans="84:84" x14ac:dyDescent="0.25">
      <c r="CF180">
        <f t="shared" si="59"/>
        <v>18861</v>
      </c>
    </row>
    <row r="181" spans="84:84" x14ac:dyDescent="0.25">
      <c r="CF181">
        <f t="shared" si="59"/>
        <v>19243</v>
      </c>
    </row>
    <row r="182" spans="84:84" x14ac:dyDescent="0.25">
      <c r="CF182">
        <f t="shared" si="59"/>
        <v>20605</v>
      </c>
    </row>
    <row r="183" spans="84:84" x14ac:dyDescent="0.25">
      <c r="CF183">
        <f t="shared" si="59"/>
        <v>21039</v>
      </c>
    </row>
    <row r="184" spans="84:84" x14ac:dyDescent="0.25">
      <c r="CF184">
        <f t="shared" si="59"/>
        <v>22562</v>
      </c>
    </row>
    <row r="185" spans="84:84" x14ac:dyDescent="0.25">
      <c r="CF185">
        <f t="shared" si="59"/>
        <v>23027</v>
      </c>
    </row>
    <row r="186" spans="84:84" x14ac:dyDescent="0.25">
      <c r="CF186">
        <f t="shared" si="59"/>
        <v>24686</v>
      </c>
    </row>
    <row r="187" spans="84:84" x14ac:dyDescent="0.25">
      <c r="CF187">
        <f t="shared" si="59"/>
        <v>25243</v>
      </c>
    </row>
    <row r="188" spans="84:84" x14ac:dyDescent="0.25">
      <c r="CF188">
        <f t="shared" si="59"/>
        <v>27077</v>
      </c>
    </row>
    <row r="189" spans="84:84" x14ac:dyDescent="0.25">
      <c r="CF189">
        <f t="shared" si="59"/>
        <v>26888</v>
      </c>
    </row>
    <row r="190" spans="84:84" x14ac:dyDescent="0.25">
      <c r="CF190">
        <f t="shared" si="59"/>
        <v>21602</v>
      </c>
    </row>
    <row r="191" spans="84:84" x14ac:dyDescent="0.25">
      <c r="CF191">
        <f t="shared" si="59"/>
        <v>16193</v>
      </c>
    </row>
    <row r="192" spans="84:84" x14ac:dyDescent="0.25">
      <c r="CF192">
        <f t="shared" si="59"/>
        <v>13997</v>
      </c>
    </row>
    <row r="193" spans="84:84" x14ac:dyDescent="0.25">
      <c r="CF193">
        <f>BK1</f>
        <v>12202</v>
      </c>
    </row>
    <row r="194" spans="84:84" x14ac:dyDescent="0.25">
      <c r="CF194">
        <f t="shared" ref="CF194:CF208" si="60">BK2</f>
        <v>11502</v>
      </c>
    </row>
    <row r="195" spans="84:84" x14ac:dyDescent="0.25">
      <c r="CF195">
        <f t="shared" si="60"/>
        <v>10449</v>
      </c>
    </row>
    <row r="196" spans="84:84" x14ac:dyDescent="0.25">
      <c r="CF196">
        <f t="shared" si="60"/>
        <v>10206</v>
      </c>
    </row>
    <row r="197" spans="84:84" x14ac:dyDescent="0.25">
      <c r="CF197">
        <f t="shared" si="60"/>
        <v>9686</v>
      </c>
    </row>
    <row r="198" spans="84:84" x14ac:dyDescent="0.25">
      <c r="CF198">
        <f t="shared" si="60"/>
        <v>9841</v>
      </c>
    </row>
    <row r="199" spans="84:84" x14ac:dyDescent="0.25">
      <c r="CF199">
        <f t="shared" si="60"/>
        <v>9656</v>
      </c>
    </row>
    <row r="200" spans="84:84" x14ac:dyDescent="0.25">
      <c r="CF200">
        <f t="shared" si="60"/>
        <v>10056</v>
      </c>
    </row>
    <row r="201" spans="84:84" x14ac:dyDescent="0.25">
      <c r="CF201">
        <f t="shared" si="60"/>
        <v>10114</v>
      </c>
    </row>
    <row r="202" spans="84:84" x14ac:dyDescent="0.25">
      <c r="CF202">
        <f t="shared" si="60"/>
        <v>10830</v>
      </c>
    </row>
    <row r="203" spans="84:84" x14ac:dyDescent="0.25">
      <c r="CF203">
        <f t="shared" si="60"/>
        <v>11043</v>
      </c>
    </row>
    <row r="204" spans="84:84" x14ac:dyDescent="0.25">
      <c r="CF204">
        <f t="shared" si="60"/>
        <v>11836</v>
      </c>
    </row>
    <row r="205" spans="84:84" x14ac:dyDescent="0.25">
      <c r="CF205">
        <f t="shared" si="60"/>
        <v>12082</v>
      </c>
    </row>
    <row r="206" spans="84:84" x14ac:dyDescent="0.25">
      <c r="CF206">
        <f t="shared" si="60"/>
        <v>12949</v>
      </c>
    </row>
    <row r="207" spans="84:84" x14ac:dyDescent="0.25">
      <c r="CF207">
        <f t="shared" si="60"/>
        <v>13204</v>
      </c>
    </row>
    <row r="208" spans="84:84" x14ac:dyDescent="0.25">
      <c r="CF208">
        <f t="shared" si="60"/>
        <v>14132</v>
      </c>
    </row>
    <row r="209" spans="84:84" x14ac:dyDescent="0.25">
      <c r="CF209">
        <f>BL1</f>
        <v>14416</v>
      </c>
    </row>
    <row r="210" spans="84:84" x14ac:dyDescent="0.25">
      <c r="CF210">
        <f t="shared" ref="CF210:CF224" si="61">BL2</f>
        <v>15457</v>
      </c>
    </row>
    <row r="211" spans="84:84" x14ac:dyDescent="0.25">
      <c r="CF211">
        <f t="shared" si="61"/>
        <v>15770</v>
      </c>
    </row>
    <row r="212" spans="84:84" x14ac:dyDescent="0.25">
      <c r="CF212">
        <f t="shared" si="61"/>
        <v>16916</v>
      </c>
    </row>
    <row r="213" spans="84:84" x14ac:dyDescent="0.25">
      <c r="CF213">
        <f t="shared" si="61"/>
        <v>17268</v>
      </c>
    </row>
    <row r="214" spans="84:84" x14ac:dyDescent="0.25">
      <c r="CF214">
        <f t="shared" si="61"/>
        <v>18517</v>
      </c>
    </row>
    <row r="215" spans="84:84" x14ac:dyDescent="0.25">
      <c r="CF215">
        <f t="shared" si="61"/>
        <v>18904</v>
      </c>
    </row>
    <row r="216" spans="84:84" x14ac:dyDescent="0.25">
      <c r="CF216">
        <f t="shared" si="61"/>
        <v>20278</v>
      </c>
    </row>
    <row r="217" spans="84:84" x14ac:dyDescent="0.25">
      <c r="CF217">
        <f t="shared" si="61"/>
        <v>20704</v>
      </c>
    </row>
    <row r="218" spans="84:84" x14ac:dyDescent="0.25">
      <c r="CF218">
        <f t="shared" si="61"/>
        <v>22176</v>
      </c>
    </row>
    <row r="219" spans="84:84" x14ac:dyDescent="0.25">
      <c r="CF219">
        <f t="shared" si="61"/>
        <v>22631</v>
      </c>
    </row>
    <row r="220" spans="84:84" x14ac:dyDescent="0.25">
      <c r="CF220">
        <f t="shared" si="61"/>
        <v>24242</v>
      </c>
    </row>
    <row r="221" spans="84:84" x14ac:dyDescent="0.25">
      <c r="CF221">
        <f t="shared" si="61"/>
        <v>24736</v>
      </c>
    </row>
    <row r="222" spans="84:84" x14ac:dyDescent="0.25">
      <c r="CF222">
        <f t="shared" si="61"/>
        <v>26483</v>
      </c>
    </row>
    <row r="223" spans="84:84" x14ac:dyDescent="0.25">
      <c r="CF223">
        <f t="shared" si="61"/>
        <v>27014</v>
      </c>
    </row>
    <row r="224" spans="84:84" x14ac:dyDescent="0.25">
      <c r="CF224">
        <f t="shared" si="61"/>
        <v>28243</v>
      </c>
    </row>
    <row r="225" spans="84:84" x14ac:dyDescent="0.25">
      <c r="CF225">
        <f>BM1</f>
        <v>21217</v>
      </c>
    </row>
    <row r="226" spans="84:84" x14ac:dyDescent="0.25">
      <c r="CF226">
        <f t="shared" ref="CF226:CF240" si="62">BM2</f>
        <v>16580</v>
      </c>
    </row>
    <row r="227" spans="84:84" x14ac:dyDescent="0.25">
      <c r="CF227">
        <f t="shared" si="62"/>
        <v>13668</v>
      </c>
    </row>
    <row r="228" spans="84:84" x14ac:dyDescent="0.25">
      <c r="CF228">
        <f t="shared" si="62"/>
        <v>12433</v>
      </c>
    </row>
    <row r="229" spans="84:84" x14ac:dyDescent="0.25">
      <c r="CF229">
        <f t="shared" si="62"/>
        <v>11061</v>
      </c>
    </row>
    <row r="230" spans="84:84" x14ac:dyDescent="0.25">
      <c r="CF230">
        <f t="shared" si="62"/>
        <v>10537</v>
      </c>
    </row>
    <row r="231" spans="84:84" x14ac:dyDescent="0.25">
      <c r="CF231">
        <f t="shared" si="62"/>
        <v>9720</v>
      </c>
    </row>
    <row r="232" spans="84:84" x14ac:dyDescent="0.25">
      <c r="CF232">
        <f t="shared" si="62"/>
        <v>9636</v>
      </c>
    </row>
    <row r="233" spans="84:84" x14ac:dyDescent="0.25">
      <c r="CF233">
        <f t="shared" si="62"/>
        <v>9303</v>
      </c>
    </row>
    <row r="234" spans="84:84" x14ac:dyDescent="0.25">
      <c r="CF234">
        <f t="shared" si="62"/>
        <v>9592</v>
      </c>
    </row>
    <row r="235" spans="84:84" x14ac:dyDescent="0.25">
      <c r="CF235">
        <f t="shared" si="62"/>
        <v>9487</v>
      </c>
    </row>
    <row r="236" spans="84:84" x14ac:dyDescent="0.25">
      <c r="CF236">
        <f t="shared" si="62"/>
        <v>10028</v>
      </c>
    </row>
    <row r="237" spans="84:84" x14ac:dyDescent="0.25">
      <c r="CF237">
        <f t="shared" si="62"/>
        <v>10234</v>
      </c>
    </row>
    <row r="238" spans="84:84" x14ac:dyDescent="0.25">
      <c r="CF238">
        <f t="shared" si="62"/>
        <v>10963</v>
      </c>
    </row>
    <row r="239" spans="84:84" x14ac:dyDescent="0.25">
      <c r="CF239">
        <f t="shared" si="62"/>
        <v>11175</v>
      </c>
    </row>
    <row r="240" spans="84:84" x14ac:dyDescent="0.25">
      <c r="CF240">
        <f t="shared" si="62"/>
        <v>11964</v>
      </c>
    </row>
    <row r="241" spans="84:84" x14ac:dyDescent="0.25">
      <c r="CF241">
        <f>BN1</f>
        <v>12175</v>
      </c>
    </row>
    <row r="242" spans="84:84" x14ac:dyDescent="0.25">
      <c r="CF242">
        <f t="shared" ref="CF242:CF256" si="63">BN2</f>
        <v>13038</v>
      </c>
    </row>
    <row r="243" spans="84:84" x14ac:dyDescent="0.25">
      <c r="CF243">
        <f t="shared" si="63"/>
        <v>13299</v>
      </c>
    </row>
    <row r="244" spans="84:84" x14ac:dyDescent="0.25">
      <c r="CF244">
        <f t="shared" si="63"/>
        <v>14235</v>
      </c>
    </row>
    <row r="245" spans="84:84" x14ac:dyDescent="0.25">
      <c r="CF245">
        <f t="shared" si="63"/>
        <v>14528</v>
      </c>
    </row>
    <row r="246" spans="84:84" x14ac:dyDescent="0.25">
      <c r="CF246">
        <f t="shared" si="63"/>
        <v>15579</v>
      </c>
    </row>
    <row r="247" spans="84:84" x14ac:dyDescent="0.25">
      <c r="CF247">
        <f t="shared" si="63"/>
        <v>15888</v>
      </c>
    </row>
    <row r="248" spans="84:84" x14ac:dyDescent="0.25">
      <c r="CF248">
        <f t="shared" si="63"/>
        <v>17024</v>
      </c>
    </row>
    <row r="249" spans="84:84" x14ac:dyDescent="0.25">
      <c r="CF249">
        <f t="shared" si="63"/>
        <v>17372</v>
      </c>
    </row>
    <row r="250" spans="84:84" x14ac:dyDescent="0.25">
      <c r="CF250">
        <f t="shared" si="63"/>
        <v>18625</v>
      </c>
    </row>
    <row r="251" spans="84:84" x14ac:dyDescent="0.25">
      <c r="CF251">
        <f t="shared" si="63"/>
        <v>19007</v>
      </c>
    </row>
    <row r="252" spans="84:84" x14ac:dyDescent="0.25">
      <c r="CF252">
        <f t="shared" si="63"/>
        <v>20373</v>
      </c>
    </row>
    <row r="253" spans="84:84" x14ac:dyDescent="0.25">
      <c r="CF253">
        <f t="shared" si="63"/>
        <v>20812</v>
      </c>
    </row>
    <row r="254" spans="84:84" x14ac:dyDescent="0.25">
      <c r="CF254">
        <f t="shared" si="63"/>
        <v>22340</v>
      </c>
    </row>
    <row r="255" spans="84:84" x14ac:dyDescent="0.25">
      <c r="CF255">
        <f t="shared" si="63"/>
        <v>22809</v>
      </c>
    </row>
    <row r="256" spans="84:84" x14ac:dyDescent="0.25">
      <c r="CF256">
        <f t="shared" si="63"/>
        <v>24463</v>
      </c>
    </row>
    <row r="257" spans="84:84" x14ac:dyDescent="0.25">
      <c r="CF257">
        <f>BO1</f>
        <v>24986</v>
      </c>
    </row>
    <row r="258" spans="84:84" x14ac:dyDescent="0.25">
      <c r="CF258">
        <f t="shared" ref="CF258:CF272" si="64">BO2</f>
        <v>26791</v>
      </c>
    </row>
    <row r="259" spans="84:84" x14ac:dyDescent="0.25">
      <c r="CF259">
        <f t="shared" si="64"/>
        <v>27334</v>
      </c>
    </row>
    <row r="260" spans="84:84" x14ac:dyDescent="0.25">
      <c r="CF260">
        <f t="shared" si="64"/>
        <v>25976</v>
      </c>
    </row>
    <row r="261" spans="84:84" x14ac:dyDescent="0.25">
      <c r="CF261">
        <f t="shared" si="64"/>
        <v>18546</v>
      </c>
    </row>
    <row r="262" spans="84:84" x14ac:dyDescent="0.25">
      <c r="CF262">
        <f t="shared" si="64"/>
        <v>15284</v>
      </c>
    </row>
    <row r="263" spans="84:84" x14ac:dyDescent="0.25">
      <c r="CF263">
        <f t="shared" si="64"/>
        <v>12892</v>
      </c>
    </row>
    <row r="264" spans="84:84" x14ac:dyDescent="0.25">
      <c r="CF264">
        <f t="shared" si="64"/>
        <v>11982</v>
      </c>
    </row>
    <row r="265" spans="84:84" x14ac:dyDescent="0.25">
      <c r="CF265">
        <f t="shared" si="64"/>
        <v>10809</v>
      </c>
    </row>
    <row r="266" spans="84:84" x14ac:dyDescent="0.25">
      <c r="CF266">
        <f t="shared" si="64"/>
        <v>10430</v>
      </c>
    </row>
    <row r="267" spans="84:84" x14ac:dyDescent="0.25">
      <c r="CF267">
        <f t="shared" si="64"/>
        <v>9771</v>
      </c>
    </row>
    <row r="268" spans="84:84" x14ac:dyDescent="0.25">
      <c r="CF268">
        <f t="shared" si="64"/>
        <v>9798</v>
      </c>
    </row>
    <row r="269" spans="84:84" x14ac:dyDescent="0.25">
      <c r="CF269">
        <f t="shared" si="64"/>
        <v>9482</v>
      </c>
    </row>
    <row r="270" spans="84:84" x14ac:dyDescent="0.25">
      <c r="CF270">
        <f t="shared" si="64"/>
        <v>9773</v>
      </c>
    </row>
    <row r="271" spans="84:84" x14ac:dyDescent="0.25">
      <c r="CF271">
        <f t="shared" si="64"/>
        <v>9697</v>
      </c>
    </row>
    <row r="272" spans="84:84" x14ac:dyDescent="0.25">
      <c r="CF272">
        <f t="shared" si="64"/>
        <v>10274</v>
      </c>
    </row>
    <row r="273" spans="84:84" x14ac:dyDescent="0.25">
      <c r="CF273">
        <f>BP1</f>
        <v>10484</v>
      </c>
    </row>
    <row r="274" spans="84:84" x14ac:dyDescent="0.25">
      <c r="CF274">
        <f t="shared" ref="CF274:CF288" si="65">BP2</f>
        <v>11237</v>
      </c>
    </row>
    <row r="275" spans="84:84" x14ac:dyDescent="0.25">
      <c r="CF275">
        <f t="shared" si="65"/>
        <v>11456</v>
      </c>
    </row>
    <row r="276" spans="84:84" x14ac:dyDescent="0.25">
      <c r="CF276">
        <f t="shared" si="65"/>
        <v>12278</v>
      </c>
    </row>
    <row r="277" spans="84:84" x14ac:dyDescent="0.25">
      <c r="CF277">
        <f t="shared" si="65"/>
        <v>12524</v>
      </c>
    </row>
    <row r="278" spans="84:84" x14ac:dyDescent="0.25">
      <c r="CF278">
        <f t="shared" si="65"/>
        <v>13412</v>
      </c>
    </row>
    <row r="279" spans="84:84" x14ac:dyDescent="0.25">
      <c r="CF279">
        <f t="shared" si="65"/>
        <v>13666</v>
      </c>
    </row>
    <row r="280" spans="84:84" x14ac:dyDescent="0.25">
      <c r="CF280">
        <f t="shared" si="65"/>
        <v>14653</v>
      </c>
    </row>
    <row r="281" spans="84:84" x14ac:dyDescent="0.25">
      <c r="CF281">
        <f t="shared" si="65"/>
        <v>14947</v>
      </c>
    </row>
    <row r="282" spans="84:84" x14ac:dyDescent="0.25">
      <c r="CF282">
        <f t="shared" si="65"/>
        <v>16013</v>
      </c>
    </row>
    <row r="283" spans="84:84" x14ac:dyDescent="0.25">
      <c r="CF283">
        <f t="shared" si="65"/>
        <v>16309</v>
      </c>
    </row>
    <row r="284" spans="84:84" x14ac:dyDescent="0.25">
      <c r="CF284">
        <f t="shared" si="65"/>
        <v>17483</v>
      </c>
    </row>
    <row r="285" spans="84:84" x14ac:dyDescent="0.25">
      <c r="CF285">
        <f t="shared" si="65"/>
        <v>17847</v>
      </c>
    </row>
    <row r="286" spans="84:84" x14ac:dyDescent="0.25">
      <c r="CF286">
        <f t="shared" si="65"/>
        <v>19134</v>
      </c>
    </row>
    <row r="287" spans="84:84" x14ac:dyDescent="0.25">
      <c r="CF287">
        <f t="shared" si="65"/>
        <v>19558</v>
      </c>
    </row>
    <row r="288" spans="84:84" x14ac:dyDescent="0.25">
      <c r="CF288">
        <f t="shared" si="65"/>
        <v>21006</v>
      </c>
    </row>
    <row r="289" spans="84:84" x14ac:dyDescent="0.25">
      <c r="CF289">
        <f>BQ1</f>
        <v>21455</v>
      </c>
    </row>
    <row r="290" spans="84:84" x14ac:dyDescent="0.25">
      <c r="CF290">
        <f t="shared" ref="CF290:CF304" si="66">BQ2</f>
        <v>23007</v>
      </c>
    </row>
    <row r="291" spans="84:84" x14ac:dyDescent="0.25">
      <c r="CF291">
        <f t="shared" si="66"/>
        <v>23466</v>
      </c>
    </row>
    <row r="292" spans="84:84" x14ac:dyDescent="0.25">
      <c r="CF292">
        <f t="shared" si="66"/>
        <v>25163</v>
      </c>
    </row>
    <row r="293" spans="84:84" x14ac:dyDescent="0.25">
      <c r="CF293">
        <f t="shared" si="66"/>
        <v>25697</v>
      </c>
    </row>
    <row r="294" spans="84:84" x14ac:dyDescent="0.25">
      <c r="CF294">
        <f t="shared" si="66"/>
        <v>27511</v>
      </c>
    </row>
    <row r="295" spans="84:84" x14ac:dyDescent="0.25">
      <c r="CF295">
        <f t="shared" si="66"/>
        <v>27835</v>
      </c>
    </row>
    <row r="296" spans="84:84" x14ac:dyDescent="0.25">
      <c r="CF296">
        <f t="shared" si="66"/>
        <v>22947</v>
      </c>
    </row>
    <row r="297" spans="84:84" x14ac:dyDescent="0.25">
      <c r="CF297">
        <f t="shared" si="66"/>
        <v>16880</v>
      </c>
    </row>
    <row r="298" spans="84:84" x14ac:dyDescent="0.25">
      <c r="CF298">
        <f t="shared" si="66"/>
        <v>14432</v>
      </c>
    </row>
    <row r="299" spans="84:84" x14ac:dyDescent="0.25">
      <c r="CF299">
        <f t="shared" si="66"/>
        <v>12448</v>
      </c>
    </row>
    <row r="300" spans="84:84" x14ac:dyDescent="0.25">
      <c r="CF300">
        <f t="shared" si="66"/>
        <v>11702</v>
      </c>
    </row>
    <row r="301" spans="84:84" x14ac:dyDescent="0.25">
      <c r="CF301">
        <f t="shared" si="66"/>
        <v>10636</v>
      </c>
    </row>
    <row r="302" spans="84:84" x14ac:dyDescent="0.25">
      <c r="CF302">
        <f t="shared" si="66"/>
        <v>10337</v>
      </c>
    </row>
    <row r="303" spans="84:84" x14ac:dyDescent="0.25">
      <c r="CF303">
        <f t="shared" si="66"/>
        <v>9758</v>
      </c>
    </row>
    <row r="304" spans="84:84" x14ac:dyDescent="0.25">
      <c r="CF304">
        <f t="shared" si="66"/>
        <v>9857</v>
      </c>
    </row>
    <row r="305" spans="84:84" x14ac:dyDescent="0.25">
      <c r="CF305">
        <f>BR1</f>
        <v>9610</v>
      </c>
    </row>
    <row r="306" spans="84:84" x14ac:dyDescent="0.25">
      <c r="CF306">
        <f t="shared" ref="CF306:CF320" si="67">BR2</f>
        <v>9957</v>
      </c>
    </row>
    <row r="307" spans="84:84" x14ac:dyDescent="0.25">
      <c r="CF307">
        <f t="shared" si="67"/>
        <v>9963</v>
      </c>
    </row>
    <row r="308" spans="84:84" x14ac:dyDescent="0.25">
      <c r="CF308">
        <f t="shared" si="67"/>
        <v>10638</v>
      </c>
    </row>
    <row r="309" spans="84:84" x14ac:dyDescent="0.25">
      <c r="CF309">
        <f t="shared" si="67"/>
        <v>10857</v>
      </c>
    </row>
    <row r="310" spans="84:84" x14ac:dyDescent="0.25">
      <c r="CF310">
        <f t="shared" si="67"/>
        <v>11634</v>
      </c>
    </row>
    <row r="311" spans="84:84" x14ac:dyDescent="0.25">
      <c r="CF311">
        <f t="shared" si="67"/>
        <v>11865</v>
      </c>
    </row>
    <row r="312" spans="84:84" x14ac:dyDescent="0.25">
      <c r="CF312">
        <f t="shared" si="67"/>
        <v>12713</v>
      </c>
    </row>
    <row r="313" spans="84:84" x14ac:dyDescent="0.25">
      <c r="CF313">
        <f t="shared" si="67"/>
        <v>12979</v>
      </c>
    </row>
    <row r="314" spans="84:84" x14ac:dyDescent="0.25">
      <c r="CF314">
        <f t="shared" si="67"/>
        <v>13906</v>
      </c>
    </row>
    <row r="315" spans="84:84" x14ac:dyDescent="0.25">
      <c r="CF315">
        <f t="shared" si="67"/>
        <v>14179</v>
      </c>
    </row>
    <row r="316" spans="84:84" x14ac:dyDescent="0.25">
      <c r="CF316">
        <f t="shared" si="67"/>
        <v>15194</v>
      </c>
    </row>
    <row r="317" spans="84:84" x14ac:dyDescent="0.25">
      <c r="CF317">
        <f t="shared" si="67"/>
        <v>15512</v>
      </c>
    </row>
    <row r="318" spans="84:84" x14ac:dyDescent="0.25">
      <c r="CF318">
        <f t="shared" si="67"/>
        <v>16630</v>
      </c>
    </row>
    <row r="319" spans="84:84" x14ac:dyDescent="0.25">
      <c r="CF319">
        <f t="shared" si="67"/>
        <v>16978</v>
      </c>
    </row>
    <row r="320" spans="84:84" x14ac:dyDescent="0.25">
      <c r="CF320">
        <f t="shared" si="67"/>
        <v>18211</v>
      </c>
    </row>
    <row r="321" spans="84:84" x14ac:dyDescent="0.25">
      <c r="CF321">
        <f>BS1</f>
        <v>18590</v>
      </c>
    </row>
    <row r="322" spans="84:84" x14ac:dyDescent="0.25">
      <c r="CF322">
        <f t="shared" ref="CF322:CF336" si="68">BS2</f>
        <v>19930</v>
      </c>
    </row>
    <row r="323" spans="84:84" x14ac:dyDescent="0.25">
      <c r="CF323">
        <f t="shared" si="68"/>
        <v>20323</v>
      </c>
    </row>
    <row r="324" spans="84:84" x14ac:dyDescent="0.25">
      <c r="CF324">
        <f t="shared" si="68"/>
        <v>21743</v>
      </c>
    </row>
    <row r="325" spans="84:84" x14ac:dyDescent="0.25">
      <c r="CF325">
        <f t="shared" si="68"/>
        <v>22183</v>
      </c>
    </row>
    <row r="326" spans="84:84" x14ac:dyDescent="0.25">
      <c r="CF326">
        <f t="shared" si="68"/>
        <v>23792</v>
      </c>
    </row>
    <row r="327" spans="84:84" x14ac:dyDescent="0.25">
      <c r="CF327">
        <f t="shared" si="68"/>
        <v>24292</v>
      </c>
    </row>
    <row r="328" spans="84:84" x14ac:dyDescent="0.25">
      <c r="CF328">
        <f t="shared" si="68"/>
        <v>26033</v>
      </c>
    </row>
    <row r="329" spans="84:84" x14ac:dyDescent="0.25">
      <c r="CF329">
        <f t="shared" si="68"/>
        <v>26561</v>
      </c>
    </row>
    <row r="330" spans="84:84" x14ac:dyDescent="0.25">
      <c r="CF330">
        <f t="shared" si="68"/>
        <v>28482</v>
      </c>
    </row>
    <row r="331" spans="84:84" x14ac:dyDescent="0.25">
      <c r="CF331">
        <f t="shared" si="68"/>
        <v>29062</v>
      </c>
    </row>
    <row r="332" spans="84:84" x14ac:dyDescent="0.25">
      <c r="CF332">
        <f t="shared" si="68"/>
        <v>31096</v>
      </c>
    </row>
    <row r="333" spans="84:84" x14ac:dyDescent="0.25">
      <c r="CF333">
        <f t="shared" si="68"/>
        <v>31741</v>
      </c>
    </row>
    <row r="334" spans="84:84" x14ac:dyDescent="0.25">
      <c r="CF334">
        <f t="shared" si="68"/>
        <v>34020</v>
      </c>
    </row>
    <row r="335" spans="84:84" x14ac:dyDescent="0.25">
      <c r="CF335">
        <f t="shared" si="68"/>
        <v>34766</v>
      </c>
    </row>
    <row r="336" spans="84:84" x14ac:dyDescent="0.25">
      <c r="CF336">
        <f t="shared" si="68"/>
        <v>37273</v>
      </c>
    </row>
    <row r="337" spans="84:84" x14ac:dyDescent="0.25">
      <c r="CF337">
        <f>BT1</f>
        <v>38085</v>
      </c>
    </row>
    <row r="338" spans="84:84" x14ac:dyDescent="0.25">
      <c r="CF338">
        <f t="shared" ref="CF338:CF352" si="69">BT2</f>
        <v>40845</v>
      </c>
    </row>
    <row r="339" spans="84:84" x14ac:dyDescent="0.25">
      <c r="CF339">
        <f t="shared" si="69"/>
        <v>41721</v>
      </c>
    </row>
    <row r="340" spans="84:84" x14ac:dyDescent="0.25">
      <c r="CF340">
        <f t="shared" si="69"/>
        <v>44698</v>
      </c>
    </row>
    <row r="341" spans="84:84" x14ac:dyDescent="0.25">
      <c r="CF341">
        <f t="shared" si="69"/>
        <v>45581</v>
      </c>
    </row>
    <row r="342" spans="84:84" x14ac:dyDescent="0.25">
      <c r="CF342">
        <f t="shared" si="69"/>
        <v>48898</v>
      </c>
    </row>
    <row r="343" spans="84:84" x14ac:dyDescent="0.25">
      <c r="CF343">
        <f t="shared" si="69"/>
        <v>49976</v>
      </c>
    </row>
    <row r="344" spans="84:84" x14ac:dyDescent="0.25">
      <c r="CF344">
        <f t="shared" si="69"/>
        <v>53605</v>
      </c>
    </row>
    <row r="345" spans="84:84" x14ac:dyDescent="0.25">
      <c r="CF345">
        <f t="shared" si="69"/>
        <v>54895</v>
      </c>
    </row>
    <row r="346" spans="84:84" x14ac:dyDescent="0.25">
      <c r="CF346">
        <f t="shared" si="69"/>
        <v>58959</v>
      </c>
    </row>
    <row r="347" spans="84:84" x14ac:dyDescent="0.25">
      <c r="CF347">
        <f t="shared" si="69"/>
        <v>60352</v>
      </c>
    </row>
    <row r="348" spans="84:84" x14ac:dyDescent="0.25">
      <c r="CF348">
        <f t="shared" si="69"/>
        <v>47567</v>
      </c>
    </row>
    <row r="349" spans="84:84" x14ac:dyDescent="0.25">
      <c r="CF349">
        <f t="shared" si="69"/>
        <v>24299</v>
      </c>
    </row>
    <row r="350" spans="84:84" x14ac:dyDescent="0.25">
      <c r="CF350">
        <f t="shared" si="69"/>
        <v>18419</v>
      </c>
    </row>
    <row r="351" spans="84:84" x14ac:dyDescent="0.25">
      <c r="CF351">
        <f t="shared" si="69"/>
        <v>15034</v>
      </c>
    </row>
    <row r="352" spans="84:84" x14ac:dyDescent="0.25">
      <c r="CF352">
        <f t="shared" si="69"/>
        <v>13491</v>
      </c>
    </row>
    <row r="353" spans="84:84" x14ac:dyDescent="0.25">
      <c r="CF353">
        <f>BU1</f>
        <v>11885</v>
      </c>
    </row>
    <row r="354" spans="84:84" x14ac:dyDescent="0.25">
      <c r="CF354">
        <f t="shared" ref="CF354:CF368" si="70">BU2</f>
        <v>11314</v>
      </c>
    </row>
    <row r="355" spans="84:84" x14ac:dyDescent="0.25">
      <c r="CF355">
        <f t="shared" si="70"/>
        <v>10459</v>
      </c>
    </row>
    <row r="356" spans="84:84" x14ac:dyDescent="0.25">
      <c r="CF356">
        <f t="shared" si="70"/>
        <v>10361</v>
      </c>
    </row>
    <row r="357" spans="84:84" x14ac:dyDescent="0.25">
      <c r="CF357">
        <f t="shared" si="70"/>
        <v>9947</v>
      </c>
    </row>
    <row r="358" spans="84:84" x14ac:dyDescent="0.25">
      <c r="CF358">
        <f t="shared" si="70"/>
        <v>10197</v>
      </c>
    </row>
    <row r="359" spans="84:84" x14ac:dyDescent="0.25">
      <c r="CF359">
        <f t="shared" si="70"/>
        <v>10079</v>
      </c>
    </row>
    <row r="360" spans="84:84" x14ac:dyDescent="0.25">
      <c r="CF360">
        <f t="shared" si="70"/>
        <v>10633</v>
      </c>
    </row>
    <row r="361" spans="84:84" x14ac:dyDescent="0.25">
      <c r="CF361">
        <f t="shared" si="70"/>
        <v>10824</v>
      </c>
    </row>
    <row r="362" spans="84:84" x14ac:dyDescent="0.25">
      <c r="CF362">
        <f t="shared" si="70"/>
        <v>11573</v>
      </c>
    </row>
    <row r="363" spans="84:84" x14ac:dyDescent="0.25">
      <c r="CF363">
        <f t="shared" si="70"/>
        <v>11793</v>
      </c>
    </row>
    <row r="364" spans="84:84" x14ac:dyDescent="0.25">
      <c r="CF364">
        <f t="shared" si="70"/>
        <v>12643</v>
      </c>
    </row>
    <row r="365" spans="84:84" x14ac:dyDescent="0.25">
      <c r="CF365">
        <f t="shared" si="70"/>
        <v>12899</v>
      </c>
    </row>
    <row r="366" spans="84:84" x14ac:dyDescent="0.25">
      <c r="CF366">
        <f t="shared" si="70"/>
        <v>13848</v>
      </c>
    </row>
    <row r="367" spans="84:84" x14ac:dyDescent="0.25">
      <c r="CF367">
        <f t="shared" si="70"/>
        <v>14128</v>
      </c>
    </row>
    <row r="368" spans="84:84" x14ac:dyDescent="0.25">
      <c r="CF368">
        <f t="shared" si="70"/>
        <v>15152</v>
      </c>
    </row>
    <row r="369" spans="84:84" x14ac:dyDescent="0.25">
      <c r="CF369">
        <f>BV1</f>
        <v>15490</v>
      </c>
    </row>
    <row r="370" spans="84:84" x14ac:dyDescent="0.25">
      <c r="CF370">
        <f t="shared" ref="CF370:CF384" si="71">BV2</f>
        <v>16583</v>
      </c>
    </row>
    <row r="371" spans="84:84" x14ac:dyDescent="0.25">
      <c r="CF371">
        <f t="shared" si="71"/>
        <v>16923</v>
      </c>
    </row>
    <row r="372" spans="84:84" x14ac:dyDescent="0.25">
      <c r="CF372">
        <f t="shared" si="71"/>
        <v>18144</v>
      </c>
    </row>
    <row r="373" spans="84:84" x14ac:dyDescent="0.25">
      <c r="CF373">
        <f t="shared" si="71"/>
        <v>18526</v>
      </c>
    </row>
    <row r="374" spans="84:84" x14ac:dyDescent="0.25">
      <c r="CF374">
        <f t="shared" si="71"/>
        <v>19874</v>
      </c>
    </row>
    <row r="375" spans="84:84" x14ac:dyDescent="0.25">
      <c r="CF375">
        <f t="shared" si="71"/>
        <v>20281</v>
      </c>
    </row>
    <row r="376" spans="84:84" x14ac:dyDescent="0.25">
      <c r="CF376">
        <f t="shared" si="71"/>
        <v>21774</v>
      </c>
    </row>
    <row r="377" spans="84:84" x14ac:dyDescent="0.25">
      <c r="CF377">
        <f t="shared" si="71"/>
        <v>22232</v>
      </c>
    </row>
    <row r="378" spans="84:84" x14ac:dyDescent="0.25">
      <c r="CF378">
        <f t="shared" si="71"/>
        <v>23796</v>
      </c>
    </row>
    <row r="379" spans="84:84" x14ac:dyDescent="0.25">
      <c r="CF379">
        <f t="shared" si="71"/>
        <v>24260</v>
      </c>
    </row>
    <row r="380" spans="84:84" x14ac:dyDescent="0.25">
      <c r="CF380">
        <f t="shared" si="71"/>
        <v>26035</v>
      </c>
    </row>
    <row r="381" spans="84:84" x14ac:dyDescent="0.25">
      <c r="CF381">
        <f t="shared" si="71"/>
        <v>26653</v>
      </c>
    </row>
    <row r="382" spans="84:84" x14ac:dyDescent="0.25">
      <c r="CF382">
        <f t="shared" si="71"/>
        <v>28636</v>
      </c>
    </row>
    <row r="383" spans="84:84" x14ac:dyDescent="0.25">
      <c r="CF383">
        <f t="shared" si="71"/>
        <v>26380</v>
      </c>
    </row>
    <row r="384" spans="84:84" x14ac:dyDescent="0.25">
      <c r="CF384">
        <f t="shared" si="71"/>
        <v>20412</v>
      </c>
    </row>
    <row r="385" spans="84:84" x14ac:dyDescent="0.25">
      <c r="CF385">
        <f>BW1</f>
        <v>16202</v>
      </c>
    </row>
    <row r="386" spans="84:84" x14ac:dyDescent="0.25">
      <c r="CF386">
        <f t="shared" ref="CF386:CF400" si="72">BW2</f>
        <v>14330</v>
      </c>
    </row>
    <row r="387" spans="84:84" x14ac:dyDescent="0.25">
      <c r="CF387">
        <f t="shared" si="72"/>
        <v>12557</v>
      </c>
    </row>
    <row r="388" spans="84:84" x14ac:dyDescent="0.25">
      <c r="CF388">
        <f t="shared" si="72"/>
        <v>11831</v>
      </c>
    </row>
    <row r="389" spans="84:84" x14ac:dyDescent="0.25">
      <c r="CF389">
        <f t="shared" si="72"/>
        <v>10839</v>
      </c>
    </row>
    <row r="390" spans="84:84" x14ac:dyDescent="0.25">
      <c r="CF390">
        <f t="shared" si="72"/>
        <v>10608</v>
      </c>
    </row>
    <row r="391" spans="84:84" x14ac:dyDescent="0.25">
      <c r="CF391">
        <f t="shared" si="72"/>
        <v>10072</v>
      </c>
    </row>
    <row r="392" spans="84:84" x14ac:dyDescent="0.25">
      <c r="CF392">
        <f t="shared" si="72"/>
        <v>10225</v>
      </c>
    </row>
    <row r="393" spans="84:84" x14ac:dyDescent="0.25">
      <c r="CF393">
        <f t="shared" si="72"/>
        <v>10018</v>
      </c>
    </row>
    <row r="394" spans="84:84" x14ac:dyDescent="0.25">
      <c r="CF394">
        <f t="shared" si="72"/>
        <v>10478</v>
      </c>
    </row>
    <row r="395" spans="84:84" x14ac:dyDescent="0.25">
      <c r="CF395">
        <f t="shared" si="72"/>
        <v>10612</v>
      </c>
    </row>
    <row r="396" spans="84:84" x14ac:dyDescent="0.25">
      <c r="CF396">
        <f t="shared" si="72"/>
        <v>11383</v>
      </c>
    </row>
    <row r="397" spans="84:84" x14ac:dyDescent="0.25">
      <c r="CF397">
        <f t="shared" si="72"/>
        <v>11618</v>
      </c>
    </row>
    <row r="398" spans="84:84" x14ac:dyDescent="0.25">
      <c r="CF398">
        <f t="shared" si="72"/>
        <v>12464</v>
      </c>
    </row>
    <row r="399" spans="84:84" x14ac:dyDescent="0.25">
      <c r="CF399">
        <f t="shared" si="72"/>
        <v>12731</v>
      </c>
    </row>
    <row r="400" spans="84:84" x14ac:dyDescent="0.25">
      <c r="CF400">
        <f t="shared" si="72"/>
        <v>13638</v>
      </c>
    </row>
    <row r="401" spans="84:84" x14ac:dyDescent="0.25">
      <c r="CF401">
        <f>BX1</f>
        <v>13915</v>
      </c>
    </row>
    <row r="402" spans="84:84" x14ac:dyDescent="0.25">
      <c r="CF402">
        <f t="shared" ref="CF402:CF416" si="73">BX2</f>
        <v>14924</v>
      </c>
    </row>
    <row r="403" spans="84:84" x14ac:dyDescent="0.25">
      <c r="CF403">
        <f t="shared" si="73"/>
        <v>15233</v>
      </c>
    </row>
    <row r="404" spans="84:84" x14ac:dyDescent="0.25">
      <c r="CF404">
        <f t="shared" si="73"/>
        <v>16312</v>
      </c>
    </row>
    <row r="405" spans="84:84" x14ac:dyDescent="0.25">
      <c r="CF405">
        <f t="shared" si="73"/>
        <v>16651</v>
      </c>
    </row>
    <row r="406" spans="84:84" x14ac:dyDescent="0.25">
      <c r="CF406">
        <f t="shared" si="73"/>
        <v>17842</v>
      </c>
    </row>
    <row r="407" spans="84:84" x14ac:dyDescent="0.25">
      <c r="CF407">
        <f t="shared" si="73"/>
        <v>18216</v>
      </c>
    </row>
    <row r="408" spans="84:84" x14ac:dyDescent="0.25">
      <c r="CF408">
        <f t="shared" si="73"/>
        <v>19541</v>
      </c>
    </row>
    <row r="409" spans="84:84" x14ac:dyDescent="0.25">
      <c r="CF409">
        <f t="shared" si="73"/>
        <v>19941</v>
      </c>
    </row>
    <row r="410" spans="84:84" x14ac:dyDescent="0.25">
      <c r="CF410">
        <f t="shared" si="73"/>
        <v>21365</v>
      </c>
    </row>
    <row r="411" spans="84:84" x14ac:dyDescent="0.25">
      <c r="CF411">
        <f t="shared" si="73"/>
        <v>21830</v>
      </c>
    </row>
    <row r="412" spans="84:84" x14ac:dyDescent="0.25">
      <c r="CF412">
        <f t="shared" si="73"/>
        <v>23394</v>
      </c>
    </row>
    <row r="413" spans="84:84" x14ac:dyDescent="0.25">
      <c r="CF413">
        <f t="shared" si="73"/>
        <v>23860</v>
      </c>
    </row>
    <row r="414" spans="84:84" x14ac:dyDescent="0.25">
      <c r="CF414">
        <f t="shared" si="73"/>
        <v>25576</v>
      </c>
    </row>
    <row r="415" spans="84:84" x14ac:dyDescent="0.25">
      <c r="CF415">
        <f t="shared" si="73"/>
        <v>26112</v>
      </c>
    </row>
    <row r="416" spans="84:84" x14ac:dyDescent="0.25">
      <c r="CF416">
        <f t="shared" si="73"/>
        <v>27607</v>
      </c>
    </row>
    <row r="417" spans="84:84" x14ac:dyDescent="0.25">
      <c r="CF417">
        <f>BY1</f>
        <v>22536</v>
      </c>
    </row>
    <row r="418" spans="84:84" x14ac:dyDescent="0.25">
      <c r="CF418">
        <f t="shared" ref="CF418:CF432" si="74">BY2</f>
        <v>17938</v>
      </c>
    </row>
    <row r="419" spans="84:84" x14ac:dyDescent="0.25">
      <c r="CF419">
        <f t="shared" si="74"/>
        <v>14732</v>
      </c>
    </row>
    <row r="420" spans="84:84" x14ac:dyDescent="0.25">
      <c r="CF420">
        <f t="shared" si="74"/>
        <v>13333</v>
      </c>
    </row>
    <row r="421" spans="84:84" x14ac:dyDescent="0.25">
      <c r="CF421">
        <f t="shared" si="74"/>
        <v>11819</v>
      </c>
    </row>
    <row r="422" spans="84:84" x14ac:dyDescent="0.25">
      <c r="CF422">
        <f t="shared" si="74"/>
        <v>11226</v>
      </c>
    </row>
    <row r="423" spans="84:84" x14ac:dyDescent="0.25">
      <c r="CF423">
        <f t="shared" si="74"/>
        <v>10343</v>
      </c>
    </row>
    <row r="424" spans="84:84" x14ac:dyDescent="0.25">
      <c r="CF424">
        <f t="shared" si="74"/>
        <v>10201</v>
      </c>
    </row>
    <row r="425" spans="84:84" x14ac:dyDescent="0.25">
      <c r="CF425">
        <f t="shared" si="74"/>
        <v>9795</v>
      </c>
    </row>
    <row r="426" spans="84:84" x14ac:dyDescent="0.25">
      <c r="CF426">
        <f t="shared" si="74"/>
        <v>10056</v>
      </c>
    </row>
    <row r="427" spans="84:84" x14ac:dyDescent="0.25">
      <c r="CF427">
        <f t="shared" si="74"/>
        <v>9931</v>
      </c>
    </row>
    <row r="428" spans="84:84" x14ac:dyDescent="0.25">
      <c r="CF428">
        <f t="shared" si="74"/>
        <v>10481</v>
      </c>
    </row>
    <row r="429" spans="84:84" x14ac:dyDescent="0.25">
      <c r="CF429">
        <f t="shared" si="74"/>
        <v>10669</v>
      </c>
    </row>
    <row r="430" spans="84:84" x14ac:dyDescent="0.25">
      <c r="CF430">
        <f t="shared" si="74"/>
        <v>11440</v>
      </c>
    </row>
    <row r="431" spans="84:84" x14ac:dyDescent="0.25">
      <c r="CF431">
        <f t="shared" si="74"/>
        <v>11678</v>
      </c>
    </row>
    <row r="432" spans="84:84" x14ac:dyDescent="0.25">
      <c r="CF432">
        <f t="shared" si="74"/>
        <v>12543</v>
      </c>
    </row>
    <row r="433" spans="84:84" x14ac:dyDescent="0.25">
      <c r="CF433">
        <f>BZ1</f>
        <v>12785</v>
      </c>
    </row>
    <row r="434" spans="84:84" x14ac:dyDescent="0.25">
      <c r="CF434">
        <f t="shared" ref="CF434:CF448" si="75">BZ2</f>
        <v>13695</v>
      </c>
    </row>
    <row r="435" spans="84:84" x14ac:dyDescent="0.25">
      <c r="CF435">
        <f t="shared" si="75"/>
        <v>13963</v>
      </c>
    </row>
    <row r="436" spans="84:84" x14ac:dyDescent="0.25">
      <c r="CF436">
        <f t="shared" si="75"/>
        <v>14963</v>
      </c>
    </row>
    <row r="437" spans="84:84" x14ac:dyDescent="0.25">
      <c r="CF437">
        <f t="shared" si="75"/>
        <v>15285</v>
      </c>
    </row>
    <row r="438" spans="84:84" x14ac:dyDescent="0.25">
      <c r="CF438">
        <f t="shared" si="75"/>
        <v>16391</v>
      </c>
    </row>
    <row r="439" spans="84:84" x14ac:dyDescent="0.25">
      <c r="CF439">
        <f t="shared" si="75"/>
        <v>16720</v>
      </c>
    </row>
    <row r="440" spans="84:84" x14ac:dyDescent="0.25">
      <c r="CF440">
        <f t="shared" si="75"/>
        <v>17920</v>
      </c>
    </row>
    <row r="441" spans="84:84" x14ac:dyDescent="0.25">
      <c r="CF441">
        <f t="shared" si="75"/>
        <v>18285</v>
      </c>
    </row>
    <row r="442" spans="84:84" x14ac:dyDescent="0.25">
      <c r="CF442">
        <f t="shared" si="75"/>
        <v>19581</v>
      </c>
    </row>
    <row r="443" spans="84:84" x14ac:dyDescent="0.25">
      <c r="CF443">
        <f t="shared" si="75"/>
        <v>19984</v>
      </c>
    </row>
    <row r="444" spans="84:84" x14ac:dyDescent="0.25">
      <c r="CF444">
        <f t="shared" si="75"/>
        <v>21396</v>
      </c>
    </row>
    <row r="445" spans="84:84" x14ac:dyDescent="0.25">
      <c r="CF445">
        <f t="shared" si="75"/>
        <v>21785</v>
      </c>
    </row>
    <row r="446" spans="84:84" x14ac:dyDescent="0.25">
      <c r="CF446">
        <f t="shared" si="75"/>
        <v>23289</v>
      </c>
    </row>
    <row r="447" spans="84:84" x14ac:dyDescent="0.25">
      <c r="CF447">
        <f t="shared" si="75"/>
        <v>23763</v>
      </c>
    </row>
    <row r="448" spans="84:84" x14ac:dyDescent="0.25">
      <c r="CF448">
        <f t="shared" si="75"/>
        <v>25509</v>
      </c>
    </row>
    <row r="449" spans="84:84" x14ac:dyDescent="0.25">
      <c r="CF449">
        <f>CA1</f>
        <v>26066</v>
      </c>
    </row>
    <row r="450" spans="84:84" x14ac:dyDescent="0.25">
      <c r="CF450">
        <f t="shared" ref="CF450:CF464" si="76">CA2</f>
        <v>27960</v>
      </c>
    </row>
    <row r="451" spans="84:84" x14ac:dyDescent="0.25">
      <c r="CF451">
        <f t="shared" si="76"/>
        <v>24679</v>
      </c>
    </row>
    <row r="452" spans="84:84" x14ac:dyDescent="0.25">
      <c r="CF452">
        <f t="shared" si="76"/>
        <v>18845</v>
      </c>
    </row>
    <row r="453" spans="84:84" x14ac:dyDescent="0.25">
      <c r="CF453">
        <f t="shared" si="76"/>
        <v>15089</v>
      </c>
    </row>
    <row r="454" spans="84:84" x14ac:dyDescent="0.25">
      <c r="CF454">
        <f t="shared" si="76"/>
        <v>13498</v>
      </c>
    </row>
    <row r="455" spans="84:84" x14ac:dyDescent="0.25">
      <c r="CF455">
        <f t="shared" si="76"/>
        <v>11883</v>
      </c>
    </row>
    <row r="456" spans="84:84" x14ac:dyDescent="0.25">
      <c r="CF456">
        <f t="shared" si="76"/>
        <v>11243</v>
      </c>
    </row>
    <row r="457" spans="84:84" x14ac:dyDescent="0.25">
      <c r="CF457">
        <f t="shared" si="76"/>
        <v>10338</v>
      </c>
    </row>
    <row r="458" spans="84:84" x14ac:dyDescent="0.25">
      <c r="CF458">
        <f t="shared" si="76"/>
        <v>10188</v>
      </c>
    </row>
    <row r="459" spans="84:84" x14ac:dyDescent="0.25">
      <c r="CF459">
        <f t="shared" si="76"/>
        <v>9757</v>
      </c>
    </row>
    <row r="460" spans="84:84" x14ac:dyDescent="0.25">
      <c r="CF460">
        <f t="shared" si="76"/>
        <v>9990</v>
      </c>
    </row>
    <row r="461" spans="84:84" x14ac:dyDescent="0.25">
      <c r="CF461">
        <f t="shared" si="76"/>
        <v>9837</v>
      </c>
    </row>
    <row r="462" spans="84:84" x14ac:dyDescent="0.25">
      <c r="CF462">
        <f t="shared" si="76"/>
        <v>10331</v>
      </c>
    </row>
    <row r="463" spans="84:84" x14ac:dyDescent="0.25">
      <c r="CF463">
        <f t="shared" si="76"/>
        <v>10469</v>
      </c>
    </row>
    <row r="464" spans="84:84" x14ac:dyDescent="0.25">
      <c r="CF464">
        <f t="shared" si="76"/>
        <v>11230</v>
      </c>
    </row>
    <row r="465" spans="84:84" x14ac:dyDescent="0.25">
      <c r="CF465">
        <f>CB1</f>
        <v>11454</v>
      </c>
    </row>
    <row r="466" spans="84:84" x14ac:dyDescent="0.25">
      <c r="CF466">
        <f t="shared" ref="CF466:CF480" si="77">CB2</f>
        <v>12294</v>
      </c>
    </row>
    <row r="467" spans="84:84" x14ac:dyDescent="0.25">
      <c r="CF467">
        <f t="shared" si="77"/>
        <v>12549</v>
      </c>
    </row>
    <row r="468" spans="84:84" x14ac:dyDescent="0.25">
      <c r="CF468">
        <f t="shared" si="77"/>
        <v>13458</v>
      </c>
    </row>
    <row r="469" spans="84:84" x14ac:dyDescent="0.25">
      <c r="CF469">
        <f t="shared" si="77"/>
        <v>13741</v>
      </c>
    </row>
    <row r="470" spans="84:84" x14ac:dyDescent="0.25">
      <c r="CF470">
        <f t="shared" si="77"/>
        <v>14734</v>
      </c>
    </row>
    <row r="471" spans="84:84" x14ac:dyDescent="0.25">
      <c r="CF471">
        <f t="shared" si="77"/>
        <v>15036</v>
      </c>
    </row>
    <row r="472" spans="84:84" x14ac:dyDescent="0.25">
      <c r="CF472">
        <f t="shared" si="77"/>
        <v>16099</v>
      </c>
    </row>
    <row r="473" spans="84:84" x14ac:dyDescent="0.25">
      <c r="CF473">
        <f t="shared" si="77"/>
        <v>16442</v>
      </c>
    </row>
    <row r="474" spans="84:84" x14ac:dyDescent="0.25">
      <c r="CF474">
        <f t="shared" si="77"/>
        <v>17632</v>
      </c>
    </row>
    <row r="475" spans="84:84" x14ac:dyDescent="0.25">
      <c r="CF475">
        <f t="shared" si="77"/>
        <v>17971</v>
      </c>
    </row>
    <row r="476" spans="84:84" x14ac:dyDescent="0.25">
      <c r="CF476">
        <f t="shared" si="77"/>
        <v>19259</v>
      </c>
    </row>
    <row r="477" spans="84:84" x14ac:dyDescent="0.25">
      <c r="CF477">
        <f t="shared" si="77"/>
        <v>19686</v>
      </c>
    </row>
    <row r="478" spans="84:84" x14ac:dyDescent="0.25">
      <c r="CF478">
        <f t="shared" si="77"/>
        <v>21108</v>
      </c>
    </row>
    <row r="479" spans="84:84" x14ac:dyDescent="0.25">
      <c r="CF479">
        <f t="shared" si="77"/>
        <v>21553</v>
      </c>
    </row>
    <row r="480" spans="84:84" x14ac:dyDescent="0.25">
      <c r="CF480">
        <f t="shared" si="77"/>
        <v>23137</v>
      </c>
    </row>
    <row r="481" spans="84:84" x14ac:dyDescent="0.25">
      <c r="CF481">
        <f>CC1</f>
        <v>23605</v>
      </c>
    </row>
    <row r="482" spans="84:84" x14ac:dyDescent="0.25">
      <c r="CF482">
        <f t="shared" ref="CF482:CF496" si="78">CC2</f>
        <v>25306</v>
      </c>
    </row>
    <row r="483" spans="84:84" x14ac:dyDescent="0.25">
      <c r="CF483">
        <f t="shared" si="78"/>
        <v>25803</v>
      </c>
    </row>
    <row r="484" spans="84:84" x14ac:dyDescent="0.25">
      <c r="CF484">
        <f t="shared" si="78"/>
        <v>27657</v>
      </c>
    </row>
    <row r="485" spans="84:84" x14ac:dyDescent="0.25">
      <c r="CF485">
        <f t="shared" si="78"/>
        <v>28285</v>
      </c>
    </row>
    <row r="486" spans="84:84" x14ac:dyDescent="0.25">
      <c r="CF486">
        <f t="shared" si="78"/>
        <v>28947</v>
      </c>
    </row>
    <row r="487" spans="84:84" x14ac:dyDescent="0.25">
      <c r="CF487">
        <f t="shared" si="78"/>
        <v>21825</v>
      </c>
    </row>
    <row r="488" spans="84:84" x14ac:dyDescent="0.25">
      <c r="CF488">
        <f t="shared" si="78"/>
        <v>19624</v>
      </c>
    </row>
    <row r="489" spans="84:84" x14ac:dyDescent="0.25">
      <c r="CF489">
        <f t="shared" si="78"/>
        <v>20023</v>
      </c>
    </row>
    <row r="490" spans="84:84" x14ac:dyDescent="0.25">
      <c r="CF490">
        <f t="shared" si="78"/>
        <v>21491</v>
      </c>
    </row>
    <row r="491" spans="84:84" x14ac:dyDescent="0.25">
      <c r="CF491">
        <f t="shared" si="78"/>
        <v>21921</v>
      </c>
    </row>
    <row r="492" spans="84:84" x14ac:dyDescent="0.25">
      <c r="CF492">
        <f t="shared" si="78"/>
        <v>23482</v>
      </c>
    </row>
    <row r="493" spans="84:84" x14ac:dyDescent="0.25">
      <c r="CF493">
        <f t="shared" si="78"/>
        <v>23963</v>
      </c>
    </row>
    <row r="494" spans="84:84" x14ac:dyDescent="0.25">
      <c r="CF494">
        <f t="shared" si="78"/>
        <v>25671</v>
      </c>
    </row>
    <row r="495" spans="84:84" x14ac:dyDescent="0.25">
      <c r="CF495">
        <f t="shared" si="78"/>
        <v>26192</v>
      </c>
    </row>
    <row r="496" spans="84:84" x14ac:dyDescent="0.25">
      <c r="CF496">
        <f t="shared" si="78"/>
        <v>26661</v>
      </c>
    </row>
    <row r="497" spans="84:84" x14ac:dyDescent="0.25">
      <c r="CF497">
        <f>CD1</f>
        <v>18960</v>
      </c>
    </row>
    <row r="498" spans="84:84" x14ac:dyDescent="0.25">
      <c r="CF498">
        <f t="shared" ref="CF498:CF512" si="79">CD2</f>
        <v>15322</v>
      </c>
    </row>
    <row r="499" spans="84:84" x14ac:dyDescent="0.25">
      <c r="CF499">
        <f t="shared" si="79"/>
        <v>12934</v>
      </c>
    </row>
    <row r="500" spans="84:84" x14ac:dyDescent="0.25">
      <c r="CF500">
        <f t="shared" si="79"/>
        <v>11903</v>
      </c>
    </row>
    <row r="501" spans="84:84" x14ac:dyDescent="0.25">
      <c r="CF501">
        <f t="shared" si="79"/>
        <v>10736</v>
      </c>
    </row>
    <row r="502" spans="84:84" x14ac:dyDescent="0.25">
      <c r="CF502">
        <f t="shared" si="79"/>
        <v>10377</v>
      </c>
    </row>
    <row r="503" spans="84:84" x14ac:dyDescent="0.25">
      <c r="CF503">
        <f t="shared" si="79"/>
        <v>9709</v>
      </c>
    </row>
    <row r="504" spans="84:84" x14ac:dyDescent="0.25">
      <c r="CF504">
        <f t="shared" si="79"/>
        <v>9729</v>
      </c>
    </row>
    <row r="505" spans="84:84" x14ac:dyDescent="0.25">
      <c r="CF505">
        <f t="shared" si="79"/>
        <v>9413</v>
      </c>
    </row>
    <row r="506" spans="84:84" x14ac:dyDescent="0.25">
      <c r="CF506">
        <f t="shared" si="79"/>
        <v>9666</v>
      </c>
    </row>
    <row r="507" spans="84:84" x14ac:dyDescent="0.25">
      <c r="CF507">
        <f t="shared" si="79"/>
        <v>9584</v>
      </c>
    </row>
    <row r="508" spans="84:84" x14ac:dyDescent="0.25">
      <c r="CF508">
        <f t="shared" si="79"/>
        <v>10129</v>
      </c>
    </row>
    <row r="509" spans="84:84" x14ac:dyDescent="0.25">
      <c r="CF509">
        <f t="shared" si="79"/>
        <v>10340</v>
      </c>
    </row>
    <row r="510" spans="84:84" x14ac:dyDescent="0.25">
      <c r="CF510">
        <f t="shared" si="79"/>
        <v>11074</v>
      </c>
    </row>
    <row r="511" spans="84:84" x14ac:dyDescent="0.25">
      <c r="CF511">
        <f t="shared" si="79"/>
        <v>11301</v>
      </c>
    </row>
    <row r="512" spans="84:84" x14ac:dyDescent="0.25">
      <c r="CF512">
        <f t="shared" si="79"/>
        <v>12117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33B-E1F2-4BCE-96F7-B41BB9F265B9}">
  <dimension ref="A1:AE513"/>
  <sheetViews>
    <sheetView zoomScale="80" zoomScaleNormal="80" workbookViewId="0">
      <pane ySplit="4" topLeftCell="A5" activePane="bottomLeft" state="frozen"/>
      <selection activeCell="E1" sqref="E1"/>
      <selection pane="bottomLeft" activeCell="T20" sqref="T20"/>
    </sheetView>
  </sheetViews>
  <sheetFormatPr defaultRowHeight="15" x14ac:dyDescent="0.25"/>
  <cols>
    <col min="4" max="6" width="12" bestFit="1" customWidth="1"/>
    <col min="7" max="7" width="10.28515625" bestFit="1" customWidth="1"/>
    <col min="8" max="8" width="10.28515625" customWidth="1"/>
    <col min="9" max="11" width="12.7109375" bestFit="1" customWidth="1"/>
    <col min="12" max="13" width="17" customWidth="1"/>
    <col min="14" max="14" width="16.28515625" customWidth="1"/>
    <col min="15" max="15" width="11.28515625" customWidth="1"/>
    <col min="19" max="19" width="11.42578125" customWidth="1"/>
    <col min="20" max="20" width="10.5703125" customWidth="1"/>
  </cols>
  <sheetData>
    <row r="1" spans="1:31" x14ac:dyDescent="0.25">
      <c r="C1" t="s">
        <v>33</v>
      </c>
      <c r="D1" t="s">
        <v>91</v>
      </c>
      <c r="E1" t="s">
        <v>35</v>
      </c>
      <c r="F1" t="s">
        <v>34</v>
      </c>
      <c r="G1" t="s">
        <v>36</v>
      </c>
      <c r="H1" t="s">
        <v>41</v>
      </c>
      <c r="I1" t="s">
        <v>93</v>
      </c>
      <c r="J1" t="s">
        <v>38</v>
      </c>
      <c r="K1" t="s">
        <v>37</v>
      </c>
      <c r="L1" t="s">
        <v>92</v>
      </c>
      <c r="M1" t="s">
        <v>90</v>
      </c>
      <c r="N1" t="s">
        <v>89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X1" t="s">
        <v>84</v>
      </c>
      <c r="Y1">
        <v>0.08</v>
      </c>
      <c r="AA1" t="s">
        <v>95</v>
      </c>
      <c r="AB1" t="s">
        <v>96</v>
      </c>
      <c r="AD1" t="s">
        <v>94</v>
      </c>
      <c r="AE1">
        <f>AVERAGE(F21:F298)</f>
        <v>54.777635920209711</v>
      </c>
    </row>
    <row r="2" spans="1:31" x14ac:dyDescent="0.25">
      <c r="A2">
        <v>3.9999999999999998E-6</v>
      </c>
      <c r="B2">
        <f>LUCA_data!CF1</f>
        <v>12366</v>
      </c>
      <c r="K2">
        <f>MIN(K12:K513)</f>
        <v>-55.472881651685626</v>
      </c>
      <c r="N2">
        <f>MIN(N12:N513)</f>
        <v>-774.04925361497408</v>
      </c>
      <c r="Q2">
        <v>-40</v>
      </c>
      <c r="T2">
        <v>70</v>
      </c>
      <c r="U2" t="s">
        <v>47</v>
      </c>
      <c r="X2" t="s">
        <v>85</v>
      </c>
      <c r="Y2">
        <f>S4</f>
        <v>1.3844439283071983E-2</v>
      </c>
      <c r="AA2">
        <f>(4*Y4*(H298-H21)+350*(H298-H21))/4.2/1000</f>
        <v>0.96666238882572697</v>
      </c>
      <c r="AB2" s="1">
        <f>60*AA2/(H298-H21)</f>
        <v>3.301953440288842</v>
      </c>
      <c r="AD2" t="s">
        <v>98</v>
      </c>
      <c r="AE2" s="1">
        <f>Y3*AE1^3</f>
        <v>182.04351537197996</v>
      </c>
    </row>
    <row r="3" spans="1:31" x14ac:dyDescent="0.25">
      <c r="A3">
        <v>3.9999999999999998E-6</v>
      </c>
      <c r="B3">
        <f>LUCA_data!CF2</f>
        <v>13250</v>
      </c>
      <c r="K3">
        <f>MAX(K12:K513)</f>
        <v>168.0050381950104</v>
      </c>
      <c r="N3">
        <f>MAX(N12:N513)</f>
        <v>793.62699818961221</v>
      </c>
      <c r="O3" s="2">
        <v>-60</v>
      </c>
      <c r="P3">
        <v>0</v>
      </c>
      <c r="Q3">
        <v>40</v>
      </c>
      <c r="T3">
        <f>1/T2</f>
        <v>1.4285714285714285E-2</v>
      </c>
      <c r="U3" t="s">
        <v>48</v>
      </c>
      <c r="X3" t="s">
        <v>86</v>
      </c>
      <c r="Y3">
        <f>Y1*Y2</f>
        <v>1.1075551426457586E-3</v>
      </c>
    </row>
    <row r="4" spans="1:31" x14ac:dyDescent="0.25">
      <c r="A4">
        <v>3.9999999999999998E-6</v>
      </c>
      <c r="B4">
        <f>LUCA_data!CF3</f>
        <v>13508</v>
      </c>
      <c r="D4">
        <v>0</v>
      </c>
      <c r="F4">
        <v>0</v>
      </c>
      <c r="H4">
        <v>0</v>
      </c>
      <c r="I4">
        <v>0</v>
      </c>
      <c r="K4">
        <v>0</v>
      </c>
      <c r="N4">
        <v>0</v>
      </c>
      <c r="O4" s="2">
        <v>100</v>
      </c>
      <c r="Q4">
        <f>Q2</f>
        <v>-40</v>
      </c>
      <c r="S4" s="9">
        <f>-1*AVERAGE(S5:S513)</f>
        <v>1.3844439283071983E-2</v>
      </c>
      <c r="T4">
        <f>T3*PI()</f>
        <v>4.4879895051282759E-2</v>
      </c>
      <c r="U4" t="s">
        <v>49</v>
      </c>
      <c r="X4" t="s">
        <v>97</v>
      </c>
      <c r="Y4" s="1">
        <f>SUM(Y21:Y298)/(H298-H21)</f>
        <v>-29.715814794945267</v>
      </c>
      <c r="AA4">
        <f>AVERAGE(S5:S513)</f>
        <v>-1.3844439283071983E-2</v>
      </c>
    </row>
    <row r="5" spans="1:31" x14ac:dyDescent="0.25">
      <c r="A5">
        <v>3.9999999999999998E-6</v>
      </c>
      <c r="B5">
        <f>LUCA_data!CF4</f>
        <v>14494</v>
      </c>
      <c r="C5">
        <f>(B5+B4)/2+(B3+B2)/2</f>
        <v>26809</v>
      </c>
      <c r="D5">
        <f>2*PI()/(C5*0.000004)</f>
        <v>58.59212677813035</v>
      </c>
      <c r="E5">
        <f>F4</f>
        <v>0</v>
      </c>
      <c r="F5">
        <f>0.5*(D5+E5)</f>
        <v>29.296063389065175</v>
      </c>
      <c r="G5">
        <f>0.5*(B5+B4)*0.000004</f>
        <v>5.6003999999999998E-2</v>
      </c>
      <c r="H5">
        <f>G5</f>
        <v>5.6003999999999998E-2</v>
      </c>
      <c r="I5">
        <f>(F5-E5)/G5</f>
        <v>523.1066243315687</v>
      </c>
      <c r="J5">
        <f>K4</f>
        <v>0</v>
      </c>
      <c r="K5">
        <f>(I5+J5)/2</f>
        <v>261.55331216578435</v>
      </c>
      <c r="L5">
        <f>(K5-J5)/G5</f>
        <v>4670.2612700125765</v>
      </c>
      <c r="M5">
        <f>N4</f>
        <v>0</v>
      </c>
      <c r="N5">
        <f>(L5+M5)/2</f>
        <v>2335.1306350062882</v>
      </c>
      <c r="O5">
        <f>IF(AND((L5&gt;$O$3), (L5&lt;$O$4)),0,1)</f>
        <v>1</v>
      </c>
      <c r="P5">
        <f t="shared" ref="P5:P68" si="0">IF(K5&gt;$P$3,1,0)</f>
        <v>1</v>
      </c>
      <c r="Q5">
        <f>IF(OR(O5=1, AND((P5=1),(Q4=$Q$3))),$Q$3,$Q$2)</f>
        <v>40</v>
      </c>
      <c r="R5">
        <f>IF(OR(O5=1, AND((P5=1),(Q4=1))),Q4,Q4)</f>
        <v>-40</v>
      </c>
      <c r="S5" t="str">
        <f>IF(Q5=-40,K5/F5^2, "")</f>
        <v/>
      </c>
      <c r="T5">
        <v>2</v>
      </c>
      <c r="U5" t="s">
        <v>50</v>
      </c>
      <c r="Y5">
        <f t="shared" ref="Y5:Y68" si="1">IF(Q5=$Q$3, ($Y$1*K5*F5-$Y$3*F5^3)*G5,0)</f>
        <v>32.770776872666055</v>
      </c>
    </row>
    <row r="6" spans="1:31" x14ac:dyDescent="0.25">
      <c r="A6">
        <v>3.9999999999999998E-6</v>
      </c>
      <c r="B6">
        <f>LUCA_data!CF5</f>
        <v>14800</v>
      </c>
      <c r="C6">
        <f t="shared" ref="C6:C69" si="2">(B6+B5)/2+(B4+B3)/2</f>
        <v>28026</v>
      </c>
      <c r="D6">
        <f t="shared" ref="D6:D69" si="3">2*PI()/(C6*0.000004)</f>
        <v>56.047824405726708</v>
      </c>
      <c r="E6">
        <f t="shared" ref="E6:E69" si="4">F5</f>
        <v>29.296063389065175</v>
      </c>
      <c r="F6">
        <f t="shared" ref="F6:F69" si="5">0.5*(D6+E6)</f>
        <v>42.671943897395941</v>
      </c>
      <c r="G6">
        <f t="shared" ref="G6:G69" si="6">0.5*(B6+B5)*0.000004</f>
        <v>5.8587999999999994E-2</v>
      </c>
      <c r="H6">
        <f>H5+G6</f>
        <v>0.114592</v>
      </c>
      <c r="I6">
        <f t="shared" ref="I6:I69" si="7">(F6-E6)/G6</f>
        <v>228.30409825102012</v>
      </c>
      <c r="J6">
        <f t="shared" ref="J6:J69" si="8">K5</f>
        <v>261.55331216578435</v>
      </c>
      <c r="K6">
        <f t="shared" ref="K6:K69" si="9">(I6+J6)/2</f>
        <v>244.92870520840222</v>
      </c>
      <c r="L6">
        <f t="shared" ref="L6:L69" si="10">(K6-J6)/G6</f>
        <v>-283.7544711780933</v>
      </c>
      <c r="M6">
        <f t="shared" ref="M6:M69" si="11">N5</f>
        <v>2335.1306350062882</v>
      </c>
      <c r="N6">
        <f t="shared" ref="N6:N69" si="12">(L6+M6)/2</f>
        <v>1025.6880819140974</v>
      </c>
      <c r="O6">
        <f t="shared" ref="O6:O69" si="13">IF(AND((L6&gt;$O$3), (L6&lt;$O$4)),0,1)</f>
        <v>1</v>
      </c>
      <c r="P6">
        <f t="shared" si="0"/>
        <v>1</v>
      </c>
      <c r="Q6">
        <f t="shared" ref="Q6:Q69" si="14">IF(OR(O6=1, AND((P6=1),(Q5=$Q$3))),$Q$3,$Q$2)</f>
        <v>40</v>
      </c>
      <c r="R6">
        <f t="shared" ref="R6:R69" si="15">IF(OR(O6=1, AND((P6=1),(Q5=1))),Q5,Q5)</f>
        <v>40</v>
      </c>
      <c r="S6" t="str">
        <f t="shared" ref="S6:S69" si="16">IF(Q6=-40,K6/F6^2, "")</f>
        <v/>
      </c>
      <c r="T6">
        <v>1024</v>
      </c>
      <c r="U6" t="s">
        <v>51</v>
      </c>
      <c r="Y6">
        <f t="shared" si="1"/>
        <v>43.945009863288462</v>
      </c>
    </row>
    <row r="7" spans="1:31" x14ac:dyDescent="0.25">
      <c r="A7">
        <v>3.9999999999999998E-6</v>
      </c>
      <c r="B7">
        <f>LUCA_data!CF6</f>
        <v>15862</v>
      </c>
      <c r="C7">
        <f t="shared" si="2"/>
        <v>29332</v>
      </c>
      <c r="D7">
        <f t="shared" si="3"/>
        <v>53.552308972961157</v>
      </c>
      <c r="E7">
        <f t="shared" si="4"/>
        <v>42.671943897395941</v>
      </c>
      <c r="F7">
        <f t="shared" si="5"/>
        <v>48.112126435178553</v>
      </c>
      <c r="G7">
        <f t="shared" si="6"/>
        <v>6.1323999999999997E-2</v>
      </c>
      <c r="H7">
        <f t="shared" ref="H7:H70" si="17">H6+G7</f>
        <v>0.17591599999999999</v>
      </c>
      <c r="I7">
        <f t="shared" si="7"/>
        <v>88.712128005065097</v>
      </c>
      <c r="J7">
        <f t="shared" si="8"/>
        <v>244.92870520840222</v>
      </c>
      <c r="K7">
        <f t="shared" si="9"/>
        <v>166.82041660673366</v>
      </c>
      <c r="L7">
        <f t="shared" si="10"/>
        <v>-1273.6985291512062</v>
      </c>
      <c r="M7">
        <f t="shared" si="11"/>
        <v>1025.6880819140974</v>
      </c>
      <c r="N7">
        <f t="shared" si="12"/>
        <v>-124.0052236185544</v>
      </c>
      <c r="O7">
        <f t="shared" si="13"/>
        <v>1</v>
      </c>
      <c r="P7">
        <f t="shared" si="0"/>
        <v>1</v>
      </c>
      <c r="Q7">
        <f t="shared" si="14"/>
        <v>40</v>
      </c>
      <c r="R7">
        <f t="shared" si="15"/>
        <v>40</v>
      </c>
      <c r="S7" t="str">
        <f t="shared" si="16"/>
        <v/>
      </c>
      <c r="T7">
        <f>(T6/T5)*(T4)</f>
        <v>22.978506266256773</v>
      </c>
      <c r="Y7">
        <f t="shared" si="1"/>
        <v>31.811192010256111</v>
      </c>
    </row>
    <row r="8" spans="1:31" x14ac:dyDescent="0.25">
      <c r="A8">
        <v>3.9999999999999998E-6</v>
      </c>
      <c r="B8">
        <f>LUCA_data!CF7</f>
        <v>16189</v>
      </c>
      <c r="C8">
        <f t="shared" si="2"/>
        <v>30672.5</v>
      </c>
      <c r="D8">
        <f t="shared" si="3"/>
        <v>51.211877962177738</v>
      </c>
      <c r="E8">
        <f t="shared" si="4"/>
        <v>48.112126435178553</v>
      </c>
      <c r="F8">
        <f t="shared" si="5"/>
        <v>49.662002198678145</v>
      </c>
      <c r="G8">
        <f t="shared" si="6"/>
        <v>6.4101999999999992E-2</v>
      </c>
      <c r="H8">
        <f t="shared" si="17"/>
        <v>0.24001799999999998</v>
      </c>
      <c r="I8">
        <f t="shared" si="7"/>
        <v>24.178274679410826</v>
      </c>
      <c r="J8">
        <f t="shared" si="8"/>
        <v>166.82041660673366</v>
      </c>
      <c r="K8">
        <f t="shared" si="9"/>
        <v>95.499345643072246</v>
      </c>
      <c r="L8">
        <f t="shared" si="10"/>
        <v>-1112.6184980759012</v>
      </c>
      <c r="M8">
        <f t="shared" si="11"/>
        <v>-124.0052236185544</v>
      </c>
      <c r="N8">
        <f t="shared" si="12"/>
        <v>-618.31186084722776</v>
      </c>
      <c r="O8">
        <f t="shared" si="13"/>
        <v>1</v>
      </c>
      <c r="P8">
        <f t="shared" si="0"/>
        <v>1</v>
      </c>
      <c r="Q8">
        <f t="shared" si="14"/>
        <v>40</v>
      </c>
      <c r="R8">
        <f t="shared" si="15"/>
        <v>40</v>
      </c>
      <c r="S8" t="str">
        <f t="shared" si="16"/>
        <v/>
      </c>
      <c r="Y8">
        <f t="shared" si="1"/>
        <v>15.625465157541624</v>
      </c>
    </row>
    <row r="9" spans="1:31" x14ac:dyDescent="0.25">
      <c r="A9">
        <v>3.9999999999999998E-6</v>
      </c>
      <c r="B9">
        <f>LUCA_data!CF8</f>
        <v>17370</v>
      </c>
      <c r="C9">
        <f t="shared" si="2"/>
        <v>32110.5</v>
      </c>
      <c r="D9">
        <f t="shared" si="3"/>
        <v>48.91846364257475</v>
      </c>
      <c r="E9">
        <f t="shared" si="4"/>
        <v>49.662002198678145</v>
      </c>
      <c r="F9">
        <f t="shared" si="5"/>
        <v>49.290232920626451</v>
      </c>
      <c r="G9">
        <f t="shared" si="6"/>
        <v>6.7117999999999997E-2</v>
      </c>
      <c r="H9">
        <f t="shared" si="17"/>
        <v>0.30713599999999996</v>
      </c>
      <c r="I9">
        <f t="shared" si="7"/>
        <v>-5.5390398708497592</v>
      </c>
      <c r="J9">
        <f t="shared" si="8"/>
        <v>95.499345643072246</v>
      </c>
      <c r="K9">
        <f t="shared" si="9"/>
        <v>44.980152886111242</v>
      </c>
      <c r="L9">
        <f t="shared" si="10"/>
        <v>-752.69216539469301</v>
      </c>
      <c r="M9">
        <f t="shared" si="11"/>
        <v>-618.31186084722776</v>
      </c>
      <c r="N9">
        <f t="shared" si="12"/>
        <v>-685.50201312096033</v>
      </c>
      <c r="O9">
        <f t="shared" si="13"/>
        <v>1</v>
      </c>
      <c r="P9">
        <f t="shared" si="0"/>
        <v>1</v>
      </c>
      <c r="Q9">
        <f t="shared" si="14"/>
        <v>40</v>
      </c>
      <c r="R9">
        <f t="shared" si="15"/>
        <v>40</v>
      </c>
      <c r="S9" t="str">
        <f t="shared" si="16"/>
        <v/>
      </c>
      <c r="Y9">
        <f t="shared" si="1"/>
        <v>3.0025024998182515</v>
      </c>
    </row>
    <row r="10" spans="1:31" x14ac:dyDescent="0.25">
      <c r="A10">
        <v>3.9999999999999998E-6</v>
      </c>
      <c r="B10">
        <f>LUCA_data!CF9</f>
        <v>17725</v>
      </c>
      <c r="C10">
        <f t="shared" si="2"/>
        <v>33573</v>
      </c>
      <c r="D10">
        <f t="shared" si="3"/>
        <v>46.787487766803579</v>
      </c>
      <c r="E10">
        <f t="shared" si="4"/>
        <v>49.290232920626451</v>
      </c>
      <c r="F10">
        <f t="shared" si="5"/>
        <v>48.038860343715015</v>
      </c>
      <c r="G10">
        <f t="shared" si="6"/>
        <v>7.0190000000000002E-2</v>
      </c>
      <c r="H10">
        <f t="shared" si="17"/>
        <v>0.37732599999999994</v>
      </c>
      <c r="I10">
        <f t="shared" si="7"/>
        <v>-17.828359836321923</v>
      </c>
      <c r="J10">
        <f t="shared" si="8"/>
        <v>44.980152886111242</v>
      </c>
      <c r="K10">
        <f t="shared" si="9"/>
        <v>13.575896524894659</v>
      </c>
      <c r="L10">
        <f t="shared" si="10"/>
        <v>-447.41781395094148</v>
      </c>
      <c r="M10">
        <f t="shared" si="11"/>
        <v>-685.50201312096033</v>
      </c>
      <c r="N10">
        <f t="shared" si="12"/>
        <v>-566.45991353595093</v>
      </c>
      <c r="O10">
        <f t="shared" si="13"/>
        <v>1</v>
      </c>
      <c r="P10">
        <f t="shared" si="0"/>
        <v>1</v>
      </c>
      <c r="Q10">
        <f t="shared" si="14"/>
        <v>40</v>
      </c>
      <c r="R10">
        <f t="shared" si="15"/>
        <v>40</v>
      </c>
      <c r="S10" t="str">
        <f t="shared" si="16"/>
        <v/>
      </c>
      <c r="Y10">
        <f t="shared" si="1"/>
        <v>-4.9561737203050855</v>
      </c>
    </row>
    <row r="11" spans="1:31" x14ac:dyDescent="0.25">
      <c r="A11">
        <v>3.9999999999999998E-6</v>
      </c>
      <c r="B11">
        <f>LUCA_data!CF10</f>
        <v>19012</v>
      </c>
      <c r="C11">
        <f t="shared" si="2"/>
        <v>35148</v>
      </c>
      <c r="D11">
        <f t="shared" si="3"/>
        <v>44.690916319417795</v>
      </c>
      <c r="E11">
        <f t="shared" si="4"/>
        <v>48.038860343715015</v>
      </c>
      <c r="F11">
        <f t="shared" si="5"/>
        <v>46.364888331566405</v>
      </c>
      <c r="G11">
        <f t="shared" si="6"/>
        <v>7.3473999999999998E-2</v>
      </c>
      <c r="H11">
        <f t="shared" si="17"/>
        <v>0.45079999999999992</v>
      </c>
      <c r="I11">
        <f t="shared" si="7"/>
        <v>-22.783188776282906</v>
      </c>
      <c r="J11">
        <f t="shared" si="8"/>
        <v>13.575896524894659</v>
      </c>
      <c r="K11">
        <f t="shared" si="9"/>
        <v>-4.603646125694123</v>
      </c>
      <c r="L11">
        <f t="shared" si="10"/>
        <v>-247.42824197115692</v>
      </c>
      <c r="M11">
        <f t="shared" si="11"/>
        <v>-566.45991353595093</v>
      </c>
      <c r="N11">
        <f t="shared" si="12"/>
        <v>-406.94407775355393</v>
      </c>
      <c r="O11">
        <f t="shared" si="13"/>
        <v>1</v>
      </c>
      <c r="P11">
        <f t="shared" si="0"/>
        <v>0</v>
      </c>
      <c r="Q11">
        <f t="shared" si="14"/>
        <v>40</v>
      </c>
      <c r="R11">
        <f t="shared" si="15"/>
        <v>40</v>
      </c>
      <c r="S11" t="str">
        <f t="shared" si="16"/>
        <v/>
      </c>
      <c r="Y11">
        <f t="shared" si="1"/>
        <v>-9.3654836543932785</v>
      </c>
    </row>
    <row r="12" spans="1:31" x14ac:dyDescent="0.25">
      <c r="A12">
        <v>3.9999999999999998E-6</v>
      </c>
      <c r="B12">
        <f>LUCA_data!CF11</f>
        <v>19419</v>
      </c>
      <c r="C12">
        <f t="shared" si="2"/>
        <v>36763</v>
      </c>
      <c r="D12">
        <f t="shared" si="3"/>
        <v>42.727642651440213</v>
      </c>
      <c r="E12">
        <f t="shared" si="4"/>
        <v>46.364888331566405</v>
      </c>
      <c r="F12">
        <f t="shared" si="5"/>
        <v>44.546265491503306</v>
      </c>
      <c r="G12">
        <f t="shared" si="6"/>
        <v>7.6862E-2</v>
      </c>
      <c r="H12">
        <f t="shared" si="17"/>
        <v>0.52766199999999996</v>
      </c>
      <c r="I12">
        <f t="shared" si="7"/>
        <v>-23.660883662448278</v>
      </c>
      <c r="J12">
        <f t="shared" si="8"/>
        <v>-4.603646125694123</v>
      </c>
      <c r="K12">
        <f t="shared" si="9"/>
        <v>-14.1322648940712</v>
      </c>
      <c r="L12">
        <f t="shared" si="10"/>
        <v>-123.97047654728054</v>
      </c>
      <c r="M12">
        <f t="shared" si="11"/>
        <v>-406.94407775355393</v>
      </c>
      <c r="N12">
        <f t="shared" si="12"/>
        <v>-265.45727715041721</v>
      </c>
      <c r="O12">
        <f t="shared" si="13"/>
        <v>1</v>
      </c>
      <c r="P12">
        <f t="shared" si="0"/>
        <v>0</v>
      </c>
      <c r="Q12">
        <f t="shared" si="14"/>
        <v>40</v>
      </c>
      <c r="R12">
        <f t="shared" si="15"/>
        <v>40</v>
      </c>
      <c r="S12" t="str">
        <f t="shared" si="16"/>
        <v/>
      </c>
      <c r="Y12">
        <f t="shared" si="1"/>
        <v>-11.396090861467382</v>
      </c>
    </row>
    <row r="13" spans="1:31" x14ac:dyDescent="0.25">
      <c r="A13">
        <v>3.9999999999999998E-6</v>
      </c>
      <c r="B13">
        <f>LUCA_data!CF12</f>
        <v>20804</v>
      </c>
      <c r="C13">
        <f t="shared" si="2"/>
        <v>38480</v>
      </c>
      <c r="D13">
        <f t="shared" si="3"/>
        <v>40.821110363692739</v>
      </c>
      <c r="E13">
        <f t="shared" si="4"/>
        <v>44.546265491503306</v>
      </c>
      <c r="F13">
        <f t="shared" si="5"/>
        <v>42.683687927598022</v>
      </c>
      <c r="G13">
        <f t="shared" si="6"/>
        <v>8.044599999999999E-2</v>
      </c>
      <c r="H13">
        <f t="shared" si="17"/>
        <v>0.60810799999999998</v>
      </c>
      <c r="I13">
        <f t="shared" si="7"/>
        <v>-23.153140788917828</v>
      </c>
      <c r="J13">
        <f t="shared" si="8"/>
        <v>-14.1322648940712</v>
      </c>
      <c r="K13">
        <f t="shared" si="9"/>
        <v>-18.642702841494515</v>
      </c>
      <c r="L13">
        <f t="shared" si="10"/>
        <v>-56.067895823575007</v>
      </c>
      <c r="M13">
        <f t="shared" si="11"/>
        <v>-265.45727715041721</v>
      </c>
      <c r="N13">
        <f t="shared" si="12"/>
        <v>-160.7625864869961</v>
      </c>
      <c r="O13">
        <f t="shared" si="13"/>
        <v>0</v>
      </c>
      <c r="P13">
        <f t="shared" si="0"/>
        <v>0</v>
      </c>
      <c r="Q13">
        <f t="shared" si="14"/>
        <v>-40</v>
      </c>
      <c r="R13">
        <f t="shared" si="15"/>
        <v>40</v>
      </c>
      <c r="S13">
        <f t="shared" si="16"/>
        <v>-1.0232576616823771E-2</v>
      </c>
      <c r="T13">
        <f>SUM(S13:S44)/COUNT(S13:S44)</f>
        <v>-1.341230794678917E-2</v>
      </c>
      <c r="Y13">
        <f t="shared" si="1"/>
        <v>0</v>
      </c>
    </row>
    <row r="14" spans="1:31" x14ac:dyDescent="0.25">
      <c r="A14">
        <v>3.9999999999999998E-6</v>
      </c>
      <c r="B14">
        <f>LUCA_data!CF13</f>
        <v>21224</v>
      </c>
      <c r="C14">
        <f t="shared" si="2"/>
        <v>40229.5</v>
      </c>
      <c r="D14">
        <f t="shared" si="3"/>
        <v>39.045882419490589</v>
      </c>
      <c r="E14">
        <f t="shared" si="4"/>
        <v>42.683687927598022</v>
      </c>
      <c r="F14">
        <f t="shared" si="5"/>
        <v>40.864785173544306</v>
      </c>
      <c r="G14">
        <f t="shared" si="6"/>
        <v>8.4055999999999992E-2</v>
      </c>
      <c r="H14">
        <f t="shared" si="17"/>
        <v>0.692164</v>
      </c>
      <c r="I14">
        <f t="shared" si="7"/>
        <v>-21.639178096194406</v>
      </c>
      <c r="J14">
        <f t="shared" si="8"/>
        <v>-18.642702841494515</v>
      </c>
      <c r="K14">
        <f t="shared" si="9"/>
        <v>-20.140940468844462</v>
      </c>
      <c r="L14">
        <f t="shared" si="10"/>
        <v>-17.824279377438227</v>
      </c>
      <c r="M14">
        <f t="shared" si="11"/>
        <v>-160.7625864869961</v>
      </c>
      <c r="N14">
        <f t="shared" si="12"/>
        <v>-89.293432932217158</v>
      </c>
      <c r="O14">
        <f t="shared" si="13"/>
        <v>0</v>
      </c>
      <c r="P14">
        <f t="shared" si="0"/>
        <v>0</v>
      </c>
      <c r="Q14">
        <f t="shared" si="14"/>
        <v>-40</v>
      </c>
      <c r="R14">
        <f t="shared" si="15"/>
        <v>-40</v>
      </c>
      <c r="S14">
        <f t="shared" si="16"/>
        <v>-1.2060944123896543E-2</v>
      </c>
      <c r="Y14">
        <f t="shared" si="1"/>
        <v>0</v>
      </c>
    </row>
    <row r="15" spans="1:31" x14ac:dyDescent="0.25">
      <c r="A15">
        <v>3.9999999999999998E-6</v>
      </c>
      <c r="B15">
        <f>LUCA_data!CF14</f>
        <v>22744</v>
      </c>
      <c r="C15">
        <f t="shared" si="2"/>
        <v>42095.5</v>
      </c>
      <c r="D15">
        <f t="shared" si="3"/>
        <v>37.315065192120215</v>
      </c>
      <c r="E15">
        <f t="shared" si="4"/>
        <v>40.864785173544306</v>
      </c>
      <c r="F15">
        <f t="shared" si="5"/>
        <v>39.08992518283226</v>
      </c>
      <c r="G15">
        <f t="shared" si="6"/>
        <v>8.7936E-2</v>
      </c>
      <c r="H15">
        <f t="shared" si="17"/>
        <v>0.78010000000000002</v>
      </c>
      <c r="I15">
        <f t="shared" si="7"/>
        <v>-20.183542470797455</v>
      </c>
      <c r="J15">
        <f t="shared" si="8"/>
        <v>-20.140940468844462</v>
      </c>
      <c r="K15">
        <f t="shared" si="9"/>
        <v>-20.162241469820959</v>
      </c>
      <c r="L15">
        <f t="shared" si="10"/>
        <v>-0.24223299873199206</v>
      </c>
      <c r="M15">
        <f t="shared" si="11"/>
        <v>-89.293432932217158</v>
      </c>
      <c r="N15">
        <f t="shared" si="12"/>
        <v>-44.767832965474575</v>
      </c>
      <c r="O15">
        <f t="shared" si="13"/>
        <v>0</v>
      </c>
      <c r="P15">
        <f t="shared" si="0"/>
        <v>0</v>
      </c>
      <c r="Q15">
        <f t="shared" si="14"/>
        <v>-40</v>
      </c>
      <c r="R15">
        <f t="shared" si="15"/>
        <v>-40</v>
      </c>
      <c r="S15">
        <f t="shared" si="16"/>
        <v>-1.319499206197591E-2</v>
      </c>
      <c r="Y15">
        <f t="shared" si="1"/>
        <v>0</v>
      </c>
    </row>
    <row r="16" spans="1:31" x14ac:dyDescent="0.25">
      <c r="A16">
        <v>3.9999999999999998E-6</v>
      </c>
      <c r="B16">
        <f>LUCA_data!CF15</f>
        <v>23213</v>
      </c>
      <c r="C16">
        <f t="shared" si="2"/>
        <v>43992.5</v>
      </c>
      <c r="D16">
        <f t="shared" si="3"/>
        <v>35.706002768537743</v>
      </c>
      <c r="E16">
        <f t="shared" si="4"/>
        <v>39.08992518283226</v>
      </c>
      <c r="F16">
        <f t="shared" si="5"/>
        <v>37.397963975685002</v>
      </c>
      <c r="G16">
        <f t="shared" si="6"/>
        <v>9.1913999999999996E-2</v>
      </c>
      <c r="H16">
        <f t="shared" si="17"/>
        <v>0.87201400000000007</v>
      </c>
      <c r="I16">
        <f t="shared" si="7"/>
        <v>-18.408090249007319</v>
      </c>
      <c r="J16">
        <f t="shared" si="8"/>
        <v>-20.162241469820959</v>
      </c>
      <c r="K16">
        <f t="shared" si="9"/>
        <v>-19.285165859414139</v>
      </c>
      <c r="L16">
        <f t="shared" si="10"/>
        <v>9.5423505712603074</v>
      </c>
      <c r="M16">
        <f t="shared" si="11"/>
        <v>-44.767832965474575</v>
      </c>
      <c r="N16">
        <f t="shared" si="12"/>
        <v>-17.612741197107134</v>
      </c>
      <c r="O16">
        <f t="shared" si="13"/>
        <v>0</v>
      </c>
      <c r="P16">
        <f t="shared" si="0"/>
        <v>0</v>
      </c>
      <c r="Q16">
        <f t="shared" si="14"/>
        <v>-40</v>
      </c>
      <c r="R16">
        <f t="shared" si="15"/>
        <v>-40</v>
      </c>
      <c r="S16">
        <f t="shared" si="16"/>
        <v>-1.3788831369978157E-2</v>
      </c>
      <c r="Y16">
        <f t="shared" si="1"/>
        <v>0</v>
      </c>
    </row>
    <row r="17" spans="1:25" x14ac:dyDescent="0.25">
      <c r="A17">
        <v>3.9999999999999998E-6</v>
      </c>
      <c r="B17">
        <f>LUCA_data!CF16</f>
        <v>24881</v>
      </c>
      <c r="C17">
        <f t="shared" si="2"/>
        <v>46031</v>
      </c>
      <c r="D17">
        <f t="shared" si="3"/>
        <v>34.124749121133512</v>
      </c>
      <c r="E17">
        <f t="shared" si="4"/>
        <v>37.397963975685002</v>
      </c>
      <c r="F17">
        <f t="shared" si="5"/>
        <v>35.761356548409253</v>
      </c>
      <c r="G17">
        <f t="shared" si="6"/>
        <v>9.6187999999999996E-2</v>
      </c>
      <c r="H17">
        <f t="shared" si="17"/>
        <v>0.96820200000000001</v>
      </c>
      <c r="I17">
        <f t="shared" si="7"/>
        <v>-17.014673631593844</v>
      </c>
      <c r="J17">
        <f t="shared" si="8"/>
        <v>-19.285165859414139</v>
      </c>
      <c r="K17">
        <f t="shared" si="9"/>
        <v>-18.149919745503993</v>
      </c>
      <c r="L17">
        <f t="shared" si="10"/>
        <v>11.8023673837708</v>
      </c>
      <c r="M17">
        <f t="shared" si="11"/>
        <v>-17.612741197107134</v>
      </c>
      <c r="N17">
        <f t="shared" si="12"/>
        <v>-2.9051869066681668</v>
      </c>
      <c r="O17">
        <f t="shared" si="13"/>
        <v>0</v>
      </c>
      <c r="P17">
        <f t="shared" si="0"/>
        <v>0</v>
      </c>
      <c r="Q17">
        <f t="shared" si="14"/>
        <v>-40</v>
      </c>
      <c r="R17">
        <f t="shared" si="15"/>
        <v>-40</v>
      </c>
      <c r="S17">
        <f t="shared" si="16"/>
        <v>-1.4192102517860893E-2</v>
      </c>
      <c r="Y17">
        <f t="shared" si="1"/>
        <v>0</v>
      </c>
    </row>
    <row r="18" spans="1:25" x14ac:dyDescent="0.25">
      <c r="A18">
        <v>3.9999999999999998E-6</v>
      </c>
      <c r="B18">
        <f>LUCA_data!CF17</f>
        <v>25401</v>
      </c>
      <c r="C18">
        <f t="shared" si="2"/>
        <v>48119.5</v>
      </c>
      <c r="D18">
        <f t="shared" si="3"/>
        <v>32.643654377017562</v>
      </c>
      <c r="E18">
        <f t="shared" si="4"/>
        <v>35.761356548409253</v>
      </c>
      <c r="F18">
        <f t="shared" si="5"/>
        <v>34.202505462713404</v>
      </c>
      <c r="G18">
        <f t="shared" si="6"/>
        <v>0.100564</v>
      </c>
      <c r="H18">
        <f t="shared" si="17"/>
        <v>1.0687660000000001</v>
      </c>
      <c r="I18">
        <f t="shared" si="7"/>
        <v>-15.501084739030361</v>
      </c>
      <c r="J18">
        <f t="shared" si="8"/>
        <v>-18.149919745503993</v>
      </c>
      <c r="K18">
        <f t="shared" si="9"/>
        <v>-16.825502242267177</v>
      </c>
      <c r="L18">
        <f t="shared" si="10"/>
        <v>13.16989681433531</v>
      </c>
      <c r="M18">
        <f t="shared" si="11"/>
        <v>-2.9051869066681668</v>
      </c>
      <c r="N18">
        <f t="shared" si="12"/>
        <v>5.1323549538335715</v>
      </c>
      <c r="O18">
        <f t="shared" si="13"/>
        <v>0</v>
      </c>
      <c r="P18">
        <f t="shared" si="0"/>
        <v>0</v>
      </c>
      <c r="Q18">
        <f t="shared" si="14"/>
        <v>-40</v>
      </c>
      <c r="R18">
        <f t="shared" si="15"/>
        <v>-40</v>
      </c>
      <c r="S18">
        <f t="shared" si="16"/>
        <v>-1.4383089898918578E-2</v>
      </c>
      <c r="Y18">
        <f t="shared" si="1"/>
        <v>0</v>
      </c>
    </row>
    <row r="19" spans="1:25" x14ac:dyDescent="0.25">
      <c r="A19">
        <v>3.9999999999999998E-6</v>
      </c>
      <c r="B19">
        <f>LUCA_data!CF18</f>
        <v>26989</v>
      </c>
      <c r="C19">
        <f t="shared" si="2"/>
        <v>50242</v>
      </c>
      <c r="D19">
        <f t="shared" si="3"/>
        <v>31.264605843614838</v>
      </c>
      <c r="E19">
        <f t="shared" si="4"/>
        <v>34.202505462713404</v>
      </c>
      <c r="F19">
        <f t="shared" si="5"/>
        <v>32.733555653164117</v>
      </c>
      <c r="G19">
        <f t="shared" si="6"/>
        <v>0.10478</v>
      </c>
      <c r="H19">
        <f t="shared" si="17"/>
        <v>1.1735460000000002</v>
      </c>
      <c r="I19">
        <f t="shared" si="7"/>
        <v>-14.019372108697143</v>
      </c>
      <c r="J19">
        <f t="shared" si="8"/>
        <v>-16.825502242267177</v>
      </c>
      <c r="K19">
        <f t="shared" si="9"/>
        <v>-15.422437175482159</v>
      </c>
      <c r="L19">
        <f t="shared" si="10"/>
        <v>13.39058090079231</v>
      </c>
      <c r="M19">
        <f t="shared" si="11"/>
        <v>5.1323549538335715</v>
      </c>
      <c r="N19">
        <f t="shared" si="12"/>
        <v>9.2614679273129408</v>
      </c>
      <c r="O19">
        <f t="shared" si="13"/>
        <v>0</v>
      </c>
      <c r="P19">
        <f t="shared" si="0"/>
        <v>0</v>
      </c>
      <c r="Q19">
        <f t="shared" si="14"/>
        <v>-40</v>
      </c>
      <c r="R19">
        <f t="shared" si="15"/>
        <v>-40</v>
      </c>
      <c r="S19">
        <f t="shared" si="16"/>
        <v>-1.4393507696086709E-2</v>
      </c>
      <c r="Y19">
        <f t="shared" si="1"/>
        <v>0</v>
      </c>
    </row>
    <row r="20" spans="1:25" x14ac:dyDescent="0.25">
      <c r="A20">
        <v>3.9999999999999998E-6</v>
      </c>
      <c r="B20">
        <f>LUCA_data!CF19</f>
        <v>21398</v>
      </c>
      <c r="C20">
        <f t="shared" si="2"/>
        <v>49334.5</v>
      </c>
      <c r="D20">
        <f t="shared" si="3"/>
        <v>31.839713117491748</v>
      </c>
      <c r="E20">
        <f t="shared" si="4"/>
        <v>32.733555653164117</v>
      </c>
      <c r="F20">
        <f t="shared" si="5"/>
        <v>32.286634385327929</v>
      </c>
      <c r="G20">
        <f t="shared" si="6"/>
        <v>9.6773999999999999E-2</v>
      </c>
      <c r="H20">
        <f t="shared" si="17"/>
        <v>1.2703200000000001</v>
      </c>
      <c r="I20">
        <f t="shared" si="7"/>
        <v>-4.618195670698622</v>
      </c>
      <c r="J20">
        <f t="shared" si="8"/>
        <v>-15.422437175482159</v>
      </c>
      <c r="K20">
        <f t="shared" si="9"/>
        <v>-10.020316423090391</v>
      </c>
      <c r="L20">
        <f t="shared" si="10"/>
        <v>55.822026085433777</v>
      </c>
      <c r="M20">
        <f t="shared" si="11"/>
        <v>9.2614679273129408</v>
      </c>
      <c r="N20">
        <f t="shared" si="12"/>
        <v>32.541747006373356</v>
      </c>
      <c r="O20">
        <f t="shared" si="13"/>
        <v>0</v>
      </c>
      <c r="P20">
        <f t="shared" si="0"/>
        <v>0</v>
      </c>
      <c r="Q20">
        <f t="shared" si="14"/>
        <v>-40</v>
      </c>
      <c r="R20">
        <f t="shared" si="15"/>
        <v>-40</v>
      </c>
      <c r="S20">
        <f t="shared" si="16"/>
        <v>-9.6124896330803903E-3</v>
      </c>
      <c r="Y20">
        <f t="shared" si="1"/>
        <v>0</v>
      </c>
    </row>
    <row r="21" spans="1:25" x14ac:dyDescent="0.25">
      <c r="A21">
        <v>3.9999999999999998E-6</v>
      </c>
      <c r="B21">
        <f>LUCA_data!CF20</f>
        <v>16477</v>
      </c>
      <c r="C21">
        <f t="shared" si="2"/>
        <v>45132.5</v>
      </c>
      <c r="D21">
        <f t="shared" si="3"/>
        <v>34.804106282499234</v>
      </c>
      <c r="E21">
        <f t="shared" si="4"/>
        <v>32.286634385327929</v>
      </c>
      <c r="F21">
        <f t="shared" si="5"/>
        <v>33.545370333913581</v>
      </c>
      <c r="G21">
        <f t="shared" si="6"/>
        <v>7.5749999999999998E-2</v>
      </c>
      <c r="H21">
        <f t="shared" si="17"/>
        <v>1.3460700000000001</v>
      </c>
      <c r="I21">
        <f t="shared" si="7"/>
        <v>16.616976218952509</v>
      </c>
      <c r="J21">
        <f t="shared" si="8"/>
        <v>-10.020316423090391</v>
      </c>
      <c r="K21">
        <f t="shared" si="9"/>
        <v>3.2983298979310591</v>
      </c>
      <c r="L21">
        <f t="shared" si="10"/>
        <v>175.82371380886403</v>
      </c>
      <c r="M21">
        <f t="shared" si="11"/>
        <v>32.541747006373356</v>
      </c>
      <c r="N21">
        <f t="shared" si="12"/>
        <v>104.18273040761869</v>
      </c>
      <c r="O21">
        <f t="shared" si="13"/>
        <v>1</v>
      </c>
      <c r="P21">
        <f t="shared" si="0"/>
        <v>1</v>
      </c>
      <c r="Q21">
        <f t="shared" si="14"/>
        <v>40</v>
      </c>
      <c r="R21">
        <f t="shared" si="15"/>
        <v>-40</v>
      </c>
      <c r="S21" t="str">
        <f t="shared" si="16"/>
        <v/>
      </c>
      <c r="Y21">
        <f t="shared" si="1"/>
        <v>-2.4964824479531331</v>
      </c>
    </row>
    <row r="22" spans="1:25" x14ac:dyDescent="0.25">
      <c r="A22">
        <v>3.9999999999999998E-6</v>
      </c>
      <c r="B22">
        <f>LUCA_data!CF21</f>
        <v>13703</v>
      </c>
      <c r="C22">
        <f t="shared" si="2"/>
        <v>39283.5</v>
      </c>
      <c r="D22">
        <f t="shared" si="3"/>
        <v>39.986160265630524</v>
      </c>
      <c r="E22">
        <f t="shared" si="4"/>
        <v>33.545370333913581</v>
      </c>
      <c r="F22">
        <f t="shared" si="5"/>
        <v>36.765765299772056</v>
      </c>
      <c r="G22">
        <f t="shared" si="6"/>
        <v>6.0359999999999997E-2</v>
      </c>
      <c r="H22">
        <f t="shared" si="17"/>
        <v>1.4064300000000001</v>
      </c>
      <c r="I22">
        <f t="shared" si="7"/>
        <v>53.35313064709203</v>
      </c>
      <c r="J22">
        <f t="shared" si="8"/>
        <v>3.2983298979310591</v>
      </c>
      <c r="K22">
        <f t="shared" si="9"/>
        <v>28.325730272511546</v>
      </c>
      <c r="L22">
        <f t="shared" si="10"/>
        <v>414.63552641783446</v>
      </c>
      <c r="M22">
        <f t="shared" si="11"/>
        <v>104.18273040761869</v>
      </c>
      <c r="N22">
        <f t="shared" si="12"/>
        <v>259.40912841272655</v>
      </c>
      <c r="O22">
        <f t="shared" si="13"/>
        <v>1</v>
      </c>
      <c r="P22">
        <f t="shared" si="0"/>
        <v>1</v>
      </c>
      <c r="Q22">
        <f t="shared" si="14"/>
        <v>40</v>
      </c>
      <c r="R22">
        <f t="shared" si="15"/>
        <v>40</v>
      </c>
      <c r="S22" t="str">
        <f t="shared" si="16"/>
        <v/>
      </c>
      <c r="Y22">
        <f t="shared" si="1"/>
        <v>1.7064448463138127</v>
      </c>
    </row>
    <row r="23" spans="1:25" x14ac:dyDescent="0.25">
      <c r="A23">
        <v>3.9999999999999998E-6</v>
      </c>
      <c r="B23">
        <f>LUCA_data!CF22</f>
        <v>12460</v>
      </c>
      <c r="C23">
        <f t="shared" si="2"/>
        <v>32019</v>
      </c>
      <c r="D23">
        <f t="shared" si="3"/>
        <v>49.05825687232258</v>
      </c>
      <c r="E23">
        <f t="shared" si="4"/>
        <v>36.765765299772056</v>
      </c>
      <c r="F23">
        <f t="shared" si="5"/>
        <v>42.912011086047315</v>
      </c>
      <c r="G23">
        <f t="shared" si="6"/>
        <v>5.2325999999999998E-2</v>
      </c>
      <c r="H23">
        <f t="shared" si="17"/>
        <v>1.4587560000000002</v>
      </c>
      <c r="I23">
        <f t="shared" si="7"/>
        <v>117.46064645253333</v>
      </c>
      <c r="J23">
        <f t="shared" si="8"/>
        <v>28.325730272511546</v>
      </c>
      <c r="K23">
        <f t="shared" si="9"/>
        <v>72.893188362522437</v>
      </c>
      <c r="L23">
        <f t="shared" si="10"/>
        <v>851.72682968334846</v>
      </c>
      <c r="M23">
        <f t="shared" si="11"/>
        <v>259.40912841272655</v>
      </c>
      <c r="N23">
        <f t="shared" si="12"/>
        <v>555.5679790480375</v>
      </c>
      <c r="O23">
        <f t="shared" si="13"/>
        <v>1</v>
      </c>
      <c r="P23">
        <f t="shared" si="0"/>
        <v>1</v>
      </c>
      <c r="Q23">
        <f t="shared" si="14"/>
        <v>40</v>
      </c>
      <c r="R23">
        <f t="shared" si="15"/>
        <v>40</v>
      </c>
      <c r="S23" t="str">
        <f t="shared" si="16"/>
        <v/>
      </c>
      <c r="Y23">
        <f t="shared" si="1"/>
        <v>8.5145150745939677</v>
      </c>
    </row>
    <row r="24" spans="1:25" x14ac:dyDescent="0.25">
      <c r="A24">
        <v>3.9999999999999998E-6</v>
      </c>
      <c r="B24">
        <f>LUCA_data!CF23</f>
        <v>11116</v>
      </c>
      <c r="C24">
        <f t="shared" si="2"/>
        <v>26878</v>
      </c>
      <c r="D24">
        <f t="shared" si="3"/>
        <v>58.441711689668004</v>
      </c>
      <c r="E24">
        <f t="shared" si="4"/>
        <v>42.912011086047315</v>
      </c>
      <c r="F24">
        <f t="shared" si="5"/>
        <v>50.676861387857656</v>
      </c>
      <c r="G24">
        <f t="shared" si="6"/>
        <v>4.7151999999999999E-2</v>
      </c>
      <c r="H24">
        <f t="shared" si="17"/>
        <v>1.5059080000000002</v>
      </c>
      <c r="I24">
        <f t="shared" si="7"/>
        <v>164.67700843676496</v>
      </c>
      <c r="J24">
        <f t="shared" si="8"/>
        <v>72.893188362522437</v>
      </c>
      <c r="K24">
        <f t="shared" si="9"/>
        <v>118.7850983996437</v>
      </c>
      <c r="L24">
        <f t="shared" si="10"/>
        <v>973.27600180525246</v>
      </c>
      <c r="M24">
        <f t="shared" si="11"/>
        <v>555.5679790480375</v>
      </c>
      <c r="N24">
        <f t="shared" si="12"/>
        <v>764.42199042664492</v>
      </c>
      <c r="O24">
        <f t="shared" si="13"/>
        <v>1</v>
      </c>
      <c r="P24">
        <f t="shared" si="0"/>
        <v>1</v>
      </c>
      <c r="Q24">
        <f t="shared" si="14"/>
        <v>40</v>
      </c>
      <c r="R24">
        <f t="shared" si="15"/>
        <v>40</v>
      </c>
      <c r="S24" t="str">
        <f t="shared" si="16"/>
        <v/>
      </c>
      <c r="Y24">
        <f t="shared" si="1"/>
        <v>15.910460162076975</v>
      </c>
    </row>
    <row r="25" spans="1:25" x14ac:dyDescent="0.25">
      <c r="A25">
        <v>3.9999999999999998E-6</v>
      </c>
      <c r="B25">
        <f>LUCA_data!CF24</f>
        <v>10633</v>
      </c>
      <c r="C25">
        <f t="shared" si="2"/>
        <v>23956</v>
      </c>
      <c r="D25">
        <f t="shared" si="3"/>
        <v>65.570058724114901</v>
      </c>
      <c r="E25">
        <f t="shared" si="4"/>
        <v>50.676861387857656</v>
      </c>
      <c r="F25">
        <f t="shared" si="5"/>
        <v>58.123460055986278</v>
      </c>
      <c r="G25">
        <f t="shared" si="6"/>
        <v>4.3497999999999995E-2</v>
      </c>
      <c r="H25">
        <f t="shared" si="17"/>
        <v>1.5494060000000003</v>
      </c>
      <c r="I25">
        <f t="shared" si="7"/>
        <v>171.19404726949799</v>
      </c>
      <c r="J25">
        <f t="shared" si="8"/>
        <v>118.7850983996437</v>
      </c>
      <c r="K25">
        <f t="shared" si="9"/>
        <v>144.98957283457085</v>
      </c>
      <c r="L25">
        <f t="shared" si="10"/>
        <v>602.42940905161504</v>
      </c>
      <c r="M25">
        <f t="shared" si="11"/>
        <v>764.42199042664492</v>
      </c>
      <c r="N25">
        <f t="shared" si="12"/>
        <v>683.42569973912998</v>
      </c>
      <c r="O25">
        <f t="shared" si="13"/>
        <v>1</v>
      </c>
      <c r="P25">
        <f t="shared" si="0"/>
        <v>1</v>
      </c>
      <c r="Q25">
        <f t="shared" si="14"/>
        <v>40</v>
      </c>
      <c r="R25">
        <f t="shared" si="15"/>
        <v>40</v>
      </c>
      <c r="S25" t="str">
        <f t="shared" si="16"/>
        <v/>
      </c>
      <c r="Y25">
        <f t="shared" si="1"/>
        <v>19.865686447908654</v>
      </c>
    </row>
    <row r="26" spans="1:25" x14ac:dyDescent="0.25">
      <c r="A26">
        <v>3.9999999999999998E-6</v>
      </c>
      <c r="B26">
        <f>LUCA_data!CF25</f>
        <v>9863</v>
      </c>
      <c r="C26">
        <f t="shared" si="2"/>
        <v>22036</v>
      </c>
      <c r="D26">
        <f t="shared" si="3"/>
        <v>71.283187819699421</v>
      </c>
      <c r="E26">
        <f t="shared" si="4"/>
        <v>58.123460055986278</v>
      </c>
      <c r="F26">
        <f t="shared" si="5"/>
        <v>64.703323937842853</v>
      </c>
      <c r="G26">
        <f t="shared" si="6"/>
        <v>4.0992000000000001E-2</v>
      </c>
      <c r="H26">
        <f t="shared" si="17"/>
        <v>1.5903980000000002</v>
      </c>
      <c r="I26">
        <f t="shared" si="7"/>
        <v>160.51580508041997</v>
      </c>
      <c r="J26">
        <f t="shared" si="8"/>
        <v>144.98957283457085</v>
      </c>
      <c r="K26">
        <f t="shared" si="9"/>
        <v>152.75268895749542</v>
      </c>
      <c r="L26">
        <f t="shared" si="10"/>
        <v>189.38124811974464</v>
      </c>
      <c r="M26">
        <f t="shared" si="11"/>
        <v>683.42569973912998</v>
      </c>
      <c r="N26">
        <f t="shared" si="12"/>
        <v>436.40347392943733</v>
      </c>
      <c r="O26">
        <f t="shared" si="13"/>
        <v>1</v>
      </c>
      <c r="P26">
        <f t="shared" si="0"/>
        <v>1</v>
      </c>
      <c r="Q26">
        <f t="shared" si="14"/>
        <v>40</v>
      </c>
      <c r="R26">
        <f t="shared" si="15"/>
        <v>40</v>
      </c>
      <c r="S26" t="str">
        <f t="shared" si="16"/>
        <v/>
      </c>
      <c r="Y26">
        <f t="shared" si="1"/>
        <v>20.113628346602258</v>
      </c>
    </row>
    <row r="27" spans="1:25" x14ac:dyDescent="0.25">
      <c r="A27">
        <v>3.9999999999999998E-6</v>
      </c>
      <c r="B27">
        <f>LUCA_data!CF26</f>
        <v>9811</v>
      </c>
      <c r="C27">
        <f t="shared" si="2"/>
        <v>20711.5</v>
      </c>
      <c r="D27">
        <f t="shared" si="3"/>
        <v>75.841746218038125</v>
      </c>
      <c r="E27">
        <f t="shared" si="4"/>
        <v>64.703323937842853</v>
      </c>
      <c r="F27">
        <f t="shared" si="5"/>
        <v>70.272535077940489</v>
      </c>
      <c r="G27">
        <f t="shared" si="6"/>
        <v>3.9348000000000001E-2</v>
      </c>
      <c r="H27">
        <f t="shared" si="17"/>
        <v>1.6297460000000001</v>
      </c>
      <c r="I27">
        <f t="shared" si="7"/>
        <v>141.53733709712401</v>
      </c>
      <c r="J27">
        <f t="shared" si="8"/>
        <v>152.75268895749542</v>
      </c>
      <c r="K27">
        <f t="shared" si="9"/>
        <v>147.14501302730972</v>
      </c>
      <c r="L27">
        <f t="shared" si="10"/>
        <v>-142.51489097757718</v>
      </c>
      <c r="M27">
        <f t="shared" si="11"/>
        <v>436.40347392943733</v>
      </c>
      <c r="N27">
        <f t="shared" si="12"/>
        <v>146.94429147593007</v>
      </c>
      <c r="O27">
        <f t="shared" si="13"/>
        <v>1</v>
      </c>
      <c r="P27">
        <f t="shared" si="0"/>
        <v>1</v>
      </c>
      <c r="Q27">
        <f t="shared" si="14"/>
        <v>40</v>
      </c>
      <c r="R27">
        <f t="shared" si="15"/>
        <v>40</v>
      </c>
      <c r="S27" t="str">
        <f t="shared" si="16"/>
        <v/>
      </c>
      <c r="Y27">
        <f t="shared" si="1"/>
        <v>17.426220916959291</v>
      </c>
    </row>
    <row r="28" spans="1:25" x14ac:dyDescent="0.25">
      <c r="A28">
        <v>3.9999999999999998E-6</v>
      </c>
      <c r="B28">
        <f>LUCA_data!CF27</f>
        <v>9459</v>
      </c>
      <c r="C28">
        <f t="shared" si="2"/>
        <v>19883</v>
      </c>
      <c r="D28">
        <f t="shared" si="3"/>
        <v>79.00197791052139</v>
      </c>
      <c r="E28">
        <f t="shared" si="4"/>
        <v>70.272535077940489</v>
      </c>
      <c r="F28">
        <f t="shared" si="5"/>
        <v>74.63725649423094</v>
      </c>
      <c r="G28">
        <f t="shared" si="6"/>
        <v>3.8539999999999998E-2</v>
      </c>
      <c r="H28">
        <f t="shared" si="17"/>
        <v>1.6682860000000002</v>
      </c>
      <c r="I28">
        <f t="shared" si="7"/>
        <v>113.25172330800339</v>
      </c>
      <c r="J28">
        <f t="shared" si="8"/>
        <v>147.14501302730972</v>
      </c>
      <c r="K28">
        <f t="shared" si="9"/>
        <v>130.19836816765655</v>
      </c>
      <c r="L28">
        <f t="shared" si="10"/>
        <v>-439.71574622867575</v>
      </c>
      <c r="M28">
        <f t="shared" si="11"/>
        <v>146.94429147593007</v>
      </c>
      <c r="N28">
        <f t="shared" si="12"/>
        <v>-146.38572737637284</v>
      </c>
      <c r="O28">
        <f t="shared" si="13"/>
        <v>1</v>
      </c>
      <c r="P28">
        <f t="shared" si="0"/>
        <v>1</v>
      </c>
      <c r="Q28">
        <f t="shared" si="14"/>
        <v>40</v>
      </c>
      <c r="R28">
        <f t="shared" si="15"/>
        <v>40</v>
      </c>
      <c r="S28" t="str">
        <f t="shared" si="16"/>
        <v/>
      </c>
      <c r="Y28">
        <f t="shared" si="1"/>
        <v>12.213674024935393</v>
      </c>
    </row>
    <row r="29" spans="1:25" x14ac:dyDescent="0.25">
      <c r="A29">
        <v>3.9999999999999998E-6</v>
      </c>
      <c r="B29">
        <f>LUCA_data!CF28</f>
        <v>9670</v>
      </c>
      <c r="C29">
        <f t="shared" si="2"/>
        <v>19401.5</v>
      </c>
      <c r="D29">
        <f t="shared" si="3"/>
        <v>80.962622827868813</v>
      </c>
      <c r="E29">
        <f t="shared" si="4"/>
        <v>74.63725649423094</v>
      </c>
      <c r="F29">
        <f t="shared" si="5"/>
        <v>77.799939661049876</v>
      </c>
      <c r="G29">
        <f t="shared" si="6"/>
        <v>3.8258E-2</v>
      </c>
      <c r="H29">
        <f t="shared" si="17"/>
        <v>1.7065440000000001</v>
      </c>
      <c r="I29">
        <f t="shared" si="7"/>
        <v>82.667237357387648</v>
      </c>
      <c r="J29">
        <f t="shared" si="8"/>
        <v>130.19836816765655</v>
      </c>
      <c r="K29">
        <f t="shared" si="9"/>
        <v>106.4328027625221</v>
      </c>
      <c r="L29">
        <f t="shared" si="10"/>
        <v>-621.19204885604199</v>
      </c>
      <c r="M29">
        <f t="shared" si="11"/>
        <v>-146.38572737637284</v>
      </c>
      <c r="N29">
        <f t="shared" si="12"/>
        <v>-383.78888811620743</v>
      </c>
      <c r="O29">
        <f t="shared" si="13"/>
        <v>1</v>
      </c>
      <c r="P29">
        <f t="shared" si="0"/>
        <v>1</v>
      </c>
      <c r="Q29">
        <f t="shared" si="14"/>
        <v>40</v>
      </c>
      <c r="R29">
        <f t="shared" si="15"/>
        <v>40</v>
      </c>
      <c r="S29" t="str">
        <f t="shared" si="16"/>
        <v/>
      </c>
      <c r="Y29">
        <f t="shared" si="1"/>
        <v>5.3897341492427255</v>
      </c>
    </row>
    <row r="30" spans="1:25" x14ac:dyDescent="0.25">
      <c r="A30">
        <v>3.9999999999999998E-6</v>
      </c>
      <c r="B30">
        <f>LUCA_data!CF29</f>
        <v>9541</v>
      </c>
      <c r="C30">
        <f t="shared" si="2"/>
        <v>19240.5</v>
      </c>
      <c r="D30">
        <f t="shared" si="3"/>
        <v>81.640099103188405</v>
      </c>
      <c r="E30">
        <f t="shared" si="4"/>
        <v>77.799939661049876</v>
      </c>
      <c r="F30">
        <f t="shared" si="5"/>
        <v>79.720019382119148</v>
      </c>
      <c r="G30">
        <f t="shared" si="6"/>
        <v>3.8421999999999998E-2</v>
      </c>
      <c r="H30">
        <f t="shared" si="17"/>
        <v>1.744966</v>
      </c>
      <c r="I30">
        <f t="shared" si="7"/>
        <v>49.973445449723371</v>
      </c>
      <c r="J30">
        <f t="shared" si="8"/>
        <v>106.4328027625221</v>
      </c>
      <c r="K30">
        <f t="shared" si="9"/>
        <v>78.203124106122743</v>
      </c>
      <c r="L30">
        <f t="shared" si="10"/>
        <v>-734.72694436519077</v>
      </c>
      <c r="M30">
        <f t="shared" si="11"/>
        <v>-383.78888811620743</v>
      </c>
      <c r="N30">
        <f t="shared" si="12"/>
        <v>-559.25791624069916</v>
      </c>
      <c r="O30">
        <f t="shared" si="13"/>
        <v>1</v>
      </c>
      <c r="P30">
        <f t="shared" si="0"/>
        <v>1</v>
      </c>
      <c r="Q30">
        <f t="shared" si="14"/>
        <v>40</v>
      </c>
      <c r="R30">
        <f t="shared" si="15"/>
        <v>40</v>
      </c>
      <c r="S30" t="str">
        <f t="shared" si="16"/>
        <v/>
      </c>
      <c r="Y30">
        <f t="shared" si="1"/>
        <v>-2.3970285402818834</v>
      </c>
    </row>
    <row r="31" spans="1:25" x14ac:dyDescent="0.25">
      <c r="A31">
        <v>3.9999999999999998E-6</v>
      </c>
      <c r="B31">
        <f>LUCA_data!CF30</f>
        <v>10050</v>
      </c>
      <c r="C31">
        <f t="shared" si="2"/>
        <v>19360</v>
      </c>
      <c r="D31">
        <f t="shared" si="3"/>
        <v>81.13617390469507</v>
      </c>
      <c r="E31">
        <f t="shared" si="4"/>
        <v>79.720019382119148</v>
      </c>
      <c r="F31">
        <f t="shared" si="5"/>
        <v>80.428096643407116</v>
      </c>
      <c r="G31">
        <f t="shared" si="6"/>
        <v>3.9182000000000002E-2</v>
      </c>
      <c r="H31">
        <f t="shared" si="17"/>
        <v>1.7841480000000001</v>
      </c>
      <c r="I31">
        <f t="shared" si="7"/>
        <v>18.071493575824828</v>
      </c>
      <c r="J31">
        <f t="shared" si="8"/>
        <v>78.203124106122743</v>
      </c>
      <c r="K31">
        <f t="shared" si="9"/>
        <v>48.137308840973787</v>
      </c>
      <c r="L31">
        <f t="shared" si="10"/>
        <v>-767.33743211548551</v>
      </c>
      <c r="M31">
        <f t="shared" si="11"/>
        <v>-559.25791624069916</v>
      </c>
      <c r="N31">
        <f t="shared" si="12"/>
        <v>-663.29767417809239</v>
      </c>
      <c r="O31">
        <f t="shared" si="13"/>
        <v>1</v>
      </c>
      <c r="P31">
        <f t="shared" si="0"/>
        <v>1</v>
      </c>
      <c r="Q31">
        <f t="shared" si="14"/>
        <v>40</v>
      </c>
      <c r="R31">
        <f t="shared" si="15"/>
        <v>40</v>
      </c>
      <c r="S31" t="str">
        <f t="shared" si="16"/>
        <v/>
      </c>
      <c r="Y31">
        <f t="shared" si="1"/>
        <v>-10.441735179721682</v>
      </c>
    </row>
    <row r="32" spans="1:25" x14ac:dyDescent="0.25">
      <c r="A32">
        <v>3.9999999999999998E-6</v>
      </c>
      <c r="B32">
        <f>LUCA_data!CF31</f>
        <v>10230</v>
      </c>
      <c r="C32">
        <f t="shared" si="2"/>
        <v>19745.5</v>
      </c>
      <c r="D32">
        <f t="shared" si="3"/>
        <v>79.552117028938071</v>
      </c>
      <c r="E32">
        <f t="shared" si="4"/>
        <v>80.428096643407116</v>
      </c>
      <c r="F32">
        <f t="shared" si="5"/>
        <v>79.9901068361726</v>
      </c>
      <c r="G32">
        <f t="shared" si="6"/>
        <v>4.0559999999999999E-2</v>
      </c>
      <c r="H32">
        <f t="shared" si="17"/>
        <v>1.824708</v>
      </c>
      <c r="I32">
        <f t="shared" si="7"/>
        <v>-10.798565267123166</v>
      </c>
      <c r="J32">
        <f t="shared" si="8"/>
        <v>48.137308840973787</v>
      </c>
      <c r="K32">
        <f t="shared" si="9"/>
        <v>18.669371786925311</v>
      </c>
      <c r="L32">
        <f t="shared" si="10"/>
        <v>-726.52704768364094</v>
      </c>
      <c r="M32">
        <f t="shared" si="11"/>
        <v>-663.29767417809239</v>
      </c>
      <c r="N32">
        <f t="shared" si="12"/>
        <v>-694.91236093086673</v>
      </c>
      <c r="O32">
        <f t="shared" si="13"/>
        <v>1</v>
      </c>
      <c r="P32">
        <f t="shared" si="0"/>
        <v>1</v>
      </c>
      <c r="Q32">
        <f t="shared" si="14"/>
        <v>40</v>
      </c>
      <c r="R32">
        <f t="shared" si="15"/>
        <v>40</v>
      </c>
      <c r="S32" t="str">
        <f t="shared" si="16"/>
        <v/>
      </c>
      <c r="Y32">
        <f t="shared" si="1"/>
        <v>-18.146084732468612</v>
      </c>
    </row>
    <row r="33" spans="1:25" x14ac:dyDescent="0.25">
      <c r="A33">
        <v>3.9999999999999998E-6</v>
      </c>
      <c r="B33">
        <f>LUCA_data!CF32</f>
        <v>10970</v>
      </c>
      <c r="C33">
        <f t="shared" si="2"/>
        <v>20395.5</v>
      </c>
      <c r="D33">
        <f t="shared" si="3"/>
        <v>77.016808942899004</v>
      </c>
      <c r="E33">
        <f t="shared" si="4"/>
        <v>79.9901068361726</v>
      </c>
      <c r="F33">
        <f t="shared" si="5"/>
        <v>78.503457889535809</v>
      </c>
      <c r="G33">
        <f t="shared" si="6"/>
        <v>4.24E-2</v>
      </c>
      <c r="H33">
        <f t="shared" si="17"/>
        <v>1.867108</v>
      </c>
      <c r="I33">
        <f t="shared" si="7"/>
        <v>-35.062475156528087</v>
      </c>
      <c r="J33">
        <f t="shared" si="8"/>
        <v>18.669371786925311</v>
      </c>
      <c r="K33">
        <f t="shared" si="9"/>
        <v>-8.1965516848013884</v>
      </c>
      <c r="L33">
        <f t="shared" si="10"/>
        <v>-633.63027055959196</v>
      </c>
      <c r="M33">
        <f t="shared" si="11"/>
        <v>-694.91236093086673</v>
      </c>
      <c r="N33">
        <f t="shared" si="12"/>
        <v>-664.27131574522934</v>
      </c>
      <c r="O33">
        <f t="shared" si="13"/>
        <v>1</v>
      </c>
      <c r="P33">
        <f t="shared" si="0"/>
        <v>0</v>
      </c>
      <c r="Q33">
        <f t="shared" si="14"/>
        <v>40</v>
      </c>
      <c r="R33">
        <f t="shared" si="15"/>
        <v>40</v>
      </c>
      <c r="S33" t="str">
        <f t="shared" si="16"/>
        <v/>
      </c>
      <c r="Y33">
        <f t="shared" si="1"/>
        <v>-24.902045863569249</v>
      </c>
    </row>
    <row r="34" spans="1:25" x14ac:dyDescent="0.25">
      <c r="A34">
        <v>3.9999999999999998E-6</v>
      </c>
      <c r="B34">
        <f>LUCA_data!CF33</f>
        <v>11194</v>
      </c>
      <c r="C34">
        <f t="shared" si="2"/>
        <v>21222</v>
      </c>
      <c r="D34">
        <f t="shared" si="3"/>
        <v>74.017355894585648</v>
      </c>
      <c r="E34">
        <f t="shared" si="4"/>
        <v>78.503457889535809</v>
      </c>
      <c r="F34">
        <f t="shared" si="5"/>
        <v>76.260406892060729</v>
      </c>
      <c r="G34">
        <f t="shared" si="6"/>
        <v>4.4327999999999999E-2</v>
      </c>
      <c r="H34">
        <f t="shared" si="17"/>
        <v>1.9114359999999999</v>
      </c>
      <c r="I34">
        <f t="shared" si="7"/>
        <v>-50.601222646523205</v>
      </c>
      <c r="J34">
        <f t="shared" si="8"/>
        <v>-8.1965516848013884</v>
      </c>
      <c r="K34">
        <f t="shared" si="9"/>
        <v>-29.398887165662295</v>
      </c>
      <c r="L34">
        <f t="shared" si="10"/>
        <v>-478.30570927767792</v>
      </c>
      <c r="M34">
        <f t="shared" si="11"/>
        <v>-664.27131574522934</v>
      </c>
      <c r="N34">
        <f t="shared" si="12"/>
        <v>-571.28851251145363</v>
      </c>
      <c r="O34">
        <f t="shared" si="13"/>
        <v>1</v>
      </c>
      <c r="P34">
        <f t="shared" si="0"/>
        <v>0</v>
      </c>
      <c r="Q34">
        <f t="shared" si="14"/>
        <v>40</v>
      </c>
      <c r="R34">
        <f t="shared" si="15"/>
        <v>40</v>
      </c>
      <c r="S34" t="str">
        <f t="shared" si="16"/>
        <v/>
      </c>
      <c r="Y34">
        <f t="shared" si="1"/>
        <v>-29.724699492986744</v>
      </c>
    </row>
    <row r="35" spans="1:25" x14ac:dyDescent="0.25">
      <c r="A35">
        <v>3.9999999999999998E-6</v>
      </c>
      <c r="B35">
        <f>LUCA_data!CF34</f>
        <v>12005</v>
      </c>
      <c r="C35">
        <f t="shared" si="2"/>
        <v>22199.5</v>
      </c>
      <c r="D35">
        <f t="shared" si="3"/>
        <v>70.758184949881596</v>
      </c>
      <c r="E35">
        <f t="shared" si="4"/>
        <v>76.260406892060729</v>
      </c>
      <c r="F35">
        <f t="shared" si="5"/>
        <v>73.509295920971169</v>
      </c>
      <c r="G35">
        <f t="shared" si="6"/>
        <v>4.6397999999999995E-2</v>
      </c>
      <c r="H35">
        <f t="shared" si="17"/>
        <v>1.9578339999999999</v>
      </c>
      <c r="I35">
        <f t="shared" si="7"/>
        <v>-59.293740486433897</v>
      </c>
      <c r="J35">
        <f t="shared" si="8"/>
        <v>-29.398887165662295</v>
      </c>
      <c r="K35">
        <f t="shared" si="9"/>
        <v>-44.346313826048096</v>
      </c>
      <c r="L35">
        <f t="shared" si="10"/>
        <v>-322.15670202133288</v>
      </c>
      <c r="M35">
        <f t="shared" si="11"/>
        <v>-571.28851251145363</v>
      </c>
      <c r="N35">
        <f t="shared" si="12"/>
        <v>-446.72260726639325</v>
      </c>
      <c r="O35">
        <f t="shared" si="13"/>
        <v>1</v>
      </c>
      <c r="P35">
        <f t="shared" si="0"/>
        <v>0</v>
      </c>
      <c r="Q35">
        <f t="shared" si="14"/>
        <v>40</v>
      </c>
      <c r="R35">
        <f t="shared" si="15"/>
        <v>40</v>
      </c>
      <c r="S35" t="str">
        <f t="shared" si="16"/>
        <v/>
      </c>
      <c r="Y35">
        <f t="shared" si="1"/>
        <v>-32.512377011023148</v>
      </c>
    </row>
    <row r="36" spans="1:25" x14ac:dyDescent="0.25">
      <c r="A36">
        <v>3.9999999999999998E-6</v>
      </c>
      <c r="B36">
        <f>LUCA_data!CF35</f>
        <v>12257</v>
      </c>
      <c r="C36">
        <f t="shared" si="2"/>
        <v>23213</v>
      </c>
      <c r="D36">
        <f t="shared" si="3"/>
        <v>67.668820350445728</v>
      </c>
      <c r="E36">
        <f t="shared" si="4"/>
        <v>73.509295920971169</v>
      </c>
      <c r="F36">
        <f t="shared" si="5"/>
        <v>70.589058135708456</v>
      </c>
      <c r="G36">
        <f t="shared" si="6"/>
        <v>4.8523999999999998E-2</v>
      </c>
      <c r="H36">
        <f t="shared" si="17"/>
        <v>2.0063579999999996</v>
      </c>
      <c r="I36">
        <f t="shared" si="7"/>
        <v>-60.181307914902192</v>
      </c>
      <c r="J36">
        <f t="shared" si="8"/>
        <v>-44.346313826048096</v>
      </c>
      <c r="K36">
        <f t="shared" si="9"/>
        <v>-52.26381087047514</v>
      </c>
      <c r="L36">
        <f t="shared" si="10"/>
        <v>-163.16661949606473</v>
      </c>
      <c r="M36">
        <f t="shared" si="11"/>
        <v>-446.72260726639325</v>
      </c>
      <c r="N36">
        <f t="shared" si="12"/>
        <v>-304.94461338122898</v>
      </c>
      <c r="O36">
        <f t="shared" si="13"/>
        <v>1</v>
      </c>
      <c r="P36">
        <f t="shared" si="0"/>
        <v>0</v>
      </c>
      <c r="Q36">
        <f t="shared" si="14"/>
        <v>40</v>
      </c>
      <c r="R36">
        <f t="shared" si="15"/>
        <v>40</v>
      </c>
      <c r="S36" t="str">
        <f t="shared" si="16"/>
        <v/>
      </c>
      <c r="Y36">
        <f t="shared" si="1"/>
        <v>-33.224532803380249</v>
      </c>
    </row>
    <row r="37" spans="1:25" x14ac:dyDescent="0.25">
      <c r="A37">
        <v>3.9999999999999998E-6</v>
      </c>
      <c r="B37">
        <f>LUCA_data!CF36</f>
        <v>13156</v>
      </c>
      <c r="C37">
        <f t="shared" si="2"/>
        <v>24306</v>
      </c>
      <c r="D37">
        <f t="shared" si="3"/>
        <v>64.625867143705122</v>
      </c>
      <c r="E37">
        <f t="shared" si="4"/>
        <v>70.589058135708456</v>
      </c>
      <c r="F37">
        <f t="shared" si="5"/>
        <v>67.607462639706796</v>
      </c>
      <c r="G37">
        <f t="shared" si="6"/>
        <v>5.0825999999999996E-2</v>
      </c>
      <c r="H37">
        <f t="shared" si="17"/>
        <v>2.0571839999999995</v>
      </c>
      <c r="I37">
        <f t="shared" si="7"/>
        <v>-58.662800456491951</v>
      </c>
      <c r="J37">
        <f t="shared" si="8"/>
        <v>-52.26381087047514</v>
      </c>
      <c r="K37">
        <f t="shared" si="9"/>
        <v>-55.463305663483546</v>
      </c>
      <c r="L37">
        <f t="shared" si="10"/>
        <v>-62.949962479998533</v>
      </c>
      <c r="M37">
        <f t="shared" si="11"/>
        <v>-304.94461338122898</v>
      </c>
      <c r="N37">
        <f t="shared" si="12"/>
        <v>-183.94728793061375</v>
      </c>
      <c r="O37">
        <f t="shared" si="13"/>
        <v>1</v>
      </c>
      <c r="P37">
        <f t="shared" si="0"/>
        <v>0</v>
      </c>
      <c r="Q37">
        <f t="shared" si="14"/>
        <v>40</v>
      </c>
      <c r="R37">
        <f t="shared" si="15"/>
        <v>40</v>
      </c>
      <c r="S37" t="str">
        <f t="shared" si="16"/>
        <v/>
      </c>
      <c r="Y37">
        <f t="shared" si="1"/>
        <v>-32.642147124355979</v>
      </c>
    </row>
    <row r="38" spans="1:25" x14ac:dyDescent="0.25">
      <c r="A38">
        <v>3.9999999999999998E-6</v>
      </c>
      <c r="B38">
        <f>LUCA_data!CF37</f>
        <v>13433</v>
      </c>
      <c r="C38">
        <f t="shared" si="2"/>
        <v>25425.5</v>
      </c>
      <c r="D38">
        <f t="shared" si="3"/>
        <v>61.780351489445501</v>
      </c>
      <c r="E38">
        <f t="shared" si="4"/>
        <v>67.607462639706796</v>
      </c>
      <c r="F38">
        <f t="shared" si="5"/>
        <v>64.693907064576152</v>
      </c>
      <c r="G38">
        <f t="shared" si="6"/>
        <v>5.3177999999999996E-2</v>
      </c>
      <c r="H38">
        <f t="shared" si="17"/>
        <v>2.1103619999999994</v>
      </c>
      <c r="I38">
        <f t="shared" si="7"/>
        <v>-54.788739236726549</v>
      </c>
      <c r="J38">
        <f t="shared" si="8"/>
        <v>-55.463305663483546</v>
      </c>
      <c r="K38">
        <f t="shared" si="9"/>
        <v>-55.126022450105047</v>
      </c>
      <c r="L38">
        <f t="shared" si="10"/>
        <v>6.3425328778535901</v>
      </c>
      <c r="M38">
        <f t="shared" si="11"/>
        <v>-183.94728793061375</v>
      </c>
      <c r="N38">
        <f t="shared" si="12"/>
        <v>-88.802377526380084</v>
      </c>
      <c r="O38">
        <f t="shared" si="13"/>
        <v>0</v>
      </c>
      <c r="P38">
        <f t="shared" si="0"/>
        <v>0</v>
      </c>
      <c r="Q38">
        <f t="shared" si="14"/>
        <v>-40</v>
      </c>
      <c r="R38">
        <f t="shared" si="15"/>
        <v>40</v>
      </c>
      <c r="S38">
        <f t="shared" si="16"/>
        <v>-1.3171338070721628E-2</v>
      </c>
      <c r="Y38">
        <f t="shared" si="1"/>
        <v>0</v>
      </c>
    </row>
    <row r="39" spans="1:25" x14ac:dyDescent="0.25">
      <c r="A39">
        <v>3.9999999999999998E-6</v>
      </c>
      <c r="B39">
        <f>LUCA_data!CF38</f>
        <v>14393</v>
      </c>
      <c r="C39">
        <f t="shared" si="2"/>
        <v>26619.5</v>
      </c>
      <c r="D39">
        <f t="shared" si="3"/>
        <v>59.009234838929984</v>
      </c>
      <c r="E39">
        <f t="shared" si="4"/>
        <v>64.693907064576152</v>
      </c>
      <c r="F39">
        <f t="shared" si="5"/>
        <v>61.851570951753068</v>
      </c>
      <c r="G39">
        <f t="shared" si="6"/>
        <v>5.5652E-2</v>
      </c>
      <c r="H39">
        <f t="shared" si="17"/>
        <v>2.1660139999999992</v>
      </c>
      <c r="I39">
        <f t="shared" si="7"/>
        <v>-51.073386631623009</v>
      </c>
      <c r="J39">
        <f t="shared" si="8"/>
        <v>-55.126022450105047</v>
      </c>
      <c r="K39">
        <f t="shared" si="9"/>
        <v>-53.099704540864025</v>
      </c>
      <c r="L39">
        <f t="shared" si="10"/>
        <v>36.410513714529984</v>
      </c>
      <c r="M39">
        <f t="shared" si="11"/>
        <v>-88.802377526380084</v>
      </c>
      <c r="N39">
        <f t="shared" si="12"/>
        <v>-26.19593190592505</v>
      </c>
      <c r="O39">
        <f t="shared" si="13"/>
        <v>0</v>
      </c>
      <c r="P39">
        <f t="shared" si="0"/>
        <v>0</v>
      </c>
      <c r="Q39">
        <f t="shared" si="14"/>
        <v>-40</v>
      </c>
      <c r="R39">
        <f t="shared" si="15"/>
        <v>-40</v>
      </c>
      <c r="S39">
        <f t="shared" si="16"/>
        <v>-1.3880037366934004E-2</v>
      </c>
      <c r="Y39">
        <f t="shared" si="1"/>
        <v>0</v>
      </c>
    </row>
    <row r="40" spans="1:25" x14ac:dyDescent="0.25">
      <c r="A40">
        <v>3.9999999999999998E-6</v>
      </c>
      <c r="B40">
        <f>LUCA_data!CF39</f>
        <v>14675</v>
      </c>
      <c r="C40">
        <f t="shared" si="2"/>
        <v>27828.5</v>
      </c>
      <c r="D40">
        <f t="shared" si="3"/>
        <v>56.445598102481149</v>
      </c>
      <c r="E40">
        <f t="shared" si="4"/>
        <v>61.851570951753068</v>
      </c>
      <c r="F40">
        <f t="shared" si="5"/>
        <v>59.148584527117109</v>
      </c>
      <c r="G40">
        <f t="shared" si="6"/>
        <v>5.8136E-2</v>
      </c>
      <c r="H40">
        <f t="shared" si="17"/>
        <v>2.2241499999999994</v>
      </c>
      <c r="I40">
        <f t="shared" si="7"/>
        <v>-46.494193350694225</v>
      </c>
      <c r="J40">
        <f t="shared" si="8"/>
        <v>-53.099704540864025</v>
      </c>
      <c r="K40">
        <f t="shared" si="9"/>
        <v>-49.796948945779121</v>
      </c>
      <c r="L40">
        <f t="shared" si="10"/>
        <v>56.810850335160715</v>
      </c>
      <c r="M40">
        <f t="shared" si="11"/>
        <v>-26.19593190592505</v>
      </c>
      <c r="N40">
        <f t="shared" si="12"/>
        <v>15.307459214617833</v>
      </c>
      <c r="O40">
        <f t="shared" si="13"/>
        <v>0</v>
      </c>
      <c r="P40">
        <f t="shared" si="0"/>
        <v>0</v>
      </c>
      <c r="Q40">
        <f t="shared" si="14"/>
        <v>-40</v>
      </c>
      <c r="R40">
        <f t="shared" si="15"/>
        <v>-40</v>
      </c>
      <c r="S40">
        <f t="shared" si="16"/>
        <v>-1.4233575922595E-2</v>
      </c>
      <c r="Y40">
        <f t="shared" si="1"/>
        <v>0</v>
      </c>
    </row>
    <row r="41" spans="1:25" x14ac:dyDescent="0.25">
      <c r="A41">
        <v>3.9999999999999998E-6</v>
      </c>
      <c r="B41">
        <f>LUCA_data!CF40</f>
        <v>15724</v>
      </c>
      <c r="C41">
        <f t="shared" si="2"/>
        <v>29112.5</v>
      </c>
      <c r="D41">
        <f t="shared" si="3"/>
        <v>53.956078206780475</v>
      </c>
      <c r="E41">
        <f t="shared" si="4"/>
        <v>59.148584527117109</v>
      </c>
      <c r="F41">
        <f t="shared" si="5"/>
        <v>56.552331366948792</v>
      </c>
      <c r="G41">
        <f t="shared" si="6"/>
        <v>6.0797999999999998E-2</v>
      </c>
      <c r="H41">
        <f t="shared" si="17"/>
        <v>2.2849479999999995</v>
      </c>
      <c r="I41">
        <f t="shared" si="7"/>
        <v>-42.70293694148355</v>
      </c>
      <c r="J41">
        <f t="shared" si="8"/>
        <v>-49.796948945779121</v>
      </c>
      <c r="K41">
        <f t="shared" si="9"/>
        <v>-46.249942943631339</v>
      </c>
      <c r="L41">
        <f t="shared" si="10"/>
        <v>58.3408336153785</v>
      </c>
      <c r="M41">
        <f t="shared" si="11"/>
        <v>15.307459214617833</v>
      </c>
      <c r="N41">
        <f t="shared" si="12"/>
        <v>36.824146414998168</v>
      </c>
      <c r="O41">
        <f t="shared" si="13"/>
        <v>0</v>
      </c>
      <c r="P41">
        <f t="shared" si="0"/>
        <v>0</v>
      </c>
      <c r="Q41">
        <f t="shared" si="14"/>
        <v>-40</v>
      </c>
      <c r="R41">
        <f t="shared" si="15"/>
        <v>-40</v>
      </c>
      <c r="S41">
        <f t="shared" si="16"/>
        <v>-1.4461394529445457E-2</v>
      </c>
      <c r="Y41">
        <f t="shared" si="1"/>
        <v>0</v>
      </c>
    </row>
    <row r="42" spans="1:25" x14ac:dyDescent="0.25">
      <c r="A42">
        <v>3.9999999999999998E-6</v>
      </c>
      <c r="B42">
        <f>LUCA_data!CF41</f>
        <v>16040</v>
      </c>
      <c r="C42">
        <f t="shared" si="2"/>
        <v>30416</v>
      </c>
      <c r="D42">
        <f t="shared" si="3"/>
        <v>51.643750880947415</v>
      </c>
      <c r="E42">
        <f t="shared" si="4"/>
        <v>56.552331366948792</v>
      </c>
      <c r="F42">
        <f t="shared" si="5"/>
        <v>54.098041123948107</v>
      </c>
      <c r="G42">
        <f t="shared" si="6"/>
        <v>6.3528000000000001E-2</v>
      </c>
      <c r="H42">
        <f t="shared" si="17"/>
        <v>2.3484759999999993</v>
      </c>
      <c r="I42">
        <f t="shared" si="7"/>
        <v>-38.633204933268551</v>
      </c>
      <c r="J42">
        <f t="shared" si="8"/>
        <v>-46.249942943631339</v>
      </c>
      <c r="K42">
        <f t="shared" si="9"/>
        <v>-42.441573938449949</v>
      </c>
      <c r="L42">
        <f t="shared" si="10"/>
        <v>59.947881330773676</v>
      </c>
      <c r="M42">
        <f t="shared" si="11"/>
        <v>36.824146414998168</v>
      </c>
      <c r="N42">
        <f t="shared" si="12"/>
        <v>48.386013872885925</v>
      </c>
      <c r="O42">
        <f t="shared" si="13"/>
        <v>0</v>
      </c>
      <c r="P42">
        <f t="shared" si="0"/>
        <v>0</v>
      </c>
      <c r="Q42">
        <f t="shared" si="14"/>
        <v>-40</v>
      </c>
      <c r="R42">
        <f t="shared" si="15"/>
        <v>-40</v>
      </c>
      <c r="S42">
        <f t="shared" si="16"/>
        <v>-1.4502016731830145E-2</v>
      </c>
      <c r="Y42">
        <f t="shared" si="1"/>
        <v>0</v>
      </c>
    </row>
    <row r="43" spans="1:25" x14ac:dyDescent="0.25">
      <c r="A43">
        <v>3.9999999999999998E-6</v>
      </c>
      <c r="B43">
        <f>LUCA_data!CF42</f>
        <v>17172</v>
      </c>
      <c r="C43">
        <f t="shared" si="2"/>
        <v>31805.5</v>
      </c>
      <c r="D43">
        <f t="shared" si="3"/>
        <v>49.387569030353134</v>
      </c>
      <c r="E43">
        <f t="shared" si="4"/>
        <v>54.098041123948107</v>
      </c>
      <c r="F43">
        <f t="shared" si="5"/>
        <v>51.742805077150621</v>
      </c>
      <c r="G43">
        <f t="shared" si="6"/>
        <v>6.6423999999999997E-2</v>
      </c>
      <c r="H43">
        <f t="shared" si="17"/>
        <v>2.4148999999999994</v>
      </c>
      <c r="I43">
        <f t="shared" si="7"/>
        <v>-35.457606389219059</v>
      </c>
      <c r="J43">
        <f t="shared" si="8"/>
        <v>-42.441573938449949</v>
      </c>
      <c r="K43">
        <f t="shared" si="9"/>
        <v>-38.9495901638345</v>
      </c>
      <c r="L43">
        <f t="shared" si="10"/>
        <v>52.571115479577394</v>
      </c>
      <c r="M43">
        <f t="shared" si="11"/>
        <v>48.386013872885925</v>
      </c>
      <c r="N43">
        <f t="shared" si="12"/>
        <v>50.478564676231656</v>
      </c>
      <c r="O43">
        <f t="shared" si="13"/>
        <v>0</v>
      </c>
      <c r="P43">
        <f t="shared" si="0"/>
        <v>0</v>
      </c>
      <c r="Q43">
        <f t="shared" si="14"/>
        <v>-40</v>
      </c>
      <c r="R43">
        <f t="shared" si="15"/>
        <v>-40</v>
      </c>
      <c r="S43">
        <f t="shared" si="16"/>
        <v>-1.4547988677314744E-2</v>
      </c>
      <c r="Y43">
        <f t="shared" si="1"/>
        <v>0</v>
      </c>
    </row>
    <row r="44" spans="1:25" x14ac:dyDescent="0.25">
      <c r="A44">
        <v>3.9999999999999998E-6</v>
      </c>
      <c r="B44">
        <f>LUCA_data!CF43</f>
        <v>17533</v>
      </c>
      <c r="C44">
        <f t="shared" si="2"/>
        <v>33234.5</v>
      </c>
      <c r="D44">
        <f t="shared" si="3"/>
        <v>47.264027645816746</v>
      </c>
      <c r="E44">
        <f t="shared" si="4"/>
        <v>51.742805077150621</v>
      </c>
      <c r="F44">
        <f t="shared" si="5"/>
        <v>49.503416361483687</v>
      </c>
      <c r="G44">
        <f t="shared" si="6"/>
        <v>6.9409999999999999E-2</v>
      </c>
      <c r="H44">
        <f t="shared" si="17"/>
        <v>2.4843099999999994</v>
      </c>
      <c r="I44">
        <f t="shared" si="7"/>
        <v>-32.263200052830051</v>
      </c>
      <c r="J44">
        <f t="shared" si="8"/>
        <v>-38.9495901638345</v>
      </c>
      <c r="K44">
        <f t="shared" si="9"/>
        <v>-35.606395108332279</v>
      </c>
      <c r="L44">
        <f t="shared" si="10"/>
        <v>48.165899085178232</v>
      </c>
      <c r="M44">
        <f t="shared" si="11"/>
        <v>50.478564676231656</v>
      </c>
      <c r="N44">
        <f t="shared" si="12"/>
        <v>49.322231880704948</v>
      </c>
      <c r="O44">
        <f t="shared" si="13"/>
        <v>0</v>
      </c>
      <c r="P44">
        <f t="shared" si="0"/>
        <v>0</v>
      </c>
      <c r="Q44">
        <f t="shared" si="14"/>
        <v>-40</v>
      </c>
      <c r="R44">
        <f t="shared" si="15"/>
        <v>-40</v>
      </c>
      <c r="S44">
        <f t="shared" si="16"/>
        <v>-1.4529733984375643E-2</v>
      </c>
      <c r="Y44">
        <f t="shared" si="1"/>
        <v>0</v>
      </c>
    </row>
    <row r="45" spans="1:25" x14ac:dyDescent="0.25">
      <c r="A45">
        <v>3.9999999999999998E-6</v>
      </c>
      <c r="B45">
        <f>LUCA_data!CF44</f>
        <v>18801</v>
      </c>
      <c r="C45">
        <f t="shared" si="2"/>
        <v>34773</v>
      </c>
      <c r="D45">
        <f t="shared" si="3"/>
        <v>45.172873401630476</v>
      </c>
      <c r="E45">
        <f t="shared" si="4"/>
        <v>49.503416361483687</v>
      </c>
      <c r="F45">
        <f t="shared" si="5"/>
        <v>47.338144881557085</v>
      </c>
      <c r="G45">
        <f t="shared" si="6"/>
        <v>7.2667999999999996E-2</v>
      </c>
      <c r="H45">
        <f t="shared" si="17"/>
        <v>2.5569779999999995</v>
      </c>
      <c r="I45">
        <f t="shared" si="7"/>
        <v>-29.79676721427041</v>
      </c>
      <c r="J45">
        <f t="shared" si="8"/>
        <v>-35.606395108332279</v>
      </c>
      <c r="K45">
        <f t="shared" si="9"/>
        <v>-32.701581161301348</v>
      </c>
      <c r="L45">
        <f t="shared" si="10"/>
        <v>39.973770394546854</v>
      </c>
      <c r="M45">
        <f t="shared" si="11"/>
        <v>49.322231880704948</v>
      </c>
      <c r="N45">
        <f t="shared" si="12"/>
        <v>44.648001137625897</v>
      </c>
      <c r="O45">
        <f t="shared" si="13"/>
        <v>0</v>
      </c>
      <c r="P45">
        <f t="shared" si="0"/>
        <v>0</v>
      </c>
      <c r="Q45">
        <f t="shared" si="14"/>
        <v>-40</v>
      </c>
      <c r="R45">
        <f t="shared" si="15"/>
        <v>-40</v>
      </c>
      <c r="S45">
        <f t="shared" si="16"/>
        <v>-1.4593057134611519E-2</v>
      </c>
      <c r="Y45">
        <f t="shared" si="1"/>
        <v>0</v>
      </c>
    </row>
    <row r="46" spans="1:25" x14ac:dyDescent="0.25">
      <c r="A46">
        <v>3.9999999999999998E-6</v>
      </c>
      <c r="B46">
        <f>LUCA_data!CF45</f>
        <v>19215</v>
      </c>
      <c r="C46">
        <f t="shared" si="2"/>
        <v>36360.5</v>
      </c>
      <c r="D46">
        <f t="shared" si="3"/>
        <v>43.200625040769424</v>
      </c>
      <c r="E46">
        <f t="shared" si="4"/>
        <v>47.338144881557085</v>
      </c>
      <c r="F46">
        <f t="shared" si="5"/>
        <v>45.269384961163254</v>
      </c>
      <c r="G46">
        <f t="shared" si="6"/>
        <v>7.6032000000000002E-2</v>
      </c>
      <c r="H46">
        <f t="shared" si="17"/>
        <v>2.6330099999999996</v>
      </c>
      <c r="I46">
        <f t="shared" si="7"/>
        <v>-27.20906881831111</v>
      </c>
      <c r="J46">
        <f t="shared" si="8"/>
        <v>-32.701581161301348</v>
      </c>
      <c r="K46">
        <f t="shared" si="9"/>
        <v>-29.955324989806229</v>
      </c>
      <c r="L46">
        <f t="shared" si="10"/>
        <v>36.119741312804074</v>
      </c>
      <c r="M46">
        <f t="shared" si="11"/>
        <v>44.648001137625897</v>
      </c>
      <c r="N46">
        <f t="shared" si="12"/>
        <v>40.383871225214989</v>
      </c>
      <c r="O46">
        <f t="shared" si="13"/>
        <v>0</v>
      </c>
      <c r="P46">
        <f t="shared" si="0"/>
        <v>0</v>
      </c>
      <c r="Q46">
        <f t="shared" si="14"/>
        <v>-40</v>
      </c>
      <c r="R46">
        <f t="shared" si="15"/>
        <v>-40</v>
      </c>
      <c r="S46">
        <f t="shared" si="16"/>
        <v>-1.4617222152835532E-2</v>
      </c>
      <c r="Y46">
        <f t="shared" si="1"/>
        <v>0</v>
      </c>
    </row>
    <row r="47" spans="1:25" x14ac:dyDescent="0.25">
      <c r="A47">
        <v>3.9999999999999998E-6</v>
      </c>
      <c r="B47">
        <f>LUCA_data!CF46</f>
        <v>20586</v>
      </c>
      <c r="C47">
        <f t="shared" si="2"/>
        <v>38067.5</v>
      </c>
      <c r="D47">
        <f t="shared" si="3"/>
        <v>41.263448526824632</v>
      </c>
      <c r="E47">
        <f t="shared" si="4"/>
        <v>45.269384961163254</v>
      </c>
      <c r="F47">
        <f t="shared" si="5"/>
        <v>43.266416743993943</v>
      </c>
      <c r="G47">
        <f t="shared" si="6"/>
        <v>7.9601999999999992E-2</v>
      </c>
      <c r="H47">
        <f t="shared" si="17"/>
        <v>2.7126119999999996</v>
      </c>
      <c r="I47">
        <f t="shared" si="7"/>
        <v>-25.162285082903836</v>
      </c>
      <c r="J47">
        <f t="shared" si="8"/>
        <v>-29.955324989806229</v>
      </c>
      <c r="K47">
        <f t="shared" si="9"/>
        <v>-27.558805036355032</v>
      </c>
      <c r="L47">
        <f t="shared" si="10"/>
        <v>30.106278151945894</v>
      </c>
      <c r="M47">
        <f t="shared" si="11"/>
        <v>40.383871225214989</v>
      </c>
      <c r="N47">
        <f t="shared" si="12"/>
        <v>35.245074688580445</v>
      </c>
      <c r="O47">
        <f t="shared" si="13"/>
        <v>0</v>
      </c>
      <c r="P47">
        <f t="shared" si="0"/>
        <v>0</v>
      </c>
      <c r="Q47">
        <f t="shared" si="14"/>
        <v>-40</v>
      </c>
      <c r="R47">
        <f t="shared" si="15"/>
        <v>-40</v>
      </c>
      <c r="S47">
        <f t="shared" si="16"/>
        <v>-1.4721719010106353E-2</v>
      </c>
      <c r="Y47">
        <f t="shared" si="1"/>
        <v>0</v>
      </c>
    </row>
    <row r="48" spans="1:25" x14ac:dyDescent="0.25">
      <c r="A48">
        <v>3.9999999999999998E-6</v>
      </c>
      <c r="B48">
        <f>LUCA_data!CF47</f>
        <v>20981</v>
      </c>
      <c r="C48">
        <f t="shared" si="2"/>
        <v>39791.5</v>
      </c>
      <c r="D48">
        <f t="shared" si="3"/>
        <v>39.475675126469135</v>
      </c>
      <c r="E48">
        <f t="shared" si="4"/>
        <v>43.266416743993943</v>
      </c>
      <c r="F48">
        <f t="shared" si="5"/>
        <v>41.371045935231535</v>
      </c>
      <c r="G48">
        <f t="shared" si="6"/>
        <v>8.3134E-2</v>
      </c>
      <c r="H48">
        <f t="shared" si="17"/>
        <v>2.7957459999999994</v>
      </c>
      <c r="I48">
        <f t="shared" si="7"/>
        <v>-22.798984876974618</v>
      </c>
      <c r="J48">
        <f t="shared" si="8"/>
        <v>-27.558805036355032</v>
      </c>
      <c r="K48">
        <f t="shared" si="9"/>
        <v>-25.178894956664827</v>
      </c>
      <c r="L48">
        <f t="shared" si="10"/>
        <v>28.627397691560677</v>
      </c>
      <c r="M48">
        <f t="shared" si="11"/>
        <v>35.245074688580445</v>
      </c>
      <c r="N48">
        <f t="shared" si="12"/>
        <v>31.936236190070559</v>
      </c>
      <c r="O48">
        <f t="shared" si="13"/>
        <v>0</v>
      </c>
      <c r="P48">
        <f t="shared" si="0"/>
        <v>0</v>
      </c>
      <c r="Q48">
        <f t="shared" si="14"/>
        <v>-40</v>
      </c>
      <c r="R48">
        <f t="shared" si="15"/>
        <v>-40</v>
      </c>
      <c r="S48">
        <f t="shared" si="16"/>
        <v>-1.4711049758431483E-2</v>
      </c>
      <c r="Y48">
        <f t="shared" si="1"/>
        <v>0</v>
      </c>
    </row>
    <row r="49" spans="1:25" x14ac:dyDescent="0.25">
      <c r="A49">
        <v>3.9999999999999998E-6</v>
      </c>
      <c r="B49">
        <f>LUCA_data!CF48</f>
        <v>22495</v>
      </c>
      <c r="C49">
        <f t="shared" si="2"/>
        <v>41638.5</v>
      </c>
      <c r="D49">
        <f t="shared" si="3"/>
        <v>37.724613681926506</v>
      </c>
      <c r="E49">
        <f t="shared" si="4"/>
        <v>41.371045935231535</v>
      </c>
      <c r="F49">
        <f t="shared" si="5"/>
        <v>39.547829808579024</v>
      </c>
      <c r="G49">
        <f t="shared" si="6"/>
        <v>8.6952000000000002E-2</v>
      </c>
      <c r="H49">
        <f t="shared" si="17"/>
        <v>2.8826979999999995</v>
      </c>
      <c r="I49">
        <f t="shared" si="7"/>
        <v>-20.968075796445291</v>
      </c>
      <c r="J49">
        <f t="shared" si="8"/>
        <v>-25.178894956664827</v>
      </c>
      <c r="K49">
        <f t="shared" si="9"/>
        <v>-23.073485376555059</v>
      </c>
      <c r="L49">
        <f t="shared" si="10"/>
        <v>24.213469271664458</v>
      </c>
      <c r="M49">
        <f t="shared" si="11"/>
        <v>31.936236190070559</v>
      </c>
      <c r="N49">
        <f t="shared" si="12"/>
        <v>28.074852730867509</v>
      </c>
      <c r="O49">
        <f t="shared" si="13"/>
        <v>0</v>
      </c>
      <c r="P49">
        <f t="shared" si="0"/>
        <v>0</v>
      </c>
      <c r="Q49">
        <f t="shared" si="14"/>
        <v>-40</v>
      </c>
      <c r="R49">
        <f t="shared" si="15"/>
        <v>-40</v>
      </c>
      <c r="S49">
        <f t="shared" si="16"/>
        <v>-1.4752576962398995E-2</v>
      </c>
      <c r="Y49">
        <f t="shared" si="1"/>
        <v>0</v>
      </c>
    </row>
    <row r="50" spans="1:25" x14ac:dyDescent="0.25">
      <c r="A50">
        <v>3.9999999999999998E-6</v>
      </c>
      <c r="B50">
        <f>LUCA_data!CF49</f>
        <v>22962</v>
      </c>
      <c r="C50">
        <f t="shared" si="2"/>
        <v>43512</v>
      </c>
      <c r="D50">
        <f t="shared" si="3"/>
        <v>36.100301682177253</v>
      </c>
      <c r="E50">
        <f t="shared" si="4"/>
        <v>39.547829808579024</v>
      </c>
      <c r="F50">
        <f t="shared" si="5"/>
        <v>37.824065745378135</v>
      </c>
      <c r="G50">
        <f t="shared" si="6"/>
        <v>9.0913999999999995E-2</v>
      </c>
      <c r="H50">
        <f t="shared" si="17"/>
        <v>2.9736119999999997</v>
      </c>
      <c r="I50">
        <f t="shared" si="7"/>
        <v>-18.96038083464471</v>
      </c>
      <c r="J50">
        <f t="shared" si="8"/>
        <v>-23.073485376555059</v>
      </c>
      <c r="K50">
        <f t="shared" si="9"/>
        <v>-21.016933105599882</v>
      </c>
      <c r="L50">
        <f t="shared" si="10"/>
        <v>22.620853454420402</v>
      </c>
      <c r="M50">
        <f t="shared" si="11"/>
        <v>28.074852730867509</v>
      </c>
      <c r="N50">
        <f t="shared" si="12"/>
        <v>25.347853092643955</v>
      </c>
      <c r="O50">
        <f t="shared" si="13"/>
        <v>0</v>
      </c>
      <c r="P50">
        <f t="shared" si="0"/>
        <v>0</v>
      </c>
      <c r="Q50">
        <f t="shared" si="14"/>
        <v>-40</v>
      </c>
      <c r="R50">
        <f t="shared" si="15"/>
        <v>-40</v>
      </c>
      <c r="S50">
        <f t="shared" si="16"/>
        <v>-1.4690376362872298E-2</v>
      </c>
      <c r="Y50">
        <f t="shared" si="1"/>
        <v>0</v>
      </c>
    </row>
    <row r="51" spans="1:25" x14ac:dyDescent="0.25">
      <c r="A51">
        <v>3.9999999999999998E-6</v>
      </c>
      <c r="B51">
        <f>LUCA_data!CF50</f>
        <v>24610</v>
      </c>
      <c r="C51">
        <f t="shared" si="2"/>
        <v>45524</v>
      </c>
      <c r="D51">
        <f t="shared" si="3"/>
        <v>34.504795861411495</v>
      </c>
      <c r="E51">
        <f t="shared" si="4"/>
        <v>37.824065745378135</v>
      </c>
      <c r="F51">
        <f t="shared" si="5"/>
        <v>36.164430803394815</v>
      </c>
      <c r="G51">
        <f t="shared" si="6"/>
        <v>9.5143999999999992E-2</v>
      </c>
      <c r="H51">
        <f t="shared" si="17"/>
        <v>3.0687559999999996</v>
      </c>
      <c r="I51">
        <f t="shared" si="7"/>
        <v>-17.443400970984197</v>
      </c>
      <c r="J51">
        <f t="shared" si="8"/>
        <v>-21.016933105599882</v>
      </c>
      <c r="K51">
        <f t="shared" si="9"/>
        <v>-19.230167038292038</v>
      </c>
      <c r="L51">
        <f t="shared" si="10"/>
        <v>18.779597949506485</v>
      </c>
      <c r="M51">
        <f t="shared" si="11"/>
        <v>25.347853092643955</v>
      </c>
      <c r="N51">
        <f t="shared" si="12"/>
        <v>22.06372552107522</v>
      </c>
      <c r="O51">
        <f t="shared" si="13"/>
        <v>0</v>
      </c>
      <c r="P51">
        <f t="shared" si="0"/>
        <v>0</v>
      </c>
      <c r="Q51">
        <f t="shared" si="14"/>
        <v>-40</v>
      </c>
      <c r="R51">
        <f t="shared" si="15"/>
        <v>-40</v>
      </c>
      <c r="S51">
        <f t="shared" si="16"/>
        <v>-1.4703468264101377E-2</v>
      </c>
      <c r="Y51">
        <f t="shared" si="1"/>
        <v>0</v>
      </c>
    </row>
    <row r="52" spans="1:25" x14ac:dyDescent="0.25">
      <c r="A52">
        <v>3.9999999999999998E-6</v>
      </c>
      <c r="B52">
        <f>LUCA_data!CF51</f>
        <v>25135</v>
      </c>
      <c r="C52">
        <f t="shared" si="2"/>
        <v>47601</v>
      </c>
      <c r="D52">
        <f t="shared" si="3"/>
        <v>32.999229570700123</v>
      </c>
      <c r="E52">
        <f t="shared" si="4"/>
        <v>36.164430803394815</v>
      </c>
      <c r="F52">
        <f t="shared" si="5"/>
        <v>34.581830187047473</v>
      </c>
      <c r="G52">
        <f t="shared" si="6"/>
        <v>9.9489999999999995E-2</v>
      </c>
      <c r="H52">
        <f t="shared" si="17"/>
        <v>3.1682459999999995</v>
      </c>
      <c r="I52">
        <f t="shared" si="7"/>
        <v>-15.907132539424488</v>
      </c>
      <c r="J52">
        <f t="shared" si="8"/>
        <v>-19.230167038292038</v>
      </c>
      <c r="K52">
        <f t="shared" si="9"/>
        <v>-17.568649788858263</v>
      </c>
      <c r="L52">
        <f t="shared" si="10"/>
        <v>16.700344250012815</v>
      </c>
      <c r="M52">
        <f t="shared" si="11"/>
        <v>22.06372552107522</v>
      </c>
      <c r="N52">
        <f t="shared" si="12"/>
        <v>19.382034885544016</v>
      </c>
      <c r="O52">
        <f t="shared" si="13"/>
        <v>0</v>
      </c>
      <c r="P52">
        <f t="shared" si="0"/>
        <v>0</v>
      </c>
      <c r="Q52">
        <f t="shared" si="14"/>
        <v>-40</v>
      </c>
      <c r="R52">
        <f t="shared" si="15"/>
        <v>-40</v>
      </c>
      <c r="S52">
        <f t="shared" si="16"/>
        <v>-1.469069823898982E-2</v>
      </c>
      <c r="Y52">
        <f t="shared" si="1"/>
        <v>0</v>
      </c>
    </row>
    <row r="53" spans="1:25" x14ac:dyDescent="0.25">
      <c r="A53">
        <v>3.9999999999999998E-6</v>
      </c>
      <c r="B53">
        <f>LUCA_data!CF52</f>
        <v>26980</v>
      </c>
      <c r="C53">
        <f t="shared" si="2"/>
        <v>49843.5</v>
      </c>
      <c r="D53">
        <f t="shared" si="3"/>
        <v>31.514567131018019</v>
      </c>
      <c r="E53">
        <f t="shared" si="4"/>
        <v>34.581830187047473</v>
      </c>
      <c r="F53">
        <f t="shared" si="5"/>
        <v>33.048198659032749</v>
      </c>
      <c r="G53">
        <f t="shared" si="6"/>
        <v>0.10422999999999999</v>
      </c>
      <c r="H53">
        <f t="shared" si="17"/>
        <v>3.2724759999999993</v>
      </c>
      <c r="I53">
        <f t="shared" si="7"/>
        <v>-14.713916607643897</v>
      </c>
      <c r="J53">
        <f t="shared" si="8"/>
        <v>-17.568649788858263</v>
      </c>
      <c r="K53">
        <f t="shared" si="9"/>
        <v>-16.141283198251081</v>
      </c>
      <c r="L53">
        <f t="shared" si="10"/>
        <v>13.694393078837015</v>
      </c>
      <c r="M53">
        <f t="shared" si="11"/>
        <v>19.382034885544016</v>
      </c>
      <c r="N53">
        <f t="shared" si="12"/>
        <v>16.538213982190516</v>
      </c>
      <c r="O53">
        <f t="shared" si="13"/>
        <v>0</v>
      </c>
      <c r="P53">
        <f t="shared" si="0"/>
        <v>0</v>
      </c>
      <c r="Q53">
        <f t="shared" si="14"/>
        <v>-40</v>
      </c>
      <c r="R53">
        <f t="shared" si="15"/>
        <v>-40</v>
      </c>
      <c r="S53">
        <f t="shared" si="16"/>
        <v>-1.4778912302456556E-2</v>
      </c>
      <c r="Y53">
        <f t="shared" si="1"/>
        <v>0</v>
      </c>
    </row>
    <row r="54" spans="1:25" x14ac:dyDescent="0.25">
      <c r="A54">
        <v>3.9999999999999998E-6</v>
      </c>
      <c r="B54">
        <f>LUCA_data!CF53</f>
        <v>24263</v>
      </c>
      <c r="C54">
        <f t="shared" si="2"/>
        <v>50494</v>
      </c>
      <c r="D54">
        <f t="shared" si="3"/>
        <v>31.10857382649219</v>
      </c>
      <c r="E54">
        <f t="shared" si="4"/>
        <v>33.048198659032749</v>
      </c>
      <c r="F54">
        <f t="shared" si="5"/>
        <v>32.07838624276247</v>
      </c>
      <c r="G54">
        <f t="shared" si="6"/>
        <v>0.10248599999999999</v>
      </c>
      <c r="H54">
        <f t="shared" si="17"/>
        <v>3.3749619999999991</v>
      </c>
      <c r="I54">
        <f t="shared" si="7"/>
        <v>-9.4628770395008068</v>
      </c>
      <c r="J54">
        <f t="shared" si="8"/>
        <v>-16.141283198251081</v>
      </c>
      <c r="K54">
        <f t="shared" si="9"/>
        <v>-12.802080118875944</v>
      </c>
      <c r="L54">
        <f t="shared" si="10"/>
        <v>32.582041248318184</v>
      </c>
      <c r="M54">
        <f t="shared" si="11"/>
        <v>16.538213982190516</v>
      </c>
      <c r="N54">
        <f t="shared" si="12"/>
        <v>24.560127615254352</v>
      </c>
      <c r="O54">
        <f t="shared" si="13"/>
        <v>0</v>
      </c>
      <c r="P54">
        <f t="shared" si="0"/>
        <v>0</v>
      </c>
      <c r="Q54">
        <f t="shared" si="14"/>
        <v>-40</v>
      </c>
      <c r="R54">
        <f t="shared" si="15"/>
        <v>-40</v>
      </c>
      <c r="S54">
        <f t="shared" si="16"/>
        <v>-1.2441006480517075E-2</v>
      </c>
      <c r="Y54">
        <f t="shared" si="1"/>
        <v>0</v>
      </c>
    </row>
    <row r="55" spans="1:25" x14ac:dyDescent="0.25">
      <c r="A55">
        <v>3.9999999999999998E-6</v>
      </c>
      <c r="B55">
        <f>LUCA_data!CF54</f>
        <v>18147</v>
      </c>
      <c r="C55">
        <f t="shared" si="2"/>
        <v>47262.5</v>
      </c>
      <c r="D55">
        <f t="shared" si="3"/>
        <v>33.235574224700272</v>
      </c>
      <c r="E55">
        <f t="shared" si="4"/>
        <v>32.07838624276247</v>
      </c>
      <c r="F55">
        <f t="shared" si="5"/>
        <v>32.656980233731375</v>
      </c>
      <c r="G55">
        <f t="shared" si="6"/>
        <v>8.4819999999999993E-2</v>
      </c>
      <c r="H55">
        <f t="shared" si="17"/>
        <v>3.4597819999999992</v>
      </c>
      <c r="I55">
        <f t="shared" si="7"/>
        <v>6.8214335176715979</v>
      </c>
      <c r="J55">
        <f t="shared" si="8"/>
        <v>-12.802080118875944</v>
      </c>
      <c r="K55">
        <f t="shared" si="9"/>
        <v>-2.990323300602173</v>
      </c>
      <c r="L55">
        <f t="shared" si="10"/>
        <v>115.67739705580962</v>
      </c>
      <c r="M55">
        <f t="shared" si="11"/>
        <v>24.560127615254352</v>
      </c>
      <c r="N55">
        <f t="shared" si="12"/>
        <v>70.118762335531983</v>
      </c>
      <c r="O55">
        <f t="shared" si="13"/>
        <v>1</v>
      </c>
      <c r="P55">
        <f t="shared" si="0"/>
        <v>0</v>
      </c>
      <c r="Q55">
        <f t="shared" si="14"/>
        <v>40</v>
      </c>
      <c r="R55">
        <f t="shared" si="15"/>
        <v>-40</v>
      </c>
      <c r="S55" t="str">
        <f t="shared" si="16"/>
        <v/>
      </c>
      <c r="Y55">
        <f t="shared" si="1"/>
        <v>-3.9344845632177465</v>
      </c>
    </row>
    <row r="56" spans="1:25" x14ac:dyDescent="0.25">
      <c r="A56">
        <v>3.9999999999999998E-6</v>
      </c>
      <c r="B56">
        <f>LUCA_data!CF55</f>
        <v>14478</v>
      </c>
      <c r="C56">
        <f t="shared" si="2"/>
        <v>41934</v>
      </c>
      <c r="D56">
        <f t="shared" si="3"/>
        <v>37.458776334117822</v>
      </c>
      <c r="E56">
        <f t="shared" si="4"/>
        <v>32.656980233731375</v>
      </c>
      <c r="F56">
        <f t="shared" si="5"/>
        <v>35.057878283924595</v>
      </c>
      <c r="G56">
        <f t="shared" si="6"/>
        <v>6.5250000000000002E-2</v>
      </c>
      <c r="H56">
        <f t="shared" si="17"/>
        <v>3.5250319999999991</v>
      </c>
      <c r="I56">
        <f t="shared" si="7"/>
        <v>36.795372416754326</v>
      </c>
      <c r="J56">
        <f t="shared" si="8"/>
        <v>-2.990323300602173</v>
      </c>
      <c r="K56">
        <f t="shared" si="9"/>
        <v>16.902524558076077</v>
      </c>
      <c r="L56">
        <f t="shared" si="10"/>
        <v>304.87123155062454</v>
      </c>
      <c r="M56">
        <f t="shared" si="11"/>
        <v>70.118762335531983</v>
      </c>
      <c r="N56">
        <f t="shared" si="12"/>
        <v>187.49499694307826</v>
      </c>
      <c r="O56">
        <f t="shared" si="13"/>
        <v>1</v>
      </c>
      <c r="P56">
        <f t="shared" si="0"/>
        <v>1</v>
      </c>
      <c r="Q56">
        <f t="shared" si="14"/>
        <v>40</v>
      </c>
      <c r="R56">
        <f t="shared" si="15"/>
        <v>40</v>
      </c>
      <c r="S56" t="str">
        <f t="shared" si="16"/>
        <v/>
      </c>
      <c r="Y56">
        <f t="shared" si="1"/>
        <v>-2.0688464900964054E-2</v>
      </c>
    </row>
    <row r="57" spans="1:25" x14ac:dyDescent="0.25">
      <c r="A57">
        <v>3.9999999999999998E-6</v>
      </c>
      <c r="B57">
        <f>LUCA_data!CF56</f>
        <v>12859</v>
      </c>
      <c r="C57">
        <f t="shared" si="2"/>
        <v>34873.5</v>
      </c>
      <c r="D57">
        <f t="shared" si="3"/>
        <v>45.042692210271312</v>
      </c>
      <c r="E57">
        <f t="shared" si="4"/>
        <v>35.057878283924595</v>
      </c>
      <c r="F57">
        <f t="shared" si="5"/>
        <v>40.050285247097953</v>
      </c>
      <c r="G57">
        <f t="shared" si="6"/>
        <v>5.4674E-2</v>
      </c>
      <c r="H57">
        <f t="shared" si="17"/>
        <v>3.5797059999999989</v>
      </c>
      <c r="I57">
        <f t="shared" si="7"/>
        <v>91.312268412286627</v>
      </c>
      <c r="J57">
        <f t="shared" si="8"/>
        <v>16.902524558076077</v>
      </c>
      <c r="K57">
        <f t="shared" si="9"/>
        <v>54.107396485181354</v>
      </c>
      <c r="L57">
        <f t="shared" si="10"/>
        <v>680.48564083669157</v>
      </c>
      <c r="M57">
        <f t="shared" si="11"/>
        <v>187.49499694307826</v>
      </c>
      <c r="N57">
        <f t="shared" si="12"/>
        <v>433.99031888988492</v>
      </c>
      <c r="O57">
        <f t="shared" si="13"/>
        <v>1</v>
      </c>
      <c r="P57">
        <f t="shared" si="0"/>
        <v>1</v>
      </c>
      <c r="Q57">
        <f t="shared" si="14"/>
        <v>40</v>
      </c>
      <c r="R57">
        <f t="shared" si="15"/>
        <v>40</v>
      </c>
      <c r="S57" t="str">
        <f t="shared" si="16"/>
        <v/>
      </c>
      <c r="Y57">
        <f t="shared" si="1"/>
        <v>5.5882370869148392</v>
      </c>
    </row>
    <row r="58" spans="1:25" x14ac:dyDescent="0.25">
      <c r="A58">
        <v>3.9999999999999998E-6</v>
      </c>
      <c r="B58">
        <f>LUCA_data!CF57</f>
        <v>11382</v>
      </c>
      <c r="C58">
        <f t="shared" si="2"/>
        <v>28433</v>
      </c>
      <c r="D58">
        <f t="shared" si="3"/>
        <v>55.245536060032236</v>
      </c>
      <c r="E58">
        <f t="shared" si="4"/>
        <v>40.050285247097953</v>
      </c>
      <c r="F58">
        <f t="shared" si="5"/>
        <v>47.647910653565091</v>
      </c>
      <c r="G58">
        <f t="shared" si="6"/>
        <v>4.8481999999999997E-2</v>
      </c>
      <c r="H58">
        <f t="shared" si="17"/>
        <v>3.6281879999999989</v>
      </c>
      <c r="I58">
        <f t="shared" si="7"/>
        <v>156.71023073444039</v>
      </c>
      <c r="J58">
        <f t="shared" si="8"/>
        <v>54.107396485181354</v>
      </c>
      <c r="K58">
        <f t="shared" si="9"/>
        <v>105.40881360981086</v>
      </c>
      <c r="L58">
        <f t="shared" si="10"/>
        <v>1058.1538947367994</v>
      </c>
      <c r="M58">
        <f t="shared" si="11"/>
        <v>433.99031888988492</v>
      </c>
      <c r="N58">
        <f t="shared" si="12"/>
        <v>746.0721068133422</v>
      </c>
      <c r="O58">
        <f t="shared" si="13"/>
        <v>1</v>
      </c>
      <c r="P58">
        <f t="shared" si="0"/>
        <v>1</v>
      </c>
      <c r="Q58">
        <f t="shared" si="14"/>
        <v>40</v>
      </c>
      <c r="R58">
        <f t="shared" si="15"/>
        <v>40</v>
      </c>
      <c r="S58" t="str">
        <f t="shared" si="16"/>
        <v/>
      </c>
      <c r="Y58">
        <f t="shared" si="1"/>
        <v>13.671425103051265</v>
      </c>
    </row>
    <row r="59" spans="1:25" x14ac:dyDescent="0.25">
      <c r="A59">
        <v>3.9999999999999998E-6</v>
      </c>
      <c r="B59">
        <f>LUCA_data!CF58</f>
        <v>10886</v>
      </c>
      <c r="C59">
        <f t="shared" si="2"/>
        <v>24802.5</v>
      </c>
      <c r="D59">
        <f t="shared" si="3"/>
        <v>63.332177272246618</v>
      </c>
      <c r="E59">
        <f t="shared" si="4"/>
        <v>47.647910653565091</v>
      </c>
      <c r="F59">
        <f t="shared" si="5"/>
        <v>55.490043962905858</v>
      </c>
      <c r="G59">
        <f t="shared" si="6"/>
        <v>4.4535999999999999E-2</v>
      </c>
      <c r="H59">
        <f t="shared" si="17"/>
        <v>3.6727239999999988</v>
      </c>
      <c r="I59">
        <f t="shared" si="7"/>
        <v>176.08526381670484</v>
      </c>
      <c r="J59">
        <f t="shared" si="8"/>
        <v>105.40881360981086</v>
      </c>
      <c r="K59">
        <f t="shared" si="9"/>
        <v>140.74703871325784</v>
      </c>
      <c r="L59">
        <f t="shared" si="10"/>
        <v>793.47550528666636</v>
      </c>
      <c r="M59">
        <f t="shared" si="11"/>
        <v>746.0721068133422</v>
      </c>
      <c r="N59">
        <f t="shared" si="12"/>
        <v>769.77380605000428</v>
      </c>
      <c r="O59">
        <f t="shared" si="13"/>
        <v>1</v>
      </c>
      <c r="P59">
        <f t="shared" si="0"/>
        <v>1</v>
      </c>
      <c r="Q59">
        <f t="shared" si="14"/>
        <v>40</v>
      </c>
      <c r="R59">
        <f t="shared" si="15"/>
        <v>40</v>
      </c>
      <c r="S59" t="str">
        <f t="shared" si="16"/>
        <v/>
      </c>
      <c r="Y59">
        <f t="shared" si="1"/>
        <v>19.398357757815532</v>
      </c>
    </row>
    <row r="60" spans="1:25" x14ac:dyDescent="0.25">
      <c r="A60">
        <v>3.9999999999999998E-6</v>
      </c>
      <c r="B60">
        <f>LUCA_data!CF59</f>
        <v>10078</v>
      </c>
      <c r="C60">
        <f t="shared" si="2"/>
        <v>22602.5</v>
      </c>
      <c r="D60">
        <f t="shared" si="3"/>
        <v>69.496574573383327</v>
      </c>
      <c r="E60">
        <f t="shared" si="4"/>
        <v>55.490043962905858</v>
      </c>
      <c r="F60">
        <f t="shared" si="5"/>
        <v>62.493309268144593</v>
      </c>
      <c r="G60">
        <f t="shared" si="6"/>
        <v>4.1928E-2</v>
      </c>
      <c r="H60">
        <f t="shared" si="17"/>
        <v>3.7146519999999987</v>
      </c>
      <c r="I60">
        <f t="shared" si="7"/>
        <v>167.03075045885171</v>
      </c>
      <c r="J60">
        <f t="shared" si="8"/>
        <v>140.74703871325784</v>
      </c>
      <c r="K60">
        <f t="shared" si="9"/>
        <v>153.88889458605479</v>
      </c>
      <c r="L60">
        <f t="shared" si="10"/>
        <v>313.43865371105113</v>
      </c>
      <c r="M60">
        <f t="shared" si="11"/>
        <v>769.77380605000428</v>
      </c>
      <c r="N60">
        <f t="shared" si="12"/>
        <v>541.60622988052774</v>
      </c>
      <c r="O60">
        <f t="shared" si="13"/>
        <v>1</v>
      </c>
      <c r="P60">
        <f t="shared" si="0"/>
        <v>1</v>
      </c>
      <c r="Q60">
        <f t="shared" si="14"/>
        <v>40</v>
      </c>
      <c r="R60">
        <f t="shared" si="15"/>
        <v>40</v>
      </c>
      <c r="S60" t="str">
        <f t="shared" si="16"/>
        <v/>
      </c>
      <c r="Y60">
        <f t="shared" si="1"/>
        <v>20.924157022077804</v>
      </c>
    </row>
    <row r="61" spans="1:25" x14ac:dyDescent="0.25">
      <c r="A61">
        <v>3.9999999999999998E-6</v>
      </c>
      <c r="B61">
        <f>LUCA_data!CF60</f>
        <v>9970</v>
      </c>
      <c r="C61">
        <f t="shared" si="2"/>
        <v>21158</v>
      </c>
      <c r="D61">
        <f t="shared" si="3"/>
        <v>74.241248076136529</v>
      </c>
      <c r="E61">
        <f t="shared" si="4"/>
        <v>62.493309268144593</v>
      </c>
      <c r="F61">
        <f t="shared" si="5"/>
        <v>68.367278672140557</v>
      </c>
      <c r="G61">
        <f t="shared" si="6"/>
        <v>4.0096E-2</v>
      </c>
      <c r="H61">
        <f t="shared" si="17"/>
        <v>3.7547479999999989</v>
      </c>
      <c r="I61">
        <f t="shared" si="7"/>
        <v>146.49764076207015</v>
      </c>
      <c r="J61">
        <f t="shared" si="8"/>
        <v>153.88889458605479</v>
      </c>
      <c r="K61">
        <f t="shared" si="9"/>
        <v>150.19326767406247</v>
      </c>
      <c r="L61">
        <f t="shared" si="10"/>
        <v>-92.169466081213102</v>
      </c>
      <c r="M61">
        <f t="shared" si="11"/>
        <v>541.60622988052774</v>
      </c>
      <c r="N61">
        <f t="shared" si="12"/>
        <v>224.71838189965732</v>
      </c>
      <c r="O61">
        <f t="shared" si="13"/>
        <v>1</v>
      </c>
      <c r="P61">
        <f t="shared" si="0"/>
        <v>1</v>
      </c>
      <c r="Q61">
        <f t="shared" si="14"/>
        <v>40</v>
      </c>
      <c r="R61">
        <f t="shared" si="15"/>
        <v>40</v>
      </c>
      <c r="S61" t="str">
        <f t="shared" si="16"/>
        <v/>
      </c>
      <c r="Y61">
        <f t="shared" si="1"/>
        <v>18.746492501104949</v>
      </c>
    </row>
    <row r="62" spans="1:25" x14ac:dyDescent="0.25">
      <c r="A62">
        <v>3.9999999999999998E-6</v>
      </c>
      <c r="B62">
        <f>LUCA_data!CF61</f>
        <v>9564</v>
      </c>
      <c r="C62">
        <f t="shared" si="2"/>
        <v>20249</v>
      </c>
      <c r="D62">
        <f t="shared" si="3"/>
        <v>77.574019793318016</v>
      </c>
      <c r="E62">
        <f t="shared" si="4"/>
        <v>68.367278672140557</v>
      </c>
      <c r="F62">
        <f t="shared" si="5"/>
        <v>72.970649232729286</v>
      </c>
      <c r="G62">
        <f t="shared" si="6"/>
        <v>3.9067999999999999E-2</v>
      </c>
      <c r="H62">
        <f t="shared" si="17"/>
        <v>3.7938159999999987</v>
      </c>
      <c r="I62">
        <f t="shared" si="7"/>
        <v>117.82969592988454</v>
      </c>
      <c r="J62">
        <f t="shared" si="8"/>
        <v>150.19326767406247</v>
      </c>
      <c r="K62">
        <f t="shared" si="9"/>
        <v>134.0114818019735</v>
      </c>
      <c r="L62">
        <f t="shared" si="10"/>
        <v>-414.19539961321203</v>
      </c>
      <c r="M62">
        <f t="shared" si="11"/>
        <v>224.71838189965732</v>
      </c>
      <c r="N62">
        <f t="shared" si="12"/>
        <v>-94.738508856777358</v>
      </c>
      <c r="O62">
        <f t="shared" si="13"/>
        <v>1</v>
      </c>
      <c r="P62">
        <f t="shared" si="0"/>
        <v>1</v>
      </c>
      <c r="Q62">
        <f t="shared" si="14"/>
        <v>40</v>
      </c>
      <c r="R62">
        <f t="shared" si="15"/>
        <v>40</v>
      </c>
      <c r="S62" t="str">
        <f t="shared" si="16"/>
        <v/>
      </c>
      <c r="Y62">
        <f t="shared" si="1"/>
        <v>13.750924044250793</v>
      </c>
    </row>
    <row r="63" spans="1:25" x14ac:dyDescent="0.25">
      <c r="A63">
        <v>3.9999999999999998E-6</v>
      </c>
      <c r="B63">
        <f>LUCA_data!CF62</f>
        <v>9762</v>
      </c>
      <c r="C63">
        <f t="shared" si="2"/>
        <v>19687</v>
      </c>
      <c r="D63">
        <f t="shared" si="3"/>
        <v>79.788506465936734</v>
      </c>
      <c r="E63">
        <f t="shared" si="4"/>
        <v>72.970649232729286</v>
      </c>
      <c r="F63">
        <f t="shared" si="5"/>
        <v>76.379577849333003</v>
      </c>
      <c r="G63">
        <f t="shared" si="6"/>
        <v>3.8651999999999999E-2</v>
      </c>
      <c r="H63">
        <f t="shared" si="17"/>
        <v>3.8324679999999987</v>
      </c>
      <c r="I63">
        <f t="shared" si="7"/>
        <v>88.195400408871905</v>
      </c>
      <c r="J63">
        <f t="shared" si="8"/>
        <v>134.0114818019735</v>
      </c>
      <c r="K63">
        <f t="shared" si="9"/>
        <v>111.1034411054227</v>
      </c>
      <c r="L63">
        <f t="shared" si="10"/>
        <v>-592.67413578988931</v>
      </c>
      <c r="M63">
        <f t="shared" si="11"/>
        <v>-94.738508856777358</v>
      </c>
      <c r="N63">
        <f t="shared" si="12"/>
        <v>-343.70632232333332</v>
      </c>
      <c r="O63">
        <f t="shared" si="13"/>
        <v>1</v>
      </c>
      <c r="P63">
        <f t="shared" si="0"/>
        <v>1</v>
      </c>
      <c r="Q63">
        <f t="shared" si="14"/>
        <v>40</v>
      </c>
      <c r="R63">
        <f t="shared" si="15"/>
        <v>40</v>
      </c>
      <c r="S63" t="str">
        <f t="shared" si="16"/>
        <v/>
      </c>
      <c r="Y63">
        <f t="shared" si="1"/>
        <v>7.1649751241439112</v>
      </c>
    </row>
    <row r="64" spans="1:25" x14ac:dyDescent="0.25">
      <c r="A64">
        <v>3.9999999999999998E-6</v>
      </c>
      <c r="B64">
        <f>LUCA_data!CF63</f>
        <v>9612</v>
      </c>
      <c r="C64">
        <f t="shared" si="2"/>
        <v>19454</v>
      </c>
      <c r="D64">
        <f t="shared" si="3"/>
        <v>80.74413111930177</v>
      </c>
      <c r="E64">
        <f t="shared" si="4"/>
        <v>76.379577849333003</v>
      </c>
      <c r="F64">
        <f t="shared" si="5"/>
        <v>78.561854484317394</v>
      </c>
      <c r="G64">
        <f t="shared" si="6"/>
        <v>3.8747999999999998E-2</v>
      </c>
      <c r="H64">
        <f t="shared" si="17"/>
        <v>3.8712159999999987</v>
      </c>
      <c r="I64">
        <f t="shared" si="7"/>
        <v>56.319723211117747</v>
      </c>
      <c r="J64">
        <f t="shared" si="8"/>
        <v>111.1034411054227</v>
      </c>
      <c r="K64">
        <f t="shared" si="9"/>
        <v>83.711582158270232</v>
      </c>
      <c r="L64">
        <f t="shared" si="10"/>
        <v>-706.92316886426329</v>
      </c>
      <c r="M64">
        <f t="shared" si="11"/>
        <v>-343.70632232333332</v>
      </c>
      <c r="N64">
        <f t="shared" si="12"/>
        <v>-525.31474559379831</v>
      </c>
      <c r="O64">
        <f t="shared" si="13"/>
        <v>1</v>
      </c>
      <c r="P64">
        <f t="shared" si="0"/>
        <v>1</v>
      </c>
      <c r="Q64">
        <f t="shared" si="14"/>
        <v>40</v>
      </c>
      <c r="R64">
        <f t="shared" si="15"/>
        <v>40</v>
      </c>
      <c r="S64" t="str">
        <f t="shared" si="16"/>
        <v/>
      </c>
      <c r="Y64">
        <f t="shared" si="1"/>
        <v>-0.42272093575172226</v>
      </c>
    </row>
    <row r="65" spans="1:25" x14ac:dyDescent="0.25">
      <c r="A65">
        <v>3.9999999999999998E-6</v>
      </c>
      <c r="B65">
        <f>LUCA_data!CF64</f>
        <v>10084</v>
      </c>
      <c r="C65">
        <f t="shared" si="2"/>
        <v>19511</v>
      </c>
      <c r="D65">
        <f t="shared" si="3"/>
        <v>80.508242878114729</v>
      </c>
      <c r="E65">
        <f t="shared" si="4"/>
        <v>78.561854484317394</v>
      </c>
      <c r="F65">
        <f t="shared" si="5"/>
        <v>79.535048681216068</v>
      </c>
      <c r="G65">
        <f t="shared" si="6"/>
        <v>3.9391999999999996E-2</v>
      </c>
      <c r="H65">
        <f t="shared" si="17"/>
        <v>3.9106079999999985</v>
      </c>
      <c r="I65">
        <f t="shared" si="7"/>
        <v>24.705376647509002</v>
      </c>
      <c r="J65">
        <f t="shared" si="8"/>
        <v>83.711582158270232</v>
      </c>
      <c r="K65">
        <f t="shared" si="9"/>
        <v>54.208479402889616</v>
      </c>
      <c r="L65">
        <f t="shared" si="10"/>
        <v>-748.96178806307421</v>
      </c>
      <c r="M65">
        <f t="shared" si="11"/>
        <v>-525.31474559379831</v>
      </c>
      <c r="N65">
        <f t="shared" si="12"/>
        <v>-637.13826682843626</v>
      </c>
      <c r="O65">
        <f t="shared" si="13"/>
        <v>1</v>
      </c>
      <c r="P65">
        <f t="shared" si="0"/>
        <v>1</v>
      </c>
      <c r="Q65">
        <f t="shared" si="14"/>
        <v>40</v>
      </c>
      <c r="R65">
        <f t="shared" si="15"/>
        <v>40</v>
      </c>
      <c r="S65" t="str">
        <f t="shared" si="16"/>
        <v/>
      </c>
      <c r="Y65">
        <f t="shared" si="1"/>
        <v>-8.3637269371258558</v>
      </c>
    </row>
    <row r="66" spans="1:25" x14ac:dyDescent="0.25">
      <c r="A66">
        <v>3.9999999999999998E-6</v>
      </c>
      <c r="B66">
        <f>LUCA_data!CF65</f>
        <v>10235</v>
      </c>
      <c r="C66">
        <f t="shared" si="2"/>
        <v>19846.5</v>
      </c>
      <c r="D66">
        <f t="shared" si="3"/>
        <v>79.147271649655934</v>
      </c>
      <c r="E66">
        <f t="shared" si="4"/>
        <v>79.535048681216068</v>
      </c>
      <c r="F66">
        <f t="shared" si="5"/>
        <v>79.341160165436008</v>
      </c>
      <c r="G66">
        <f t="shared" si="6"/>
        <v>4.0638000000000001E-2</v>
      </c>
      <c r="H66">
        <f t="shared" si="17"/>
        <v>3.9512459999999985</v>
      </c>
      <c r="I66">
        <f t="shared" si="7"/>
        <v>-4.7711136320699792</v>
      </c>
      <c r="J66">
        <f t="shared" si="8"/>
        <v>54.208479402889616</v>
      </c>
      <c r="K66">
        <f t="shared" si="9"/>
        <v>24.71868288540982</v>
      </c>
      <c r="L66">
        <f t="shared" si="10"/>
        <v>-725.67046895712872</v>
      </c>
      <c r="M66">
        <f t="shared" si="11"/>
        <v>-637.13826682843626</v>
      </c>
      <c r="N66">
        <f t="shared" si="12"/>
        <v>-681.40436789278249</v>
      </c>
      <c r="O66">
        <f t="shared" si="13"/>
        <v>1</v>
      </c>
      <c r="P66">
        <f t="shared" si="0"/>
        <v>1</v>
      </c>
      <c r="Q66">
        <f t="shared" si="14"/>
        <v>40</v>
      </c>
      <c r="R66">
        <f t="shared" si="15"/>
        <v>40</v>
      </c>
      <c r="S66" t="str">
        <f t="shared" si="16"/>
        <v/>
      </c>
      <c r="Y66">
        <f t="shared" si="1"/>
        <v>-16.103876759410301</v>
      </c>
    </row>
    <row r="67" spans="1:25" x14ac:dyDescent="0.25">
      <c r="A67">
        <v>3.9999999999999998E-6</v>
      </c>
      <c r="B67">
        <f>LUCA_data!CF66</f>
        <v>10986</v>
      </c>
      <c r="C67">
        <f t="shared" si="2"/>
        <v>20458.5</v>
      </c>
      <c r="D67">
        <f t="shared" si="3"/>
        <v>76.779643023432641</v>
      </c>
      <c r="E67">
        <f t="shared" si="4"/>
        <v>79.341160165436008</v>
      </c>
      <c r="F67">
        <f t="shared" si="5"/>
        <v>78.060401594434325</v>
      </c>
      <c r="G67">
        <f t="shared" si="6"/>
        <v>4.2442000000000001E-2</v>
      </c>
      <c r="H67">
        <f t="shared" si="17"/>
        <v>3.9936879999999984</v>
      </c>
      <c r="I67">
        <f t="shared" si="7"/>
        <v>-30.176678078358318</v>
      </c>
      <c r="J67">
        <f t="shared" si="8"/>
        <v>24.71868288540982</v>
      </c>
      <c r="K67">
        <f t="shared" si="9"/>
        <v>-2.7289975964742492</v>
      </c>
      <c r="L67">
        <f t="shared" si="10"/>
        <v>-646.71034545695466</v>
      </c>
      <c r="M67">
        <f t="shared" si="11"/>
        <v>-681.40436789278249</v>
      </c>
      <c r="N67">
        <f t="shared" si="12"/>
        <v>-664.05735667486852</v>
      </c>
      <c r="O67">
        <f t="shared" si="13"/>
        <v>1</v>
      </c>
      <c r="P67">
        <f t="shared" si="0"/>
        <v>0</v>
      </c>
      <c r="Q67">
        <f t="shared" si="14"/>
        <v>40</v>
      </c>
      <c r="R67">
        <f t="shared" si="15"/>
        <v>40</v>
      </c>
      <c r="S67" t="str">
        <f t="shared" si="16"/>
        <v/>
      </c>
      <c r="Y67">
        <f t="shared" si="1"/>
        <v>-23.082362231320175</v>
      </c>
    </row>
    <row r="68" spans="1:25" x14ac:dyDescent="0.25">
      <c r="A68">
        <v>3.9999999999999998E-6</v>
      </c>
      <c r="B68">
        <f>LUCA_data!CF67</f>
        <v>11207</v>
      </c>
      <c r="C68">
        <f t="shared" si="2"/>
        <v>21256</v>
      </c>
      <c r="D68">
        <f t="shared" si="3"/>
        <v>73.898961554144549</v>
      </c>
      <c r="E68">
        <f t="shared" si="4"/>
        <v>78.060401594434325</v>
      </c>
      <c r="F68">
        <f t="shared" si="5"/>
        <v>75.97968157428943</v>
      </c>
      <c r="G68">
        <f t="shared" si="6"/>
        <v>4.4385999999999995E-2</v>
      </c>
      <c r="H68">
        <f t="shared" si="17"/>
        <v>4.0380739999999982</v>
      </c>
      <c r="I68">
        <f t="shared" si="7"/>
        <v>-46.877844819197385</v>
      </c>
      <c r="J68">
        <f t="shared" si="8"/>
        <v>-2.7289975964742492</v>
      </c>
      <c r="K68">
        <f t="shared" si="9"/>
        <v>-24.803421207835818</v>
      </c>
      <c r="L68">
        <f t="shared" si="10"/>
        <v>-497.32851825714346</v>
      </c>
      <c r="M68">
        <f t="shared" si="11"/>
        <v>-664.05735667486852</v>
      </c>
      <c r="N68">
        <f t="shared" si="12"/>
        <v>-580.69293746600601</v>
      </c>
      <c r="O68">
        <f t="shared" si="13"/>
        <v>1</v>
      </c>
      <c r="P68">
        <f t="shared" si="0"/>
        <v>0</v>
      </c>
      <c r="Q68">
        <f t="shared" si="14"/>
        <v>40</v>
      </c>
      <c r="R68">
        <f t="shared" si="15"/>
        <v>40</v>
      </c>
      <c r="S68" t="str">
        <f t="shared" si="16"/>
        <v/>
      </c>
      <c r="Y68">
        <f t="shared" si="1"/>
        <v>-28.254563824399611</v>
      </c>
    </row>
    <row r="69" spans="1:25" x14ac:dyDescent="0.25">
      <c r="A69">
        <v>3.9999999999999998E-6</v>
      </c>
      <c r="B69">
        <f>LUCA_data!CF68</f>
        <v>11995</v>
      </c>
      <c r="C69">
        <f t="shared" si="2"/>
        <v>22211.5</v>
      </c>
      <c r="D69">
        <f t="shared" si="3"/>
        <v>70.719957085063896</v>
      </c>
      <c r="E69">
        <f t="shared" si="4"/>
        <v>75.97968157428943</v>
      </c>
      <c r="F69">
        <f t="shared" si="5"/>
        <v>73.349819329676663</v>
      </c>
      <c r="G69">
        <f t="shared" si="6"/>
        <v>4.6404000000000001E-2</v>
      </c>
      <c r="H69">
        <f t="shared" si="17"/>
        <v>4.0844779999999981</v>
      </c>
      <c r="I69">
        <f t="shared" si="7"/>
        <v>-56.673179997689132</v>
      </c>
      <c r="J69">
        <f t="shared" si="8"/>
        <v>-24.803421207835818</v>
      </c>
      <c r="K69">
        <f t="shared" si="9"/>
        <v>-40.738300602762479</v>
      </c>
      <c r="L69">
        <f t="shared" si="10"/>
        <v>-343.39452191463369</v>
      </c>
      <c r="M69">
        <f t="shared" si="11"/>
        <v>-580.69293746600601</v>
      </c>
      <c r="N69">
        <f t="shared" si="12"/>
        <v>-462.04372969031988</v>
      </c>
      <c r="O69">
        <f t="shared" si="13"/>
        <v>1</v>
      </c>
      <c r="P69">
        <f t="shared" ref="P69:P132" si="18">IF(K69&gt;$P$3,1,0)</f>
        <v>0</v>
      </c>
      <c r="Q69">
        <f t="shared" si="14"/>
        <v>40</v>
      </c>
      <c r="R69">
        <f t="shared" si="15"/>
        <v>40</v>
      </c>
      <c r="S69" t="str">
        <f t="shared" si="16"/>
        <v/>
      </c>
      <c r="Y69">
        <f t="shared" ref="Y69:Y132" si="19">IF(Q69=$Q$3, ($Y$1*K69*F69-$Y$3*F69^3)*G69,0)</f>
        <v>-31.375291421885681</v>
      </c>
    </row>
    <row r="70" spans="1:25" x14ac:dyDescent="0.25">
      <c r="A70">
        <v>3.9999999999999998E-6</v>
      </c>
      <c r="B70">
        <f>LUCA_data!CF69</f>
        <v>12254</v>
      </c>
      <c r="C70">
        <f t="shared" ref="C70:C133" si="20">(B70+B69)/2+(B68+B67)/2</f>
        <v>23221</v>
      </c>
      <c r="D70">
        <f t="shared" ref="D70:D133" si="21">2*PI()/(C70*0.000004)</f>
        <v>67.645507376723515</v>
      </c>
      <c r="E70">
        <f t="shared" ref="E70:E133" si="22">F69</f>
        <v>73.349819329676663</v>
      </c>
      <c r="F70">
        <f t="shared" ref="F70:F133" si="23">0.5*(D70+E70)</f>
        <v>70.497663353200096</v>
      </c>
      <c r="G70">
        <f t="shared" ref="G70:G133" si="24">0.5*(B70+B69)*0.000004</f>
        <v>4.8497999999999999E-2</v>
      </c>
      <c r="H70">
        <f t="shared" si="17"/>
        <v>4.1329759999999984</v>
      </c>
      <c r="I70">
        <f t="shared" ref="I70:I133" si="25">(F70-E70)/G70</f>
        <v>-58.809764866109262</v>
      </c>
      <c r="J70">
        <f t="shared" ref="J70:J133" si="26">K69</f>
        <v>-40.738300602762479</v>
      </c>
      <c r="K70">
        <f t="shared" ref="K70:K133" si="27">(I70+J70)/2</f>
        <v>-49.77403273443587</v>
      </c>
      <c r="L70">
        <f t="shared" ref="L70:L133" si="28">(K70-J70)/G70</f>
        <v>-186.31143823814162</v>
      </c>
      <c r="M70">
        <f t="shared" ref="M70:M133" si="29">N69</f>
        <v>-462.04372969031988</v>
      </c>
      <c r="N70">
        <f t="shared" ref="N70:N133" si="30">(L70+M70)/2</f>
        <v>-324.17758396423073</v>
      </c>
      <c r="O70">
        <f t="shared" ref="O70:O133" si="31">IF(AND((L70&gt;$O$3), (L70&lt;$O$4)),0,1)</f>
        <v>1</v>
      </c>
      <c r="P70">
        <f t="shared" si="18"/>
        <v>0</v>
      </c>
      <c r="Q70">
        <f t="shared" ref="Q70:Q133" si="32">IF(OR(O70=1, AND((P70=1),(Q69=$Q$3))),$Q$3,$Q$2)</f>
        <v>40</v>
      </c>
      <c r="R70">
        <f t="shared" ref="R70:R133" si="33">IF(OR(O70=1, AND((P70=1),(Q69=1))),Q69,Q69)</f>
        <v>40</v>
      </c>
      <c r="S70" t="str">
        <f t="shared" ref="S70:S133" si="34">IF(Q70=-40,K70/F70^2, "")</f>
        <v/>
      </c>
      <c r="Y70">
        <f t="shared" si="19"/>
        <v>-32.433904759080974</v>
      </c>
    </row>
    <row r="71" spans="1:25" x14ac:dyDescent="0.25">
      <c r="A71">
        <v>3.9999999999999998E-6</v>
      </c>
      <c r="B71">
        <f>LUCA_data!CF70</f>
        <v>13144</v>
      </c>
      <c r="C71">
        <f t="shared" si="20"/>
        <v>24300</v>
      </c>
      <c r="D71">
        <f t="shared" si="21"/>
        <v>64.641824147938138</v>
      </c>
      <c r="E71">
        <f t="shared" si="22"/>
        <v>70.497663353200096</v>
      </c>
      <c r="F71">
        <f t="shared" si="23"/>
        <v>67.569743750569117</v>
      </c>
      <c r="G71">
        <f t="shared" si="24"/>
        <v>5.0796000000000001E-2</v>
      </c>
      <c r="H71">
        <f t="shared" ref="H71:H134" si="35">H70+G71</f>
        <v>4.1837719999999985</v>
      </c>
      <c r="I71">
        <f t="shared" si="25"/>
        <v>-57.64075129205014</v>
      </c>
      <c r="J71">
        <f t="shared" si="26"/>
        <v>-49.77403273443587</v>
      </c>
      <c r="K71">
        <f t="shared" si="27"/>
        <v>-53.707392013243009</v>
      </c>
      <c r="L71">
        <f t="shared" si="28"/>
        <v>-77.434429459153051</v>
      </c>
      <c r="M71">
        <f t="shared" si="29"/>
        <v>-324.17758396423073</v>
      </c>
      <c r="N71">
        <f t="shared" si="30"/>
        <v>-200.80600671169191</v>
      </c>
      <c r="O71">
        <f t="shared" si="31"/>
        <v>1</v>
      </c>
      <c r="P71">
        <f t="shared" si="18"/>
        <v>0</v>
      </c>
      <c r="Q71">
        <f t="shared" si="32"/>
        <v>40</v>
      </c>
      <c r="R71">
        <f t="shared" si="33"/>
        <v>40</v>
      </c>
      <c r="S71" t="str">
        <f t="shared" si="34"/>
        <v/>
      </c>
      <c r="Y71">
        <f t="shared" si="19"/>
        <v>-32.103155044676974</v>
      </c>
    </row>
    <row r="72" spans="1:25" x14ac:dyDescent="0.25">
      <c r="A72">
        <v>3.9999999999999998E-6</v>
      </c>
      <c r="B72">
        <f>LUCA_data!CF71</f>
        <v>13422</v>
      </c>
      <c r="C72">
        <f t="shared" si="20"/>
        <v>25407.5</v>
      </c>
      <c r="D72">
        <f t="shared" si="21"/>
        <v>61.824119917146376</v>
      </c>
      <c r="E72">
        <f t="shared" si="22"/>
        <v>67.569743750569117</v>
      </c>
      <c r="F72">
        <f t="shared" si="23"/>
        <v>64.696931833857747</v>
      </c>
      <c r="G72">
        <f t="shared" si="24"/>
        <v>5.3131999999999999E-2</v>
      </c>
      <c r="H72">
        <f t="shared" si="35"/>
        <v>4.2369039999999982</v>
      </c>
      <c r="I72">
        <f t="shared" si="25"/>
        <v>-54.069335178637552</v>
      </c>
      <c r="J72">
        <f t="shared" si="26"/>
        <v>-53.707392013243009</v>
      </c>
      <c r="K72">
        <f t="shared" si="27"/>
        <v>-53.888363595940277</v>
      </c>
      <c r="L72">
        <f t="shared" si="28"/>
        <v>-3.4060751091106636</v>
      </c>
      <c r="M72">
        <f t="shared" si="29"/>
        <v>-200.80600671169191</v>
      </c>
      <c r="N72">
        <f t="shared" si="30"/>
        <v>-102.10604091040129</v>
      </c>
      <c r="O72">
        <f t="shared" si="31"/>
        <v>0</v>
      </c>
      <c r="P72">
        <f t="shared" si="18"/>
        <v>0</v>
      </c>
      <c r="Q72">
        <f t="shared" si="32"/>
        <v>-40</v>
      </c>
      <c r="R72">
        <f t="shared" si="33"/>
        <v>40</v>
      </c>
      <c r="S72">
        <f t="shared" si="34"/>
        <v>-1.287441858283209E-2</v>
      </c>
      <c r="Y72">
        <f t="shared" si="19"/>
        <v>0</v>
      </c>
    </row>
    <row r="73" spans="1:25" x14ac:dyDescent="0.25">
      <c r="A73">
        <v>3.9999999999999998E-6</v>
      </c>
      <c r="B73">
        <f>LUCA_data!CF72</f>
        <v>14371</v>
      </c>
      <c r="C73">
        <f t="shared" si="20"/>
        <v>26595.5</v>
      </c>
      <c r="D73">
        <f t="shared" si="21"/>
        <v>59.062485262352531</v>
      </c>
      <c r="E73">
        <f t="shared" si="22"/>
        <v>64.696931833857747</v>
      </c>
      <c r="F73">
        <f t="shared" si="23"/>
        <v>61.879708548105143</v>
      </c>
      <c r="G73">
        <f t="shared" si="24"/>
        <v>5.5585999999999997E-2</v>
      </c>
      <c r="H73">
        <f t="shared" si="35"/>
        <v>4.2924899999999981</v>
      </c>
      <c r="I73">
        <f t="shared" si="25"/>
        <v>-50.682245273137198</v>
      </c>
      <c r="J73">
        <f t="shared" si="26"/>
        <v>-53.888363595940277</v>
      </c>
      <c r="K73">
        <f t="shared" si="27"/>
        <v>-52.285304434538737</v>
      </c>
      <c r="L73">
        <f t="shared" si="28"/>
        <v>28.839260990205076</v>
      </c>
      <c r="M73">
        <f t="shared" si="29"/>
        <v>-102.10604091040129</v>
      </c>
      <c r="N73">
        <f t="shared" si="30"/>
        <v>-36.633389960098107</v>
      </c>
      <c r="O73">
        <f t="shared" si="31"/>
        <v>0</v>
      </c>
      <c r="P73">
        <f t="shared" si="18"/>
        <v>0</v>
      </c>
      <c r="Q73">
        <f t="shared" si="32"/>
        <v>-40</v>
      </c>
      <c r="R73">
        <f t="shared" si="33"/>
        <v>-40</v>
      </c>
      <c r="S73">
        <f t="shared" si="34"/>
        <v>-1.3654730155378403E-2</v>
      </c>
      <c r="Y73">
        <f t="shared" si="19"/>
        <v>0</v>
      </c>
    </row>
    <row r="74" spans="1:25" x14ac:dyDescent="0.25">
      <c r="A74">
        <v>3.9999999999999998E-6</v>
      </c>
      <c r="B74">
        <f>LUCA_data!CF73</f>
        <v>14638</v>
      </c>
      <c r="C74">
        <f t="shared" si="20"/>
        <v>27787.5</v>
      </c>
      <c r="D74">
        <f t="shared" si="21"/>
        <v>56.528882655686786</v>
      </c>
      <c r="E74">
        <f t="shared" si="22"/>
        <v>61.879708548105143</v>
      </c>
      <c r="F74">
        <f t="shared" si="23"/>
        <v>59.204295601895964</v>
      </c>
      <c r="G74">
        <f t="shared" si="24"/>
        <v>5.8018E-2</v>
      </c>
      <c r="H74">
        <f t="shared" si="35"/>
        <v>4.3505079999999978</v>
      </c>
      <c r="I74">
        <f t="shared" si="25"/>
        <v>-46.113498331710474</v>
      </c>
      <c r="J74">
        <f t="shared" si="26"/>
        <v>-52.285304434538737</v>
      </c>
      <c r="K74">
        <f t="shared" si="27"/>
        <v>-49.199401383124609</v>
      </c>
      <c r="L74">
        <f t="shared" si="28"/>
        <v>53.188718180808166</v>
      </c>
      <c r="M74">
        <f t="shared" si="29"/>
        <v>-36.633389960098107</v>
      </c>
      <c r="N74">
        <f t="shared" si="30"/>
        <v>8.2776641103550297</v>
      </c>
      <c r="O74">
        <f t="shared" si="31"/>
        <v>0</v>
      </c>
      <c r="P74">
        <f t="shared" si="18"/>
        <v>0</v>
      </c>
      <c r="Q74">
        <f t="shared" si="32"/>
        <v>-40</v>
      </c>
      <c r="R74">
        <f t="shared" si="33"/>
        <v>-40</v>
      </c>
      <c r="S74">
        <f t="shared" si="34"/>
        <v>-1.4036323919176374E-2</v>
      </c>
      <c r="Y74">
        <f t="shared" si="19"/>
        <v>0</v>
      </c>
    </row>
    <row r="75" spans="1:25" x14ac:dyDescent="0.25">
      <c r="A75">
        <v>3.9999999999999998E-6</v>
      </c>
      <c r="B75">
        <f>LUCA_data!CF74</f>
        <v>15670</v>
      </c>
      <c r="C75">
        <f t="shared" si="20"/>
        <v>29050.5</v>
      </c>
      <c r="D75">
        <f t="shared" si="21"/>
        <v>54.071232054350062</v>
      </c>
      <c r="E75">
        <f t="shared" si="22"/>
        <v>59.204295601895964</v>
      </c>
      <c r="F75">
        <f t="shared" si="23"/>
        <v>56.637763828123013</v>
      </c>
      <c r="G75">
        <f t="shared" si="24"/>
        <v>6.0615999999999996E-2</v>
      </c>
      <c r="H75">
        <f t="shared" si="35"/>
        <v>4.4111239999999974</v>
      </c>
      <c r="I75">
        <f t="shared" si="25"/>
        <v>-42.34083037107284</v>
      </c>
      <c r="J75">
        <f t="shared" si="26"/>
        <v>-49.199401383124609</v>
      </c>
      <c r="K75">
        <f t="shared" si="27"/>
        <v>-45.770115877098725</v>
      </c>
      <c r="L75">
        <f t="shared" si="28"/>
        <v>56.573932724460285</v>
      </c>
      <c r="M75">
        <f t="shared" si="29"/>
        <v>8.2776641103550297</v>
      </c>
      <c r="N75">
        <f t="shared" si="30"/>
        <v>32.425798417407655</v>
      </c>
      <c r="O75">
        <f t="shared" si="31"/>
        <v>0</v>
      </c>
      <c r="P75">
        <f t="shared" si="18"/>
        <v>0</v>
      </c>
      <c r="Q75">
        <f t="shared" si="32"/>
        <v>-40</v>
      </c>
      <c r="R75">
        <f t="shared" si="33"/>
        <v>-40</v>
      </c>
      <c r="S75">
        <f t="shared" si="34"/>
        <v>-1.4268220606858459E-2</v>
      </c>
      <c r="Y75">
        <f t="shared" si="19"/>
        <v>0</v>
      </c>
    </row>
    <row r="76" spans="1:25" x14ac:dyDescent="0.25">
      <c r="A76">
        <v>3.9999999999999998E-6</v>
      </c>
      <c r="B76">
        <f>LUCA_data!CF75</f>
        <v>15965</v>
      </c>
      <c r="C76">
        <f t="shared" si="20"/>
        <v>30322</v>
      </c>
      <c r="D76">
        <f t="shared" si="21"/>
        <v>51.803849574398015</v>
      </c>
      <c r="E76">
        <f t="shared" si="22"/>
        <v>56.637763828123013</v>
      </c>
      <c r="F76">
        <f t="shared" si="23"/>
        <v>54.220806701260514</v>
      </c>
      <c r="G76">
        <f t="shared" si="24"/>
        <v>6.3269999999999993E-2</v>
      </c>
      <c r="H76">
        <f t="shared" si="35"/>
        <v>4.4743939999999975</v>
      </c>
      <c r="I76">
        <f t="shared" si="25"/>
        <v>-38.200681632092611</v>
      </c>
      <c r="J76">
        <f t="shared" si="26"/>
        <v>-45.770115877098725</v>
      </c>
      <c r="K76">
        <f t="shared" si="27"/>
        <v>-41.985398754595664</v>
      </c>
      <c r="L76">
        <f t="shared" si="28"/>
        <v>59.818509917860929</v>
      </c>
      <c r="M76">
        <f t="shared" si="29"/>
        <v>32.425798417407655</v>
      </c>
      <c r="N76">
        <f t="shared" si="30"/>
        <v>46.122154167634292</v>
      </c>
      <c r="O76">
        <f t="shared" si="31"/>
        <v>0</v>
      </c>
      <c r="P76">
        <f t="shared" si="18"/>
        <v>0</v>
      </c>
      <c r="Q76">
        <f t="shared" si="32"/>
        <v>-40</v>
      </c>
      <c r="R76">
        <f t="shared" si="33"/>
        <v>-40</v>
      </c>
      <c r="S76">
        <f t="shared" si="34"/>
        <v>-1.4281253649053098E-2</v>
      </c>
      <c r="Y76">
        <f t="shared" si="19"/>
        <v>0</v>
      </c>
    </row>
    <row r="77" spans="1:25" x14ac:dyDescent="0.25">
      <c r="A77">
        <v>3.9999999999999998E-6</v>
      </c>
      <c r="B77">
        <f>LUCA_data!CF76</f>
        <v>17086</v>
      </c>
      <c r="C77">
        <f t="shared" si="20"/>
        <v>31679.5</v>
      </c>
      <c r="D77">
        <f t="shared" si="21"/>
        <v>49.58399996195952</v>
      </c>
      <c r="E77">
        <f t="shared" si="22"/>
        <v>54.220806701260514</v>
      </c>
      <c r="F77">
        <f t="shared" si="23"/>
        <v>51.902403331610017</v>
      </c>
      <c r="G77">
        <f t="shared" si="24"/>
        <v>6.6101999999999994E-2</v>
      </c>
      <c r="H77">
        <f t="shared" si="35"/>
        <v>4.5404959999999974</v>
      </c>
      <c r="I77">
        <f t="shared" si="25"/>
        <v>-35.073119870056836</v>
      </c>
      <c r="J77">
        <f t="shared" si="26"/>
        <v>-41.985398754595664</v>
      </c>
      <c r="K77">
        <f t="shared" si="27"/>
        <v>-38.529259312326246</v>
      </c>
      <c r="L77">
        <f t="shared" si="28"/>
        <v>52.284945119200906</v>
      </c>
      <c r="M77">
        <f t="shared" si="29"/>
        <v>46.122154167634292</v>
      </c>
      <c r="N77">
        <f t="shared" si="30"/>
        <v>49.203549643417603</v>
      </c>
      <c r="O77">
        <f t="shared" si="31"/>
        <v>0</v>
      </c>
      <c r="P77">
        <f t="shared" si="18"/>
        <v>0</v>
      </c>
      <c r="Q77">
        <f t="shared" si="32"/>
        <v>-40</v>
      </c>
      <c r="R77">
        <f t="shared" si="33"/>
        <v>-40</v>
      </c>
      <c r="S77">
        <f t="shared" si="34"/>
        <v>-1.4302624067276681E-2</v>
      </c>
      <c r="Y77">
        <f t="shared" si="19"/>
        <v>0</v>
      </c>
    </row>
    <row r="78" spans="1:25" x14ac:dyDescent="0.25">
      <c r="A78">
        <v>3.9999999999999998E-6</v>
      </c>
      <c r="B78">
        <f>LUCA_data!CF77</f>
        <v>17420</v>
      </c>
      <c r="C78">
        <f t="shared" si="20"/>
        <v>33070.5</v>
      </c>
      <c r="D78">
        <f t="shared" si="21"/>
        <v>47.498414804581024</v>
      </c>
      <c r="E78">
        <f t="shared" si="22"/>
        <v>51.902403331610017</v>
      </c>
      <c r="F78">
        <f t="shared" si="23"/>
        <v>49.700409068095524</v>
      </c>
      <c r="G78">
        <f t="shared" si="24"/>
        <v>6.901199999999999E-2</v>
      </c>
      <c r="H78">
        <f t="shared" si="35"/>
        <v>4.6095079999999973</v>
      </c>
      <c r="I78">
        <f t="shared" si="25"/>
        <v>-31.907411225793968</v>
      </c>
      <c r="J78">
        <f t="shared" si="26"/>
        <v>-38.529259312326246</v>
      </c>
      <c r="K78">
        <f t="shared" si="27"/>
        <v>-35.218335269060105</v>
      </c>
      <c r="L78">
        <f t="shared" si="28"/>
        <v>47.976062761058095</v>
      </c>
      <c r="M78">
        <f t="shared" si="29"/>
        <v>49.203549643417603</v>
      </c>
      <c r="N78">
        <f t="shared" si="30"/>
        <v>48.589806202237853</v>
      </c>
      <c r="O78">
        <f t="shared" si="31"/>
        <v>0</v>
      </c>
      <c r="P78">
        <f t="shared" si="18"/>
        <v>0</v>
      </c>
      <c r="Q78">
        <f t="shared" si="32"/>
        <v>-40</v>
      </c>
      <c r="R78">
        <f t="shared" si="33"/>
        <v>-40</v>
      </c>
      <c r="S78">
        <f t="shared" si="34"/>
        <v>-1.4257681108723153E-2</v>
      </c>
      <c r="Y78">
        <f t="shared" si="19"/>
        <v>0</v>
      </c>
    </row>
    <row r="79" spans="1:25" x14ac:dyDescent="0.25">
      <c r="A79">
        <v>3.9999999999999998E-6</v>
      </c>
      <c r="B79">
        <f>LUCA_data!CF78</f>
        <v>18667</v>
      </c>
      <c r="C79">
        <f t="shared" si="20"/>
        <v>34569</v>
      </c>
      <c r="D79">
        <f t="shared" si="21"/>
        <v>45.439449414067425</v>
      </c>
      <c r="E79">
        <f t="shared" si="22"/>
        <v>49.700409068095524</v>
      </c>
      <c r="F79">
        <f t="shared" si="23"/>
        <v>47.569929241081475</v>
      </c>
      <c r="G79">
        <f t="shared" si="24"/>
        <v>7.2174000000000002E-2</v>
      </c>
      <c r="H79">
        <f t="shared" si="35"/>
        <v>4.6816819999999977</v>
      </c>
      <c r="I79">
        <f t="shared" si="25"/>
        <v>-29.518660833735826</v>
      </c>
      <c r="J79">
        <f t="shared" si="26"/>
        <v>-35.218335269060105</v>
      </c>
      <c r="K79">
        <f t="shared" si="27"/>
        <v>-32.368498051397964</v>
      </c>
      <c r="L79">
        <f t="shared" si="28"/>
        <v>39.485648816223872</v>
      </c>
      <c r="M79">
        <f t="shared" si="29"/>
        <v>48.589806202237853</v>
      </c>
      <c r="N79">
        <f t="shared" si="30"/>
        <v>44.037727509230862</v>
      </c>
      <c r="O79">
        <f t="shared" si="31"/>
        <v>0</v>
      </c>
      <c r="P79">
        <f t="shared" si="18"/>
        <v>0</v>
      </c>
      <c r="Q79">
        <f t="shared" si="32"/>
        <v>-40</v>
      </c>
      <c r="R79">
        <f t="shared" si="33"/>
        <v>-40</v>
      </c>
      <c r="S79">
        <f t="shared" si="34"/>
        <v>-1.4304001173850668E-2</v>
      </c>
      <c r="Y79">
        <f t="shared" si="19"/>
        <v>0</v>
      </c>
    </row>
    <row r="80" spans="1:25" x14ac:dyDescent="0.25">
      <c r="A80">
        <v>3.9999999999999998E-6</v>
      </c>
      <c r="B80">
        <f>LUCA_data!CF79</f>
        <v>19052</v>
      </c>
      <c r="C80">
        <f t="shared" si="20"/>
        <v>36112.5</v>
      </c>
      <c r="D80">
        <f t="shared" si="21"/>
        <v>43.497302230388279</v>
      </c>
      <c r="E80">
        <f t="shared" si="22"/>
        <v>47.569929241081475</v>
      </c>
      <c r="F80">
        <f t="shared" si="23"/>
        <v>45.533615735734877</v>
      </c>
      <c r="G80">
        <f t="shared" si="24"/>
        <v>7.5437999999999991E-2</v>
      </c>
      <c r="H80">
        <f t="shared" si="35"/>
        <v>4.7571199999999978</v>
      </c>
      <c r="I80">
        <f t="shared" si="25"/>
        <v>-26.993206412505611</v>
      </c>
      <c r="J80">
        <f t="shared" si="26"/>
        <v>-32.368498051397964</v>
      </c>
      <c r="K80">
        <f t="shared" si="27"/>
        <v>-29.680852231951789</v>
      </c>
      <c r="L80">
        <f t="shared" si="28"/>
        <v>35.627214659007066</v>
      </c>
      <c r="M80">
        <f t="shared" si="29"/>
        <v>44.037727509230862</v>
      </c>
      <c r="N80">
        <f t="shared" si="30"/>
        <v>39.832471084118964</v>
      </c>
      <c r="O80">
        <f t="shared" si="31"/>
        <v>0</v>
      </c>
      <c r="P80">
        <f t="shared" si="18"/>
        <v>0</v>
      </c>
      <c r="Q80">
        <f t="shared" si="32"/>
        <v>-40</v>
      </c>
      <c r="R80">
        <f t="shared" si="33"/>
        <v>-40</v>
      </c>
      <c r="S80">
        <f t="shared" si="34"/>
        <v>-1.4315683575175339E-2</v>
      </c>
      <c r="Y80">
        <f t="shared" si="19"/>
        <v>0</v>
      </c>
    </row>
    <row r="81" spans="1:25" x14ac:dyDescent="0.25">
      <c r="A81">
        <v>3.9999999999999998E-6</v>
      </c>
      <c r="B81">
        <f>LUCA_data!CF80</f>
        <v>20425</v>
      </c>
      <c r="C81">
        <f t="shared" si="20"/>
        <v>37782</v>
      </c>
      <c r="D81">
        <f t="shared" si="21"/>
        <v>41.575256121827771</v>
      </c>
      <c r="E81">
        <f t="shared" si="22"/>
        <v>45.533615735734877</v>
      </c>
      <c r="F81">
        <f t="shared" si="23"/>
        <v>43.554435928781324</v>
      </c>
      <c r="G81">
        <f t="shared" si="24"/>
        <v>7.8953999999999996E-2</v>
      </c>
      <c r="H81">
        <f t="shared" si="35"/>
        <v>4.8360739999999982</v>
      </c>
      <c r="I81">
        <f t="shared" si="25"/>
        <v>-25.067505217640058</v>
      </c>
      <c r="J81">
        <f t="shared" si="26"/>
        <v>-29.680852231951789</v>
      </c>
      <c r="K81">
        <f t="shared" si="27"/>
        <v>-27.374178724795925</v>
      </c>
      <c r="L81">
        <f t="shared" si="28"/>
        <v>29.2154103295066</v>
      </c>
      <c r="M81">
        <f t="shared" si="29"/>
        <v>39.832471084118964</v>
      </c>
      <c r="N81">
        <f t="shared" si="30"/>
        <v>34.52394070681278</v>
      </c>
      <c r="O81">
        <f t="shared" si="31"/>
        <v>0</v>
      </c>
      <c r="P81">
        <f t="shared" si="18"/>
        <v>0</v>
      </c>
      <c r="Q81">
        <f t="shared" si="32"/>
        <v>-40</v>
      </c>
      <c r="R81">
        <f t="shared" si="33"/>
        <v>-40</v>
      </c>
      <c r="S81">
        <f t="shared" si="34"/>
        <v>-1.4430331607347384E-2</v>
      </c>
      <c r="Y81">
        <f t="shared" si="19"/>
        <v>0</v>
      </c>
    </row>
    <row r="82" spans="1:25" x14ac:dyDescent="0.25">
      <c r="A82">
        <v>3.9999999999999998E-6</v>
      </c>
      <c r="B82">
        <f>LUCA_data!CF81</f>
        <v>20853</v>
      </c>
      <c r="C82">
        <f t="shared" si="20"/>
        <v>39498.5</v>
      </c>
      <c r="D82">
        <f t="shared" si="21"/>
        <v>39.768505811483891</v>
      </c>
      <c r="E82">
        <f t="shared" si="22"/>
        <v>43.554435928781324</v>
      </c>
      <c r="F82">
        <f t="shared" si="23"/>
        <v>41.661470870132604</v>
      </c>
      <c r="G82">
        <f t="shared" si="24"/>
        <v>8.2555999999999991E-2</v>
      </c>
      <c r="H82">
        <f t="shared" si="35"/>
        <v>4.9186299999999985</v>
      </c>
      <c r="I82">
        <f t="shared" si="25"/>
        <v>-22.929466769813462</v>
      </c>
      <c r="J82">
        <f t="shared" si="26"/>
        <v>-27.374178724795925</v>
      </c>
      <c r="K82">
        <f t="shared" si="27"/>
        <v>-25.151822747304692</v>
      </c>
      <c r="L82">
        <f t="shared" si="28"/>
        <v>26.919375666108259</v>
      </c>
      <c r="M82">
        <f t="shared" si="29"/>
        <v>34.52394070681278</v>
      </c>
      <c r="N82">
        <f t="shared" si="30"/>
        <v>30.72165818646052</v>
      </c>
      <c r="O82">
        <f t="shared" si="31"/>
        <v>0</v>
      </c>
      <c r="P82">
        <f t="shared" si="18"/>
        <v>0</v>
      </c>
      <c r="Q82">
        <f t="shared" si="32"/>
        <v>-40</v>
      </c>
      <c r="R82">
        <f t="shared" si="33"/>
        <v>-40</v>
      </c>
      <c r="S82">
        <f t="shared" si="34"/>
        <v>-1.4491063722809311E-2</v>
      </c>
      <c r="Y82">
        <f t="shared" si="19"/>
        <v>0</v>
      </c>
    </row>
    <row r="83" spans="1:25" x14ac:dyDescent="0.25">
      <c r="A83">
        <v>3.9999999999999998E-6</v>
      </c>
      <c r="B83">
        <f>LUCA_data!CF82</f>
        <v>22385</v>
      </c>
      <c r="C83">
        <f t="shared" si="20"/>
        <v>41357.5</v>
      </c>
      <c r="D83">
        <f t="shared" si="21"/>
        <v>37.980930346246666</v>
      </c>
      <c r="E83">
        <f t="shared" si="22"/>
        <v>41.661470870132604</v>
      </c>
      <c r="F83">
        <f t="shared" si="23"/>
        <v>39.821200608189635</v>
      </c>
      <c r="G83">
        <f t="shared" si="24"/>
        <v>8.6475999999999997E-2</v>
      </c>
      <c r="H83">
        <f t="shared" si="35"/>
        <v>5.0051059999999987</v>
      </c>
      <c r="I83">
        <f t="shared" si="25"/>
        <v>-21.280705189219773</v>
      </c>
      <c r="J83">
        <f t="shared" si="26"/>
        <v>-25.151822747304692</v>
      </c>
      <c r="K83">
        <f t="shared" si="27"/>
        <v>-23.216263968262233</v>
      </c>
      <c r="L83">
        <f t="shared" si="28"/>
        <v>22.382612274416708</v>
      </c>
      <c r="M83">
        <f t="shared" si="29"/>
        <v>30.72165818646052</v>
      </c>
      <c r="N83">
        <f t="shared" si="30"/>
        <v>26.552135230438616</v>
      </c>
      <c r="O83">
        <f t="shared" si="31"/>
        <v>0</v>
      </c>
      <c r="P83">
        <f t="shared" si="18"/>
        <v>0</v>
      </c>
      <c r="Q83">
        <f t="shared" si="32"/>
        <v>-40</v>
      </c>
      <c r="R83">
        <f t="shared" si="33"/>
        <v>-40</v>
      </c>
      <c r="S83">
        <f t="shared" si="34"/>
        <v>-1.4640760399336688E-2</v>
      </c>
      <c r="Y83">
        <f t="shared" si="19"/>
        <v>0</v>
      </c>
    </row>
    <row r="84" spans="1:25" x14ac:dyDescent="0.25">
      <c r="A84">
        <v>3.9999999999999998E-6</v>
      </c>
      <c r="B84">
        <f>LUCA_data!CF83</f>
        <v>22844</v>
      </c>
      <c r="C84">
        <f t="shared" si="20"/>
        <v>43253.5</v>
      </c>
      <c r="D84">
        <f t="shared" si="21"/>
        <v>36.316051343703897</v>
      </c>
      <c r="E84">
        <f t="shared" si="22"/>
        <v>39.821200608189635</v>
      </c>
      <c r="F84">
        <f t="shared" si="23"/>
        <v>38.068625975946766</v>
      </c>
      <c r="G84">
        <f t="shared" si="24"/>
        <v>9.0457999999999997E-2</v>
      </c>
      <c r="H84">
        <f t="shared" si="35"/>
        <v>5.0955639999999987</v>
      </c>
      <c r="I84">
        <f t="shared" si="25"/>
        <v>-19.374457010356949</v>
      </c>
      <c r="J84">
        <f t="shared" si="26"/>
        <v>-23.216263968262233</v>
      </c>
      <c r="K84">
        <f t="shared" si="27"/>
        <v>-21.295360489309591</v>
      </c>
      <c r="L84">
        <f t="shared" si="28"/>
        <v>21.235307866110706</v>
      </c>
      <c r="M84">
        <f t="shared" si="29"/>
        <v>26.552135230438616</v>
      </c>
      <c r="N84">
        <f t="shared" si="30"/>
        <v>23.893721548274662</v>
      </c>
      <c r="O84">
        <f t="shared" si="31"/>
        <v>0</v>
      </c>
      <c r="P84">
        <f t="shared" si="18"/>
        <v>0</v>
      </c>
      <c r="Q84">
        <f t="shared" si="32"/>
        <v>-40</v>
      </c>
      <c r="R84">
        <f t="shared" si="33"/>
        <v>-40</v>
      </c>
      <c r="S84">
        <f t="shared" si="34"/>
        <v>-1.4694357185638801E-2</v>
      </c>
      <c r="Y84">
        <f t="shared" si="19"/>
        <v>0</v>
      </c>
    </row>
    <row r="85" spans="1:25" x14ac:dyDescent="0.25">
      <c r="A85">
        <v>3.9999999999999998E-6</v>
      </c>
      <c r="B85">
        <f>LUCA_data!CF84</f>
        <v>24510</v>
      </c>
      <c r="C85">
        <f t="shared" si="20"/>
        <v>45296</v>
      </c>
      <c r="D85">
        <f t="shared" si="21"/>
        <v>34.6784777197743</v>
      </c>
      <c r="E85">
        <f t="shared" si="22"/>
        <v>38.068625975946766</v>
      </c>
      <c r="F85">
        <f t="shared" si="23"/>
        <v>36.373551847860533</v>
      </c>
      <c r="G85">
        <f t="shared" si="24"/>
        <v>9.4708000000000001E-2</v>
      </c>
      <c r="H85">
        <f t="shared" si="35"/>
        <v>5.1902719999999984</v>
      </c>
      <c r="I85">
        <f t="shared" si="25"/>
        <v>-17.897898045426292</v>
      </c>
      <c r="J85">
        <f t="shared" si="26"/>
        <v>-21.295360489309591</v>
      </c>
      <c r="K85">
        <f t="shared" si="27"/>
        <v>-19.596629267367941</v>
      </c>
      <c r="L85">
        <f t="shared" si="28"/>
        <v>17.936512458732626</v>
      </c>
      <c r="M85">
        <f t="shared" si="29"/>
        <v>23.893721548274662</v>
      </c>
      <c r="N85">
        <f t="shared" si="30"/>
        <v>20.915117003503646</v>
      </c>
      <c r="O85">
        <f t="shared" si="31"/>
        <v>0</v>
      </c>
      <c r="P85">
        <f t="shared" si="18"/>
        <v>0</v>
      </c>
      <c r="Q85">
        <f t="shared" si="32"/>
        <v>-40</v>
      </c>
      <c r="R85">
        <f t="shared" si="33"/>
        <v>-40</v>
      </c>
      <c r="S85">
        <f t="shared" si="34"/>
        <v>-1.481187210352369E-2</v>
      </c>
      <c r="Y85">
        <f t="shared" si="19"/>
        <v>0</v>
      </c>
    </row>
    <row r="86" spans="1:25" x14ac:dyDescent="0.25">
      <c r="A86">
        <v>3.9999999999999998E-6</v>
      </c>
      <c r="B86">
        <f>LUCA_data!CF85</f>
        <v>25047</v>
      </c>
      <c r="C86">
        <f t="shared" si="20"/>
        <v>47393</v>
      </c>
      <c r="D86">
        <f t="shared" si="21"/>
        <v>33.144057704616642</v>
      </c>
      <c r="E86">
        <f t="shared" si="22"/>
        <v>36.373551847860533</v>
      </c>
      <c r="F86">
        <f t="shared" si="23"/>
        <v>34.758804776238591</v>
      </c>
      <c r="G86">
        <f t="shared" si="24"/>
        <v>9.9113999999999994E-2</v>
      </c>
      <c r="H86">
        <f t="shared" si="35"/>
        <v>5.2893859999999986</v>
      </c>
      <c r="I86">
        <f t="shared" si="25"/>
        <v>-16.291816207820709</v>
      </c>
      <c r="J86">
        <f t="shared" si="26"/>
        <v>-19.596629267367941</v>
      </c>
      <c r="K86">
        <f t="shared" si="27"/>
        <v>-17.944222737594323</v>
      </c>
      <c r="L86">
        <f t="shared" si="28"/>
        <v>16.671777244119074</v>
      </c>
      <c r="M86">
        <f t="shared" si="29"/>
        <v>20.915117003503646</v>
      </c>
      <c r="N86">
        <f t="shared" si="30"/>
        <v>18.793447123811362</v>
      </c>
      <c r="O86">
        <f t="shared" si="31"/>
        <v>0</v>
      </c>
      <c r="P86">
        <f t="shared" si="18"/>
        <v>0</v>
      </c>
      <c r="Q86">
        <f t="shared" si="32"/>
        <v>-40</v>
      </c>
      <c r="R86">
        <f t="shared" si="33"/>
        <v>-40</v>
      </c>
      <c r="S86">
        <f t="shared" si="34"/>
        <v>-1.48523434296147E-2</v>
      </c>
      <c r="Y86">
        <f t="shared" si="19"/>
        <v>0</v>
      </c>
    </row>
    <row r="87" spans="1:25" x14ac:dyDescent="0.25">
      <c r="A87">
        <v>3.9999999999999998E-6</v>
      </c>
      <c r="B87">
        <f>LUCA_data!CF86</f>
        <v>26864</v>
      </c>
      <c r="C87">
        <f t="shared" si="20"/>
        <v>49632.5</v>
      </c>
      <c r="D87">
        <f t="shared" si="21"/>
        <v>31.648543329368795</v>
      </c>
      <c r="E87">
        <f t="shared" si="22"/>
        <v>34.758804776238591</v>
      </c>
      <c r="F87">
        <f t="shared" si="23"/>
        <v>33.203674052803692</v>
      </c>
      <c r="G87">
        <f t="shared" si="24"/>
        <v>0.103822</v>
      </c>
      <c r="H87">
        <f t="shared" si="35"/>
        <v>5.3932079999999987</v>
      </c>
      <c r="I87">
        <f t="shared" si="25"/>
        <v>-14.978816854182154</v>
      </c>
      <c r="J87">
        <f t="shared" si="26"/>
        <v>-17.944222737594323</v>
      </c>
      <c r="K87">
        <f t="shared" si="27"/>
        <v>-16.46151979588824</v>
      </c>
      <c r="L87">
        <f t="shared" si="28"/>
        <v>14.281201881162794</v>
      </c>
      <c r="M87">
        <f t="shared" si="29"/>
        <v>18.793447123811362</v>
      </c>
      <c r="N87">
        <f t="shared" si="30"/>
        <v>16.537324502487078</v>
      </c>
      <c r="O87">
        <f t="shared" si="31"/>
        <v>0</v>
      </c>
      <c r="P87">
        <f t="shared" si="18"/>
        <v>0</v>
      </c>
      <c r="Q87">
        <f t="shared" si="32"/>
        <v>-40</v>
      </c>
      <c r="R87">
        <f t="shared" si="33"/>
        <v>-40</v>
      </c>
      <c r="S87">
        <f t="shared" si="34"/>
        <v>-1.4931300803273678E-2</v>
      </c>
      <c r="Y87">
        <f t="shared" si="19"/>
        <v>0</v>
      </c>
    </row>
    <row r="88" spans="1:25" x14ac:dyDescent="0.25">
      <c r="A88">
        <v>3.9999999999999998E-6</v>
      </c>
      <c r="B88">
        <f>LUCA_data!CF87</f>
        <v>24781</v>
      </c>
      <c r="C88">
        <f t="shared" si="20"/>
        <v>50601</v>
      </c>
      <c r="D88">
        <f t="shared" si="21"/>
        <v>31.042792173966848</v>
      </c>
      <c r="E88">
        <f t="shared" si="22"/>
        <v>33.203674052803692</v>
      </c>
      <c r="F88">
        <f t="shared" si="23"/>
        <v>32.123233113385268</v>
      </c>
      <c r="G88">
        <f t="shared" si="24"/>
        <v>0.10328999999999999</v>
      </c>
      <c r="H88">
        <f t="shared" si="35"/>
        <v>5.496497999999999</v>
      </c>
      <c r="I88">
        <f t="shared" si="25"/>
        <v>-10.460266622310227</v>
      </c>
      <c r="J88">
        <f t="shared" si="26"/>
        <v>-16.46151979588824</v>
      </c>
      <c r="K88">
        <f t="shared" si="27"/>
        <v>-13.460893209099233</v>
      </c>
      <c r="L88">
        <f t="shared" si="28"/>
        <v>29.050504277171143</v>
      </c>
      <c r="M88">
        <f t="shared" si="29"/>
        <v>16.537324502487078</v>
      </c>
      <c r="N88">
        <f t="shared" si="30"/>
        <v>22.793914389829112</v>
      </c>
      <c r="O88">
        <f t="shared" si="31"/>
        <v>0</v>
      </c>
      <c r="P88">
        <f t="shared" si="18"/>
        <v>0</v>
      </c>
      <c r="Q88">
        <f t="shared" si="32"/>
        <v>-40</v>
      </c>
      <c r="R88">
        <f t="shared" si="33"/>
        <v>-40</v>
      </c>
      <c r="S88">
        <f t="shared" si="34"/>
        <v>-1.3044738580633335E-2</v>
      </c>
      <c r="Y88">
        <f t="shared" si="19"/>
        <v>0</v>
      </c>
    </row>
    <row r="89" spans="1:25" x14ac:dyDescent="0.25">
      <c r="A89">
        <v>3.9999999999999998E-6</v>
      </c>
      <c r="B89">
        <f>LUCA_data!CF88</f>
        <v>18613</v>
      </c>
      <c r="C89">
        <f t="shared" si="20"/>
        <v>47652.5</v>
      </c>
      <c r="D89">
        <f t="shared" si="21"/>
        <v>32.963565957607607</v>
      </c>
      <c r="E89">
        <f t="shared" si="22"/>
        <v>32.123233113385268</v>
      </c>
      <c r="F89">
        <f t="shared" si="23"/>
        <v>32.543399535496434</v>
      </c>
      <c r="G89">
        <f t="shared" si="24"/>
        <v>8.678799999999999E-2</v>
      </c>
      <c r="H89">
        <f t="shared" si="35"/>
        <v>5.5832859999999993</v>
      </c>
      <c r="I89">
        <f t="shared" si="25"/>
        <v>4.8412962864816063</v>
      </c>
      <c r="J89">
        <f t="shared" si="26"/>
        <v>-13.460893209099233</v>
      </c>
      <c r="K89">
        <f t="shared" si="27"/>
        <v>-4.3097984613088132</v>
      </c>
      <c r="L89">
        <f t="shared" si="28"/>
        <v>105.44193607169679</v>
      </c>
      <c r="M89">
        <f t="shared" si="29"/>
        <v>22.793914389829112</v>
      </c>
      <c r="N89">
        <f t="shared" si="30"/>
        <v>64.11792523076295</v>
      </c>
      <c r="O89">
        <f t="shared" si="31"/>
        <v>1</v>
      </c>
      <c r="P89">
        <f t="shared" si="18"/>
        <v>0</v>
      </c>
      <c r="Q89">
        <f t="shared" si="32"/>
        <v>40</v>
      </c>
      <c r="R89">
        <f t="shared" si="33"/>
        <v>-40</v>
      </c>
      <c r="S89" t="str">
        <f t="shared" si="34"/>
        <v/>
      </c>
      <c r="Y89">
        <f t="shared" si="19"/>
        <v>-4.2867411928834072</v>
      </c>
    </row>
    <row r="90" spans="1:25" x14ac:dyDescent="0.25">
      <c r="A90">
        <v>3.9999999999999998E-6</v>
      </c>
      <c r="B90">
        <f>LUCA_data!CF89</f>
        <v>14846</v>
      </c>
      <c r="C90">
        <f t="shared" si="20"/>
        <v>42552</v>
      </c>
      <c r="D90">
        <f t="shared" si="21"/>
        <v>36.914747292604261</v>
      </c>
      <c r="E90">
        <f t="shared" si="22"/>
        <v>32.543399535496434</v>
      </c>
      <c r="F90">
        <f t="shared" si="23"/>
        <v>34.729073414050347</v>
      </c>
      <c r="G90">
        <f t="shared" si="24"/>
        <v>6.6917999999999991E-2</v>
      </c>
      <c r="H90">
        <f t="shared" si="35"/>
        <v>5.6502039999999996</v>
      </c>
      <c r="I90">
        <f t="shared" si="25"/>
        <v>32.661972541826024</v>
      </c>
      <c r="J90">
        <f t="shared" si="26"/>
        <v>-4.3097984613088132</v>
      </c>
      <c r="K90">
        <f t="shared" si="27"/>
        <v>14.176087040258606</v>
      </c>
      <c r="L90">
        <f t="shared" si="28"/>
        <v>276.24683196699579</v>
      </c>
      <c r="M90">
        <f t="shared" si="29"/>
        <v>64.11792523076295</v>
      </c>
      <c r="N90">
        <f t="shared" si="30"/>
        <v>170.18237859887938</v>
      </c>
      <c r="O90">
        <f t="shared" si="31"/>
        <v>1</v>
      </c>
      <c r="P90">
        <f t="shared" si="18"/>
        <v>1</v>
      </c>
      <c r="Q90">
        <f t="shared" si="32"/>
        <v>40</v>
      </c>
      <c r="R90">
        <f t="shared" si="33"/>
        <v>40</v>
      </c>
      <c r="S90" t="str">
        <f t="shared" si="34"/>
        <v/>
      </c>
      <c r="Y90">
        <f t="shared" si="19"/>
        <v>-0.46885483330269634</v>
      </c>
    </row>
    <row r="91" spans="1:25" x14ac:dyDescent="0.25">
      <c r="A91">
        <v>3.9999999999999998E-6</v>
      </c>
      <c r="B91">
        <f>LUCA_data!CF90</f>
        <v>13286</v>
      </c>
      <c r="C91">
        <f t="shared" si="20"/>
        <v>35763</v>
      </c>
      <c r="D91">
        <f t="shared" si="21"/>
        <v>43.922387014369505</v>
      </c>
      <c r="E91">
        <f t="shared" si="22"/>
        <v>34.729073414050347</v>
      </c>
      <c r="F91">
        <f t="shared" si="23"/>
        <v>39.325730214209926</v>
      </c>
      <c r="G91">
        <f t="shared" si="24"/>
        <v>5.6263999999999995E-2</v>
      </c>
      <c r="H91">
        <f t="shared" si="35"/>
        <v>5.7064679999999992</v>
      </c>
      <c r="I91">
        <f t="shared" si="25"/>
        <v>81.698009387167275</v>
      </c>
      <c r="J91">
        <f t="shared" si="26"/>
        <v>14.176087040258606</v>
      </c>
      <c r="K91">
        <f t="shared" si="27"/>
        <v>47.937048213712941</v>
      </c>
      <c r="L91">
        <f t="shared" si="28"/>
        <v>600.04552064293932</v>
      </c>
      <c r="M91">
        <f t="shared" si="29"/>
        <v>170.18237859887938</v>
      </c>
      <c r="N91">
        <f t="shared" si="30"/>
        <v>385.11394962090935</v>
      </c>
      <c r="O91">
        <f t="shared" si="31"/>
        <v>1</v>
      </c>
      <c r="P91">
        <f t="shared" si="18"/>
        <v>1</v>
      </c>
      <c r="Q91">
        <f t="shared" si="32"/>
        <v>40</v>
      </c>
      <c r="R91">
        <f t="shared" si="33"/>
        <v>40</v>
      </c>
      <c r="S91" t="str">
        <f t="shared" si="34"/>
        <v/>
      </c>
      <c r="Y91">
        <f t="shared" si="19"/>
        <v>4.6954410268767344</v>
      </c>
    </row>
    <row r="92" spans="1:25" x14ac:dyDescent="0.25">
      <c r="A92">
        <v>3.9999999999999998E-6</v>
      </c>
      <c r="B92">
        <f>LUCA_data!CF91</f>
        <v>11731</v>
      </c>
      <c r="C92">
        <f t="shared" si="20"/>
        <v>29238</v>
      </c>
      <c r="D92">
        <f t="shared" si="21"/>
        <v>53.724479334937293</v>
      </c>
      <c r="E92">
        <f t="shared" si="22"/>
        <v>39.325730214209926</v>
      </c>
      <c r="F92">
        <f t="shared" si="23"/>
        <v>46.525104774573606</v>
      </c>
      <c r="G92">
        <f t="shared" si="24"/>
        <v>5.0033999999999995E-2</v>
      </c>
      <c r="H92">
        <f t="shared" si="35"/>
        <v>5.7565019999999993</v>
      </c>
      <c r="I92">
        <f t="shared" si="25"/>
        <v>143.88964624782508</v>
      </c>
      <c r="J92">
        <f t="shared" si="26"/>
        <v>47.937048213712941</v>
      </c>
      <c r="K92">
        <f t="shared" si="27"/>
        <v>95.913347230769006</v>
      </c>
      <c r="L92">
        <f t="shared" si="28"/>
        <v>958.87394605780207</v>
      </c>
      <c r="M92">
        <f t="shared" si="29"/>
        <v>385.11394962090935</v>
      </c>
      <c r="N92">
        <f t="shared" si="30"/>
        <v>671.99394783935577</v>
      </c>
      <c r="O92">
        <f t="shared" si="31"/>
        <v>1</v>
      </c>
      <c r="P92">
        <f t="shared" si="18"/>
        <v>1</v>
      </c>
      <c r="Q92">
        <f t="shared" si="32"/>
        <v>40</v>
      </c>
      <c r="R92">
        <f t="shared" si="33"/>
        <v>40</v>
      </c>
      <c r="S92" t="str">
        <f t="shared" si="34"/>
        <v/>
      </c>
      <c r="Y92">
        <f t="shared" si="19"/>
        <v>12.280900581496997</v>
      </c>
    </row>
    <row r="93" spans="1:25" x14ac:dyDescent="0.25">
      <c r="A93">
        <v>3.9999999999999998E-6</v>
      </c>
      <c r="B93">
        <f>LUCA_data!CF92</f>
        <v>11099</v>
      </c>
      <c r="C93">
        <f t="shared" si="20"/>
        <v>25481</v>
      </c>
      <c r="D93">
        <f t="shared" si="21"/>
        <v>61.645788108586657</v>
      </c>
      <c r="E93">
        <f t="shared" si="22"/>
        <v>46.525104774573606</v>
      </c>
      <c r="F93">
        <f t="shared" si="23"/>
        <v>54.085446441580132</v>
      </c>
      <c r="G93">
        <f t="shared" si="24"/>
        <v>4.5659999999999999E-2</v>
      </c>
      <c r="H93">
        <f t="shared" si="35"/>
        <v>5.8021619999999992</v>
      </c>
      <c r="I93">
        <f t="shared" si="25"/>
        <v>165.57909914600364</v>
      </c>
      <c r="J93">
        <f t="shared" si="26"/>
        <v>95.913347230769006</v>
      </c>
      <c r="K93">
        <f t="shared" si="27"/>
        <v>130.74622318838632</v>
      </c>
      <c r="L93">
        <f t="shared" si="28"/>
        <v>762.87507572530262</v>
      </c>
      <c r="M93">
        <f t="shared" si="29"/>
        <v>671.99394783935577</v>
      </c>
      <c r="N93">
        <f t="shared" si="30"/>
        <v>717.4345117823292</v>
      </c>
      <c r="O93">
        <f t="shared" si="31"/>
        <v>1</v>
      </c>
      <c r="P93">
        <f t="shared" si="18"/>
        <v>1</v>
      </c>
      <c r="Q93">
        <f t="shared" si="32"/>
        <v>40</v>
      </c>
      <c r="R93">
        <f t="shared" si="33"/>
        <v>40</v>
      </c>
      <c r="S93" t="str">
        <f t="shared" si="34"/>
        <v/>
      </c>
      <c r="Y93">
        <f t="shared" si="19"/>
        <v>17.829689983497605</v>
      </c>
    </row>
    <row r="94" spans="1:25" x14ac:dyDescent="0.25">
      <c r="A94">
        <v>3.9999999999999998E-6</v>
      </c>
      <c r="B94">
        <f>LUCA_data!CF93</f>
        <v>10152</v>
      </c>
      <c r="C94">
        <f t="shared" si="20"/>
        <v>23134</v>
      </c>
      <c r="D94">
        <f t="shared" si="21"/>
        <v>67.899901737481485</v>
      </c>
      <c r="E94">
        <f t="shared" si="22"/>
        <v>54.085446441580132</v>
      </c>
      <c r="F94">
        <f t="shared" si="23"/>
        <v>60.992674089530809</v>
      </c>
      <c r="G94">
        <f t="shared" si="24"/>
        <v>4.2501999999999998E-2</v>
      </c>
      <c r="H94">
        <f t="shared" si="35"/>
        <v>5.844663999999999</v>
      </c>
      <c r="I94">
        <f t="shared" si="25"/>
        <v>162.51535569974772</v>
      </c>
      <c r="J94">
        <f t="shared" si="26"/>
        <v>130.74622318838632</v>
      </c>
      <c r="K94">
        <f t="shared" si="27"/>
        <v>146.63078944406703</v>
      </c>
      <c r="L94">
        <f t="shared" si="28"/>
        <v>373.73691251425134</v>
      </c>
      <c r="M94">
        <f t="shared" si="29"/>
        <v>717.4345117823292</v>
      </c>
      <c r="N94">
        <f t="shared" si="30"/>
        <v>545.58571214829021</v>
      </c>
      <c r="O94">
        <f t="shared" si="31"/>
        <v>1</v>
      </c>
      <c r="P94">
        <f t="shared" si="18"/>
        <v>1</v>
      </c>
      <c r="Q94">
        <f t="shared" si="32"/>
        <v>40</v>
      </c>
      <c r="R94">
        <f t="shared" si="33"/>
        <v>40</v>
      </c>
      <c r="S94" t="str">
        <f t="shared" si="34"/>
        <v/>
      </c>
      <c r="Y94">
        <f t="shared" si="19"/>
        <v>19.728106858090751</v>
      </c>
    </row>
    <row r="95" spans="1:25" x14ac:dyDescent="0.25">
      <c r="A95">
        <v>3.9999999999999998E-6</v>
      </c>
      <c r="B95">
        <f>LUCA_data!CF94</f>
        <v>9981</v>
      </c>
      <c r="C95">
        <f t="shared" si="20"/>
        <v>21481.5</v>
      </c>
      <c r="D95">
        <f t="shared" si="21"/>
        <v>73.123214244577724</v>
      </c>
      <c r="E95">
        <f t="shared" si="22"/>
        <v>60.992674089530809</v>
      </c>
      <c r="F95">
        <f t="shared" si="23"/>
        <v>67.057944167054274</v>
      </c>
      <c r="G95">
        <f t="shared" si="24"/>
        <v>4.0265999999999996E-2</v>
      </c>
      <c r="H95">
        <f t="shared" si="35"/>
        <v>5.8849299999999989</v>
      </c>
      <c r="I95">
        <f t="shared" si="25"/>
        <v>150.6300620256163</v>
      </c>
      <c r="J95">
        <f t="shared" si="26"/>
        <v>146.63078944406703</v>
      </c>
      <c r="K95">
        <f t="shared" si="27"/>
        <v>148.63042573484165</v>
      </c>
      <c r="L95">
        <f t="shared" si="28"/>
        <v>49.660663854731474</v>
      </c>
      <c r="M95">
        <f t="shared" si="29"/>
        <v>545.58571214829021</v>
      </c>
      <c r="N95">
        <f t="shared" si="30"/>
        <v>297.62318800151087</v>
      </c>
      <c r="O95">
        <f t="shared" si="31"/>
        <v>0</v>
      </c>
      <c r="P95">
        <f t="shared" si="18"/>
        <v>1</v>
      </c>
      <c r="Q95">
        <f t="shared" si="32"/>
        <v>40</v>
      </c>
      <c r="R95">
        <f t="shared" si="33"/>
        <v>40</v>
      </c>
      <c r="S95" t="str">
        <f t="shared" si="34"/>
        <v/>
      </c>
      <c r="Y95">
        <f t="shared" si="19"/>
        <v>18.658114610911483</v>
      </c>
    </row>
    <row r="96" spans="1:25" x14ac:dyDescent="0.25">
      <c r="A96">
        <v>3.9999999999999998E-6</v>
      </c>
      <c r="B96">
        <f>LUCA_data!CF95</f>
        <v>9576</v>
      </c>
      <c r="C96">
        <f t="shared" si="20"/>
        <v>20404</v>
      </c>
      <c r="D96">
        <f t="shared" si="21"/>
        <v>76.984724896828894</v>
      </c>
      <c r="E96">
        <f t="shared" si="22"/>
        <v>67.057944167054274</v>
      </c>
      <c r="F96">
        <f t="shared" si="23"/>
        <v>72.021334531941591</v>
      </c>
      <c r="G96">
        <f t="shared" si="24"/>
        <v>3.9113999999999996E-2</v>
      </c>
      <c r="H96">
        <f t="shared" si="35"/>
        <v>5.9240439999999985</v>
      </c>
      <c r="I96">
        <f t="shared" si="25"/>
        <v>126.895494321402</v>
      </c>
      <c r="J96">
        <f t="shared" si="26"/>
        <v>148.63042573484165</v>
      </c>
      <c r="K96">
        <f t="shared" si="27"/>
        <v>137.76296002812182</v>
      </c>
      <c r="L96">
        <f t="shared" si="28"/>
        <v>-277.84081675921226</v>
      </c>
      <c r="M96">
        <f t="shared" si="29"/>
        <v>297.62318800151087</v>
      </c>
      <c r="N96">
        <f t="shared" si="30"/>
        <v>9.8911856211493046</v>
      </c>
      <c r="O96">
        <f t="shared" si="31"/>
        <v>1</v>
      </c>
      <c r="P96">
        <f t="shared" si="18"/>
        <v>1</v>
      </c>
      <c r="Q96">
        <f t="shared" si="32"/>
        <v>40</v>
      </c>
      <c r="R96">
        <f t="shared" si="33"/>
        <v>40</v>
      </c>
      <c r="S96" t="str">
        <f t="shared" si="34"/>
        <v/>
      </c>
      <c r="Y96">
        <f t="shared" si="19"/>
        <v>14.862907221378844</v>
      </c>
    </row>
    <row r="97" spans="1:25" x14ac:dyDescent="0.25">
      <c r="A97">
        <v>3.9999999999999998E-6</v>
      </c>
      <c r="B97">
        <f>LUCA_data!CF96</f>
        <v>9785</v>
      </c>
      <c r="C97">
        <f t="shared" si="20"/>
        <v>19747</v>
      </c>
      <c r="D97">
        <f t="shared" si="21"/>
        <v>79.546074178097768</v>
      </c>
      <c r="E97">
        <f t="shared" si="22"/>
        <v>72.021334531941591</v>
      </c>
      <c r="F97">
        <f t="shared" si="23"/>
        <v>75.78370435501968</v>
      </c>
      <c r="G97">
        <f t="shared" si="24"/>
        <v>3.8721999999999999E-2</v>
      </c>
      <c r="H97">
        <f t="shared" si="35"/>
        <v>5.9627659999999985</v>
      </c>
      <c r="I97">
        <f t="shared" si="25"/>
        <v>97.163623342753183</v>
      </c>
      <c r="J97">
        <f t="shared" si="26"/>
        <v>137.76296002812182</v>
      </c>
      <c r="K97">
        <f t="shared" si="27"/>
        <v>117.4632916854375</v>
      </c>
      <c r="L97">
        <f t="shared" si="28"/>
        <v>-524.24121539910971</v>
      </c>
      <c r="M97">
        <f t="shared" si="29"/>
        <v>9.8911856211493046</v>
      </c>
      <c r="N97">
        <f t="shared" si="30"/>
        <v>-257.17501488898017</v>
      </c>
      <c r="O97">
        <f t="shared" si="31"/>
        <v>1</v>
      </c>
      <c r="P97">
        <f t="shared" si="18"/>
        <v>1</v>
      </c>
      <c r="Q97">
        <f t="shared" si="32"/>
        <v>40</v>
      </c>
      <c r="R97">
        <f t="shared" si="33"/>
        <v>40</v>
      </c>
      <c r="S97" t="str">
        <f t="shared" si="34"/>
        <v/>
      </c>
      <c r="Y97">
        <f t="shared" si="19"/>
        <v>8.9096776028425619</v>
      </c>
    </row>
    <row r="98" spans="1:25" x14ac:dyDescent="0.25">
      <c r="A98">
        <v>3.9999999999999998E-6</v>
      </c>
      <c r="B98">
        <f>LUCA_data!CF97</f>
        <v>9632</v>
      </c>
      <c r="C98">
        <f t="shared" si="20"/>
        <v>19487</v>
      </c>
      <c r="D98">
        <f t="shared" si="21"/>
        <v>80.607396048385922</v>
      </c>
      <c r="E98">
        <f t="shared" si="22"/>
        <v>75.78370435501968</v>
      </c>
      <c r="F98">
        <f t="shared" si="23"/>
        <v>78.195550201702801</v>
      </c>
      <c r="G98">
        <f t="shared" si="24"/>
        <v>3.8834E-2</v>
      </c>
      <c r="H98">
        <f t="shared" si="35"/>
        <v>6.001599999999998</v>
      </c>
      <c r="I98">
        <f t="shared" si="25"/>
        <v>62.106552162618357</v>
      </c>
      <c r="J98">
        <f t="shared" si="26"/>
        <v>117.4632916854375</v>
      </c>
      <c r="K98">
        <f t="shared" si="27"/>
        <v>89.784921924027927</v>
      </c>
      <c r="L98">
        <f t="shared" si="28"/>
        <v>-712.73548337563909</v>
      </c>
      <c r="M98">
        <f t="shared" si="29"/>
        <v>-257.17501488898017</v>
      </c>
      <c r="N98">
        <f t="shared" si="30"/>
        <v>-484.95524913230963</v>
      </c>
      <c r="O98">
        <f t="shared" si="31"/>
        <v>1</v>
      </c>
      <c r="P98">
        <f t="shared" si="18"/>
        <v>1</v>
      </c>
      <c r="Q98">
        <f t="shared" si="32"/>
        <v>40</v>
      </c>
      <c r="R98">
        <f t="shared" si="33"/>
        <v>40</v>
      </c>
      <c r="S98" t="str">
        <f t="shared" si="34"/>
        <v/>
      </c>
      <c r="Y98">
        <f t="shared" si="19"/>
        <v>1.2468438786678802</v>
      </c>
    </row>
    <row r="99" spans="1:25" x14ac:dyDescent="0.25">
      <c r="A99">
        <v>3.9999999999999998E-6</v>
      </c>
      <c r="B99">
        <f>LUCA_data!CF98</f>
        <v>10103</v>
      </c>
      <c r="C99">
        <f t="shared" si="20"/>
        <v>19548</v>
      </c>
      <c r="D99">
        <f t="shared" si="21"/>
        <v>80.355858747436898</v>
      </c>
      <c r="E99">
        <f t="shared" si="22"/>
        <v>78.195550201702801</v>
      </c>
      <c r="F99">
        <f t="shared" si="23"/>
        <v>79.275704474569849</v>
      </c>
      <c r="G99">
        <f t="shared" si="24"/>
        <v>3.9469999999999998E-2</v>
      </c>
      <c r="H99">
        <f t="shared" si="35"/>
        <v>6.0410699999999977</v>
      </c>
      <c r="I99">
        <f t="shared" si="25"/>
        <v>27.366462449127145</v>
      </c>
      <c r="J99">
        <f t="shared" si="26"/>
        <v>89.784921924027927</v>
      </c>
      <c r="K99">
        <f t="shared" si="27"/>
        <v>58.575692186577534</v>
      </c>
      <c r="L99">
        <f t="shared" si="28"/>
        <v>-790.70761939322006</v>
      </c>
      <c r="M99">
        <f t="shared" si="29"/>
        <v>-484.95524913230963</v>
      </c>
      <c r="N99">
        <f t="shared" si="30"/>
        <v>-637.83143426276479</v>
      </c>
      <c r="O99">
        <f t="shared" si="31"/>
        <v>1</v>
      </c>
      <c r="P99">
        <f t="shared" si="18"/>
        <v>1</v>
      </c>
      <c r="Q99">
        <f t="shared" si="32"/>
        <v>40</v>
      </c>
      <c r="R99">
        <f t="shared" si="33"/>
        <v>40</v>
      </c>
      <c r="S99" t="str">
        <f t="shared" si="34"/>
        <v/>
      </c>
      <c r="Y99">
        <f t="shared" si="19"/>
        <v>-7.1170224302098832</v>
      </c>
    </row>
    <row r="100" spans="1:25" x14ac:dyDescent="0.25">
      <c r="A100">
        <v>3.9999999999999998E-6</v>
      </c>
      <c r="B100">
        <f>LUCA_data!CF99</f>
        <v>10238</v>
      </c>
      <c r="C100">
        <f t="shared" si="20"/>
        <v>19879</v>
      </c>
      <c r="D100">
        <f t="shared" si="21"/>
        <v>79.017874480350969</v>
      </c>
      <c r="E100">
        <f t="shared" si="22"/>
        <v>79.275704474569849</v>
      </c>
      <c r="F100">
        <f t="shared" si="23"/>
        <v>79.146789477460402</v>
      </c>
      <c r="G100">
        <f t="shared" si="24"/>
        <v>4.0681999999999996E-2</v>
      </c>
      <c r="H100">
        <f t="shared" si="35"/>
        <v>6.081751999999998</v>
      </c>
      <c r="I100">
        <f t="shared" si="25"/>
        <v>-3.1688461017021643</v>
      </c>
      <c r="J100">
        <f t="shared" si="26"/>
        <v>58.575692186577534</v>
      </c>
      <c r="K100">
        <f t="shared" si="27"/>
        <v>27.703423042437684</v>
      </c>
      <c r="L100">
        <f t="shared" si="28"/>
        <v>-758.86802871392388</v>
      </c>
      <c r="M100">
        <f t="shared" si="29"/>
        <v>-637.83143426276479</v>
      </c>
      <c r="N100">
        <f t="shared" si="30"/>
        <v>-698.34973148834433</v>
      </c>
      <c r="O100">
        <f t="shared" si="31"/>
        <v>1</v>
      </c>
      <c r="P100">
        <f t="shared" si="18"/>
        <v>1</v>
      </c>
      <c r="Q100">
        <f t="shared" si="32"/>
        <v>40</v>
      </c>
      <c r="R100">
        <f t="shared" si="33"/>
        <v>40</v>
      </c>
      <c r="S100" t="str">
        <f t="shared" si="34"/>
        <v/>
      </c>
      <c r="Y100">
        <f t="shared" si="19"/>
        <v>-15.203128545565619</v>
      </c>
    </row>
    <row r="101" spans="1:25" x14ac:dyDescent="0.25">
      <c r="A101">
        <v>3.9999999999999998E-6</v>
      </c>
      <c r="B101">
        <f>LUCA_data!CF100</f>
        <v>10976</v>
      </c>
      <c r="C101">
        <f t="shared" si="20"/>
        <v>20474.5</v>
      </c>
      <c r="D101">
        <f t="shared" si="21"/>
        <v>76.719642813983086</v>
      </c>
      <c r="E101">
        <f t="shared" si="22"/>
        <v>79.146789477460402</v>
      </c>
      <c r="F101">
        <f t="shared" si="23"/>
        <v>77.933216145721744</v>
      </c>
      <c r="G101">
        <f t="shared" si="24"/>
        <v>4.2428E-2</v>
      </c>
      <c r="H101">
        <f t="shared" si="35"/>
        <v>6.1241799999999982</v>
      </c>
      <c r="I101">
        <f t="shared" si="25"/>
        <v>-28.603123685741917</v>
      </c>
      <c r="J101">
        <f t="shared" si="26"/>
        <v>27.703423042437684</v>
      </c>
      <c r="K101">
        <f t="shared" si="27"/>
        <v>-0.44985032165211614</v>
      </c>
      <c r="L101">
        <f t="shared" si="28"/>
        <v>-663.55410021895443</v>
      </c>
      <c r="M101">
        <f t="shared" si="29"/>
        <v>-698.34973148834433</v>
      </c>
      <c r="N101">
        <f t="shared" si="30"/>
        <v>-680.95191585364933</v>
      </c>
      <c r="O101">
        <f t="shared" si="31"/>
        <v>1</v>
      </c>
      <c r="P101">
        <f t="shared" si="18"/>
        <v>0</v>
      </c>
      <c r="Q101">
        <f t="shared" si="32"/>
        <v>40</v>
      </c>
      <c r="R101">
        <f t="shared" si="33"/>
        <v>40</v>
      </c>
      <c r="S101" t="str">
        <f t="shared" si="34"/>
        <v/>
      </c>
      <c r="Y101">
        <f t="shared" si="19"/>
        <v>-22.361604600550105</v>
      </c>
    </row>
    <row r="102" spans="1:25" x14ac:dyDescent="0.25">
      <c r="A102">
        <v>3.9999999999999998E-6</v>
      </c>
      <c r="B102">
        <f>LUCA_data!CF101</f>
        <v>11201</v>
      </c>
      <c r="C102">
        <f t="shared" si="20"/>
        <v>21259</v>
      </c>
      <c r="D102">
        <f t="shared" si="21"/>
        <v>73.888533176296932</v>
      </c>
      <c r="E102">
        <f t="shared" si="22"/>
        <v>77.933216145721744</v>
      </c>
      <c r="F102">
        <f t="shared" si="23"/>
        <v>75.910874661009331</v>
      </c>
      <c r="G102">
        <f t="shared" si="24"/>
        <v>4.4353999999999998E-2</v>
      </c>
      <c r="H102">
        <f t="shared" si="35"/>
        <v>6.1685339999999984</v>
      </c>
      <c r="I102">
        <f t="shared" si="25"/>
        <v>-45.595470187861601</v>
      </c>
      <c r="J102">
        <f t="shared" si="26"/>
        <v>-0.44985032165211614</v>
      </c>
      <c r="K102">
        <f t="shared" si="27"/>
        <v>-23.022660254756858</v>
      </c>
      <c r="L102">
        <f t="shared" si="28"/>
        <v>-508.92388359797866</v>
      </c>
      <c r="M102">
        <f t="shared" si="29"/>
        <v>-680.95191585364933</v>
      </c>
      <c r="N102">
        <f t="shared" si="30"/>
        <v>-594.93789972581396</v>
      </c>
      <c r="O102">
        <f t="shared" si="31"/>
        <v>1</v>
      </c>
      <c r="P102">
        <f t="shared" si="18"/>
        <v>0</v>
      </c>
      <c r="Q102">
        <f t="shared" si="32"/>
        <v>40</v>
      </c>
      <c r="R102">
        <f t="shared" si="33"/>
        <v>40</v>
      </c>
      <c r="S102" t="str">
        <f t="shared" si="34"/>
        <v/>
      </c>
      <c r="Y102">
        <f t="shared" si="19"/>
        <v>-27.689993088154658</v>
      </c>
    </row>
    <row r="103" spans="1:25" x14ac:dyDescent="0.25">
      <c r="A103">
        <v>3.9999999999999998E-6</v>
      </c>
      <c r="B103">
        <f>LUCA_data!CF102</f>
        <v>11982</v>
      </c>
      <c r="C103">
        <f t="shared" si="20"/>
        <v>22198.5</v>
      </c>
      <c r="D103">
        <f t="shared" si="21"/>
        <v>70.761372470883018</v>
      </c>
      <c r="E103">
        <f t="shared" si="22"/>
        <v>75.910874661009331</v>
      </c>
      <c r="F103">
        <f t="shared" si="23"/>
        <v>73.336123565946167</v>
      </c>
      <c r="G103">
        <f t="shared" si="24"/>
        <v>4.6365999999999997E-2</v>
      </c>
      <c r="H103">
        <f t="shared" si="35"/>
        <v>6.2148999999999983</v>
      </c>
      <c r="I103">
        <f t="shared" si="25"/>
        <v>-55.531016155440703</v>
      </c>
      <c r="J103">
        <f t="shared" si="26"/>
        <v>-23.022660254756858</v>
      </c>
      <c r="K103">
        <f t="shared" si="27"/>
        <v>-39.276838205098784</v>
      </c>
      <c r="L103">
        <f t="shared" si="28"/>
        <v>-350.56243692235535</v>
      </c>
      <c r="M103">
        <f t="shared" si="29"/>
        <v>-594.93789972581396</v>
      </c>
      <c r="N103">
        <f t="shared" si="30"/>
        <v>-472.75016832408465</v>
      </c>
      <c r="O103">
        <f t="shared" si="31"/>
        <v>1</v>
      </c>
      <c r="P103">
        <f t="shared" si="18"/>
        <v>0</v>
      </c>
      <c r="Q103">
        <f t="shared" si="32"/>
        <v>40</v>
      </c>
      <c r="R103">
        <f t="shared" si="33"/>
        <v>40</v>
      </c>
      <c r="S103" t="str">
        <f t="shared" si="34"/>
        <v/>
      </c>
      <c r="Y103">
        <f t="shared" si="19"/>
        <v>-30.938625794053866</v>
      </c>
    </row>
    <row r="104" spans="1:25" x14ac:dyDescent="0.25">
      <c r="A104">
        <v>3.9999999999999998E-6</v>
      </c>
      <c r="B104">
        <f>LUCA_data!CF103</f>
        <v>12224</v>
      </c>
      <c r="C104">
        <f t="shared" si="20"/>
        <v>23191.5</v>
      </c>
      <c r="D104">
        <f t="shared" si="21"/>
        <v>67.7315536638379</v>
      </c>
      <c r="E104">
        <f t="shared" si="22"/>
        <v>73.336123565946167</v>
      </c>
      <c r="F104">
        <f t="shared" si="23"/>
        <v>70.533838614892034</v>
      </c>
      <c r="G104">
        <f t="shared" si="24"/>
        <v>4.8411999999999997E-2</v>
      </c>
      <c r="H104">
        <f t="shared" si="35"/>
        <v>6.2633119999999982</v>
      </c>
      <c r="I104">
        <f t="shared" si="25"/>
        <v>-57.884097972695479</v>
      </c>
      <c r="J104">
        <f t="shared" si="26"/>
        <v>-39.276838205098784</v>
      </c>
      <c r="K104">
        <f t="shared" si="27"/>
        <v>-48.580468088897135</v>
      </c>
      <c r="L104">
        <f t="shared" si="28"/>
        <v>-192.17611096005848</v>
      </c>
      <c r="M104">
        <f t="shared" si="29"/>
        <v>-472.75016832408465</v>
      </c>
      <c r="N104">
        <f t="shared" si="30"/>
        <v>-332.46313964207155</v>
      </c>
      <c r="O104">
        <f t="shared" si="31"/>
        <v>1</v>
      </c>
      <c r="P104">
        <f t="shared" si="18"/>
        <v>0</v>
      </c>
      <c r="Q104">
        <f t="shared" si="32"/>
        <v>40</v>
      </c>
      <c r="R104">
        <f t="shared" si="33"/>
        <v>40</v>
      </c>
      <c r="S104" t="str">
        <f t="shared" si="34"/>
        <v/>
      </c>
      <c r="Y104">
        <f t="shared" si="19"/>
        <v>-32.086247630080287</v>
      </c>
    </row>
    <row r="105" spans="1:25" x14ac:dyDescent="0.25">
      <c r="A105">
        <v>3.9999999999999998E-6</v>
      </c>
      <c r="B105">
        <f>LUCA_data!CF104</f>
        <v>13093</v>
      </c>
      <c r="C105">
        <f t="shared" si="20"/>
        <v>24250</v>
      </c>
      <c r="D105">
        <f t="shared" si="21"/>
        <v>64.775106259583367</v>
      </c>
      <c r="E105">
        <f t="shared" si="22"/>
        <v>70.533838614892034</v>
      </c>
      <c r="F105">
        <f t="shared" si="23"/>
        <v>67.6544724372377</v>
      </c>
      <c r="G105">
        <f t="shared" si="24"/>
        <v>5.0633999999999998E-2</v>
      </c>
      <c r="H105">
        <f t="shared" si="35"/>
        <v>6.3139459999999978</v>
      </c>
      <c r="I105">
        <f t="shared" si="25"/>
        <v>-56.866259384096324</v>
      </c>
      <c r="J105">
        <f t="shared" si="26"/>
        <v>-48.580468088897135</v>
      </c>
      <c r="K105">
        <f t="shared" si="27"/>
        <v>-52.723363736496729</v>
      </c>
      <c r="L105">
        <f t="shared" si="28"/>
        <v>-81.820429900849135</v>
      </c>
      <c r="M105">
        <f t="shared" si="29"/>
        <v>-332.46313964207155</v>
      </c>
      <c r="N105">
        <f t="shared" si="30"/>
        <v>-207.14178477146035</v>
      </c>
      <c r="O105">
        <f t="shared" si="31"/>
        <v>1</v>
      </c>
      <c r="P105">
        <f t="shared" si="18"/>
        <v>0</v>
      </c>
      <c r="Q105">
        <f t="shared" si="32"/>
        <v>40</v>
      </c>
      <c r="R105">
        <f t="shared" si="33"/>
        <v>40</v>
      </c>
      <c r="S105" t="str">
        <f t="shared" si="34"/>
        <v/>
      </c>
      <c r="Y105">
        <f t="shared" si="19"/>
        <v>-31.814695616742817</v>
      </c>
    </row>
    <row r="106" spans="1:25" x14ac:dyDescent="0.25">
      <c r="A106">
        <v>3.9999999999999998E-6</v>
      </c>
      <c r="B106">
        <f>LUCA_data!CF105</f>
        <v>13362</v>
      </c>
      <c r="C106">
        <f t="shared" si="20"/>
        <v>25330.5</v>
      </c>
      <c r="D106">
        <f t="shared" si="21"/>
        <v>62.012053721596359</v>
      </c>
      <c r="E106">
        <f t="shared" si="22"/>
        <v>67.6544724372377</v>
      </c>
      <c r="F106">
        <f t="shared" si="23"/>
        <v>64.833263079417037</v>
      </c>
      <c r="G106">
        <f t="shared" si="24"/>
        <v>5.2909999999999999E-2</v>
      </c>
      <c r="H106">
        <f t="shared" si="35"/>
        <v>6.3668559999999976</v>
      </c>
      <c r="I106">
        <f t="shared" si="25"/>
        <v>-53.32091018372072</v>
      </c>
      <c r="J106">
        <f t="shared" si="26"/>
        <v>-52.723363736496729</v>
      </c>
      <c r="K106">
        <f t="shared" si="27"/>
        <v>-53.022136960108725</v>
      </c>
      <c r="L106">
        <f t="shared" si="28"/>
        <v>-5.6468195730862849</v>
      </c>
      <c r="M106">
        <f t="shared" si="29"/>
        <v>-207.14178477146035</v>
      </c>
      <c r="N106">
        <f t="shared" si="30"/>
        <v>-106.39430217227331</v>
      </c>
      <c r="O106">
        <f t="shared" si="31"/>
        <v>0</v>
      </c>
      <c r="P106">
        <f t="shared" si="18"/>
        <v>0</v>
      </c>
      <c r="Q106">
        <f t="shared" si="32"/>
        <v>-40</v>
      </c>
      <c r="R106">
        <f t="shared" si="33"/>
        <v>40</v>
      </c>
      <c r="S106">
        <f t="shared" si="34"/>
        <v>-1.2614250945643678E-2</v>
      </c>
      <c r="Y106">
        <f t="shared" si="19"/>
        <v>0</v>
      </c>
    </row>
    <row r="107" spans="1:25" x14ac:dyDescent="0.25">
      <c r="A107">
        <v>3.9999999999999998E-6</v>
      </c>
      <c r="B107">
        <f>LUCA_data!CF106</f>
        <v>14329</v>
      </c>
      <c r="C107">
        <f t="shared" si="20"/>
        <v>26504</v>
      </c>
      <c r="D107">
        <f t="shared" si="21"/>
        <v>59.266387216831291</v>
      </c>
      <c r="E107">
        <f t="shared" si="22"/>
        <v>64.833263079417037</v>
      </c>
      <c r="F107">
        <f t="shared" si="23"/>
        <v>62.049825148124164</v>
      </c>
      <c r="G107">
        <f t="shared" si="24"/>
        <v>5.5382000000000001E-2</v>
      </c>
      <c r="H107">
        <f t="shared" si="35"/>
        <v>6.4222379999999974</v>
      </c>
      <c r="I107">
        <f t="shared" si="25"/>
        <v>-50.258891540444061</v>
      </c>
      <c r="J107">
        <f t="shared" si="26"/>
        <v>-53.022136960108725</v>
      </c>
      <c r="K107">
        <f t="shared" si="27"/>
        <v>-51.640514250276397</v>
      </c>
      <c r="L107">
        <f t="shared" si="28"/>
        <v>24.947143653756243</v>
      </c>
      <c r="M107">
        <f t="shared" si="29"/>
        <v>-106.39430217227331</v>
      </c>
      <c r="N107">
        <f t="shared" si="30"/>
        <v>-40.723579259258536</v>
      </c>
      <c r="O107">
        <f t="shared" si="31"/>
        <v>0</v>
      </c>
      <c r="P107">
        <f t="shared" si="18"/>
        <v>0</v>
      </c>
      <c r="Q107">
        <f t="shared" si="32"/>
        <v>-40</v>
      </c>
      <c r="R107">
        <f t="shared" si="33"/>
        <v>-40</v>
      </c>
      <c r="S107">
        <f t="shared" si="34"/>
        <v>-1.3412490716808343E-2</v>
      </c>
      <c r="Y107">
        <f t="shared" si="19"/>
        <v>0</v>
      </c>
    </row>
    <row r="108" spans="1:25" x14ac:dyDescent="0.25">
      <c r="A108">
        <v>3.9999999999999998E-6</v>
      </c>
      <c r="B108">
        <f>LUCA_data!CF107</f>
        <v>14601</v>
      </c>
      <c r="C108">
        <f t="shared" si="20"/>
        <v>27692.5</v>
      </c>
      <c r="D108">
        <f t="shared" si="21"/>
        <v>56.722806781435288</v>
      </c>
      <c r="E108">
        <f t="shared" si="22"/>
        <v>62.049825148124164</v>
      </c>
      <c r="F108">
        <f t="shared" si="23"/>
        <v>59.386315964779726</v>
      </c>
      <c r="G108">
        <f t="shared" si="24"/>
        <v>5.7859999999999995E-2</v>
      </c>
      <c r="H108">
        <f t="shared" si="35"/>
        <v>6.4800979999999972</v>
      </c>
      <c r="I108">
        <f t="shared" si="25"/>
        <v>-46.033687925068058</v>
      </c>
      <c r="J108">
        <f t="shared" si="26"/>
        <v>-51.640514250276397</v>
      </c>
      <c r="K108">
        <f t="shared" si="27"/>
        <v>-48.837101087672224</v>
      </c>
      <c r="L108">
        <f t="shared" si="28"/>
        <v>48.451661987628292</v>
      </c>
      <c r="M108">
        <f t="shared" si="29"/>
        <v>-40.723579259258536</v>
      </c>
      <c r="N108">
        <f t="shared" si="30"/>
        <v>3.8640413641848781</v>
      </c>
      <c r="O108">
        <f t="shared" si="31"/>
        <v>0</v>
      </c>
      <c r="P108">
        <f t="shared" si="18"/>
        <v>0</v>
      </c>
      <c r="Q108">
        <f t="shared" si="32"/>
        <v>-40</v>
      </c>
      <c r="R108">
        <f t="shared" si="33"/>
        <v>-40</v>
      </c>
      <c r="S108">
        <f t="shared" si="34"/>
        <v>-1.3847682823061026E-2</v>
      </c>
      <c r="Y108">
        <f t="shared" si="19"/>
        <v>0</v>
      </c>
    </row>
    <row r="109" spans="1:25" x14ac:dyDescent="0.25">
      <c r="A109">
        <v>3.9999999999999998E-6</v>
      </c>
      <c r="B109">
        <f>LUCA_data!CF108</f>
        <v>15655</v>
      </c>
      <c r="C109">
        <f t="shared" si="20"/>
        <v>28973.5</v>
      </c>
      <c r="D109">
        <f t="shared" si="21"/>
        <v>54.214931809926192</v>
      </c>
      <c r="E109">
        <f t="shared" si="22"/>
        <v>59.386315964779726</v>
      </c>
      <c r="F109">
        <f t="shared" si="23"/>
        <v>56.800623887352955</v>
      </c>
      <c r="G109">
        <f t="shared" si="24"/>
        <v>6.0511999999999996E-2</v>
      </c>
      <c r="H109">
        <f t="shared" si="35"/>
        <v>6.5406099999999974</v>
      </c>
      <c r="I109">
        <f t="shared" si="25"/>
        <v>-42.730236604752292</v>
      </c>
      <c r="J109">
        <f t="shared" si="26"/>
        <v>-48.837101087672224</v>
      </c>
      <c r="K109">
        <f t="shared" si="27"/>
        <v>-45.783668846212258</v>
      </c>
      <c r="L109">
        <f t="shared" si="28"/>
        <v>50.459945820002083</v>
      </c>
      <c r="M109">
        <f t="shared" si="29"/>
        <v>3.8640413641848781</v>
      </c>
      <c r="N109">
        <f t="shared" si="30"/>
        <v>27.161993592093481</v>
      </c>
      <c r="O109">
        <f t="shared" si="31"/>
        <v>0</v>
      </c>
      <c r="P109">
        <f t="shared" si="18"/>
        <v>0</v>
      </c>
      <c r="Q109">
        <f t="shared" si="32"/>
        <v>-40</v>
      </c>
      <c r="R109">
        <f t="shared" si="33"/>
        <v>-40</v>
      </c>
      <c r="S109">
        <f t="shared" si="34"/>
        <v>-1.4190718326394684E-2</v>
      </c>
      <c r="Y109">
        <f t="shared" si="19"/>
        <v>0</v>
      </c>
    </row>
    <row r="110" spans="1:25" x14ac:dyDescent="0.25">
      <c r="A110">
        <v>3.9999999999999998E-6</v>
      </c>
      <c r="B110">
        <f>LUCA_data!CF109</f>
        <v>15999</v>
      </c>
      <c r="C110">
        <f t="shared" si="20"/>
        <v>30292</v>
      </c>
      <c r="D110">
        <f t="shared" si="21"/>
        <v>51.855154060309538</v>
      </c>
      <c r="E110">
        <f t="shared" si="22"/>
        <v>56.800623887352955</v>
      </c>
      <c r="F110">
        <f t="shared" si="23"/>
        <v>54.32788897383125</v>
      </c>
      <c r="G110">
        <f t="shared" si="24"/>
        <v>6.3308000000000003E-2</v>
      </c>
      <c r="H110">
        <f t="shared" si="35"/>
        <v>6.6039179999999975</v>
      </c>
      <c r="I110">
        <f t="shared" si="25"/>
        <v>-39.058806367626609</v>
      </c>
      <c r="J110">
        <f t="shared" si="26"/>
        <v>-45.783668846212258</v>
      </c>
      <c r="K110">
        <f t="shared" si="27"/>
        <v>-42.421237606919433</v>
      </c>
      <c r="L110">
        <f t="shared" si="28"/>
        <v>53.112264473570868</v>
      </c>
      <c r="M110">
        <f t="shared" si="29"/>
        <v>27.161993592093481</v>
      </c>
      <c r="N110">
        <f t="shared" si="30"/>
        <v>40.137129032832178</v>
      </c>
      <c r="O110">
        <f t="shared" si="31"/>
        <v>0</v>
      </c>
      <c r="P110">
        <f t="shared" si="18"/>
        <v>0</v>
      </c>
      <c r="Q110">
        <f t="shared" si="32"/>
        <v>-40</v>
      </c>
      <c r="R110">
        <f t="shared" si="33"/>
        <v>-40</v>
      </c>
      <c r="S110">
        <f t="shared" si="34"/>
        <v>-1.4372677298724696E-2</v>
      </c>
      <c r="Y110">
        <f t="shared" si="19"/>
        <v>0</v>
      </c>
    </row>
    <row r="111" spans="1:25" x14ac:dyDescent="0.25">
      <c r="A111">
        <v>3.9999999999999998E-6</v>
      </c>
      <c r="B111">
        <f>LUCA_data!CF110</f>
        <v>17166</v>
      </c>
      <c r="C111">
        <f t="shared" si="20"/>
        <v>31710.5</v>
      </c>
      <c r="D111">
        <f t="shared" si="21"/>
        <v>49.535526932558511</v>
      </c>
      <c r="E111">
        <f t="shared" si="22"/>
        <v>54.32788897383125</v>
      </c>
      <c r="F111">
        <f t="shared" si="23"/>
        <v>51.931707953194881</v>
      </c>
      <c r="G111">
        <f t="shared" si="24"/>
        <v>6.633E-2</v>
      </c>
      <c r="H111">
        <f t="shared" si="35"/>
        <v>6.6702479999999973</v>
      </c>
      <c r="I111">
        <f t="shared" si="25"/>
        <v>-36.125147303427852</v>
      </c>
      <c r="J111">
        <f t="shared" si="26"/>
        <v>-42.421237606919433</v>
      </c>
      <c r="K111">
        <f t="shared" si="27"/>
        <v>-39.273192455173643</v>
      </c>
      <c r="L111">
        <f t="shared" si="28"/>
        <v>47.460352054059861</v>
      </c>
      <c r="M111">
        <f t="shared" si="29"/>
        <v>40.137129032832178</v>
      </c>
      <c r="N111">
        <f t="shared" si="30"/>
        <v>43.798740543446016</v>
      </c>
      <c r="O111">
        <f t="shared" si="31"/>
        <v>0</v>
      </c>
      <c r="P111">
        <f t="shared" si="18"/>
        <v>0</v>
      </c>
      <c r="Q111">
        <f t="shared" si="32"/>
        <v>-40</v>
      </c>
      <c r="R111">
        <f t="shared" si="33"/>
        <v>-40</v>
      </c>
      <c r="S111">
        <f t="shared" si="34"/>
        <v>-1.4562334196224956E-2</v>
      </c>
      <c r="Y111">
        <f t="shared" si="19"/>
        <v>0</v>
      </c>
    </row>
    <row r="112" spans="1:25" x14ac:dyDescent="0.25">
      <c r="A112">
        <v>3.9999999999999998E-6</v>
      </c>
      <c r="B112">
        <f>LUCA_data!CF111</f>
        <v>17516</v>
      </c>
      <c r="C112">
        <f t="shared" si="20"/>
        <v>33168</v>
      </c>
      <c r="D112">
        <f t="shared" si="21"/>
        <v>47.358789399267266</v>
      </c>
      <c r="E112">
        <f t="shared" si="22"/>
        <v>51.931707953194881</v>
      </c>
      <c r="F112">
        <f t="shared" si="23"/>
        <v>49.645248676231077</v>
      </c>
      <c r="G112">
        <f t="shared" si="24"/>
        <v>6.9363999999999995E-2</v>
      </c>
      <c r="H112">
        <f t="shared" si="35"/>
        <v>6.7396119999999975</v>
      </c>
      <c r="I112">
        <f t="shared" si="25"/>
        <v>-32.963198157023875</v>
      </c>
      <c r="J112">
        <f t="shared" si="26"/>
        <v>-39.273192455173643</v>
      </c>
      <c r="K112">
        <f t="shared" si="27"/>
        <v>-36.118195306098755</v>
      </c>
      <c r="L112">
        <f t="shared" si="28"/>
        <v>45.48464836334248</v>
      </c>
      <c r="M112">
        <f t="shared" si="29"/>
        <v>43.798740543446016</v>
      </c>
      <c r="N112">
        <f t="shared" si="30"/>
        <v>44.641694453394251</v>
      </c>
      <c r="O112">
        <f t="shared" si="31"/>
        <v>0</v>
      </c>
      <c r="P112">
        <f t="shared" si="18"/>
        <v>0</v>
      </c>
      <c r="Q112">
        <f t="shared" si="32"/>
        <v>-40</v>
      </c>
      <c r="R112">
        <f t="shared" si="33"/>
        <v>-40</v>
      </c>
      <c r="S112">
        <f t="shared" si="34"/>
        <v>-1.4654488390504063E-2</v>
      </c>
      <c r="Y112">
        <f t="shared" si="19"/>
        <v>0</v>
      </c>
    </row>
    <row r="113" spans="1:25" x14ac:dyDescent="0.25">
      <c r="A113">
        <v>3.9999999999999998E-6</v>
      </c>
      <c r="B113">
        <f>LUCA_data!CF112</f>
        <v>18794</v>
      </c>
      <c r="C113">
        <f t="shared" si="20"/>
        <v>34737.5</v>
      </c>
      <c r="D113">
        <f t="shared" si="21"/>
        <v>45.219037835045604</v>
      </c>
      <c r="E113">
        <f t="shared" si="22"/>
        <v>49.645248676231077</v>
      </c>
      <c r="F113">
        <f t="shared" si="23"/>
        <v>47.432143255638337</v>
      </c>
      <c r="G113">
        <f t="shared" si="24"/>
        <v>7.261999999999999E-2</v>
      </c>
      <c r="H113">
        <f t="shared" si="35"/>
        <v>6.8122319999999972</v>
      </c>
      <c r="I113">
        <f t="shared" si="25"/>
        <v>-30.47515037996062</v>
      </c>
      <c r="J113">
        <f t="shared" si="26"/>
        <v>-36.118195306098755</v>
      </c>
      <c r="K113">
        <f t="shared" si="27"/>
        <v>-33.29667284302969</v>
      </c>
      <c r="L113">
        <f t="shared" si="28"/>
        <v>38.853242399739273</v>
      </c>
      <c r="M113">
        <f t="shared" si="29"/>
        <v>44.641694453394251</v>
      </c>
      <c r="N113">
        <f t="shared" si="30"/>
        <v>41.747468426566762</v>
      </c>
      <c r="O113">
        <f t="shared" si="31"/>
        <v>0</v>
      </c>
      <c r="P113">
        <f t="shared" si="18"/>
        <v>0</v>
      </c>
      <c r="Q113">
        <f t="shared" si="32"/>
        <v>-40</v>
      </c>
      <c r="R113">
        <f t="shared" si="33"/>
        <v>-40</v>
      </c>
      <c r="S113">
        <f t="shared" si="34"/>
        <v>-1.479978277190314E-2</v>
      </c>
      <c r="Y113">
        <f t="shared" si="19"/>
        <v>0</v>
      </c>
    </row>
    <row r="114" spans="1:25" x14ac:dyDescent="0.25">
      <c r="A114">
        <v>3.9999999999999998E-6</v>
      </c>
      <c r="B114">
        <f>LUCA_data!CF113</f>
        <v>19193</v>
      </c>
      <c r="C114">
        <f t="shared" si="20"/>
        <v>36334.5</v>
      </c>
      <c r="D114">
        <f t="shared" si="21"/>
        <v>43.231538256887987</v>
      </c>
      <c r="E114">
        <f t="shared" si="22"/>
        <v>47.432143255638337</v>
      </c>
      <c r="F114">
        <f t="shared" si="23"/>
        <v>45.331840756263162</v>
      </c>
      <c r="G114">
        <f t="shared" si="24"/>
        <v>7.5974E-2</v>
      </c>
      <c r="H114">
        <f t="shared" si="35"/>
        <v>6.8882059999999976</v>
      </c>
      <c r="I114">
        <f t="shared" si="25"/>
        <v>-27.645016708020837</v>
      </c>
      <c r="J114">
        <f t="shared" si="26"/>
        <v>-33.29667284302969</v>
      </c>
      <c r="K114">
        <f t="shared" si="27"/>
        <v>-30.470844775525265</v>
      </c>
      <c r="L114">
        <f t="shared" si="28"/>
        <v>37.194672749946356</v>
      </c>
      <c r="M114">
        <f t="shared" si="29"/>
        <v>41.747468426566762</v>
      </c>
      <c r="N114">
        <f t="shared" si="30"/>
        <v>39.471070588256559</v>
      </c>
      <c r="O114">
        <f t="shared" si="31"/>
        <v>0</v>
      </c>
      <c r="P114">
        <f t="shared" si="18"/>
        <v>0</v>
      </c>
      <c r="Q114">
        <f t="shared" si="32"/>
        <v>-40</v>
      </c>
      <c r="R114">
        <f t="shared" si="33"/>
        <v>-40</v>
      </c>
      <c r="S114">
        <f t="shared" si="34"/>
        <v>-1.4827836404646426E-2</v>
      </c>
      <c r="Y114">
        <f t="shared" si="19"/>
        <v>0</v>
      </c>
    </row>
    <row r="115" spans="1:25" x14ac:dyDescent="0.25">
      <c r="A115">
        <v>3.9999999999999998E-6</v>
      </c>
      <c r="B115">
        <f>LUCA_data!CF114</f>
        <v>20561</v>
      </c>
      <c r="C115">
        <f t="shared" si="20"/>
        <v>38032</v>
      </c>
      <c r="D115">
        <f t="shared" si="21"/>
        <v>41.301964840000437</v>
      </c>
      <c r="E115">
        <f t="shared" si="22"/>
        <v>45.331840756263162</v>
      </c>
      <c r="F115">
        <f t="shared" si="23"/>
        <v>43.3169027981318</v>
      </c>
      <c r="G115">
        <f t="shared" si="24"/>
        <v>7.9507999999999995E-2</v>
      </c>
      <c r="H115">
        <f t="shared" si="35"/>
        <v>6.9677139999999973</v>
      </c>
      <c r="I115">
        <f t="shared" si="25"/>
        <v>-25.342581351956564</v>
      </c>
      <c r="J115">
        <f t="shared" si="26"/>
        <v>-30.470844775525265</v>
      </c>
      <c r="K115">
        <f t="shared" si="27"/>
        <v>-27.906713063740916</v>
      </c>
      <c r="L115">
        <f t="shared" si="28"/>
        <v>32.249983797659965</v>
      </c>
      <c r="M115">
        <f t="shared" si="29"/>
        <v>39.471070588256559</v>
      </c>
      <c r="N115">
        <f t="shared" si="30"/>
        <v>35.860527192958259</v>
      </c>
      <c r="O115">
        <f t="shared" si="31"/>
        <v>0</v>
      </c>
      <c r="P115">
        <f t="shared" si="18"/>
        <v>0</v>
      </c>
      <c r="Q115">
        <f t="shared" si="32"/>
        <v>-40</v>
      </c>
      <c r="R115">
        <f t="shared" si="33"/>
        <v>-40</v>
      </c>
      <c r="S115">
        <f t="shared" si="34"/>
        <v>-1.4872839587864947E-2</v>
      </c>
      <c r="Y115">
        <f t="shared" si="19"/>
        <v>0</v>
      </c>
    </row>
    <row r="116" spans="1:25" x14ac:dyDescent="0.25">
      <c r="A116">
        <v>3.9999999999999998E-6</v>
      </c>
      <c r="B116">
        <f>LUCA_data!CF115</f>
        <v>20987</v>
      </c>
      <c r="C116">
        <f t="shared" si="20"/>
        <v>39767.5</v>
      </c>
      <c r="D116">
        <f t="shared" si="21"/>
        <v>39.499499007855576</v>
      </c>
      <c r="E116">
        <f t="shared" si="22"/>
        <v>43.3169027981318</v>
      </c>
      <c r="F116">
        <f t="shared" si="23"/>
        <v>41.408200902993684</v>
      </c>
      <c r="G116">
        <f t="shared" si="24"/>
        <v>8.3095999999999989E-2</v>
      </c>
      <c r="H116">
        <f t="shared" si="35"/>
        <v>7.0508099999999976</v>
      </c>
      <c r="I116">
        <f t="shared" si="25"/>
        <v>-22.969840848393613</v>
      </c>
      <c r="J116">
        <f t="shared" si="26"/>
        <v>-27.906713063740916</v>
      </c>
      <c r="K116">
        <f t="shared" si="27"/>
        <v>-25.438276956067263</v>
      </c>
      <c r="L116">
        <f t="shared" si="28"/>
        <v>29.705835511620943</v>
      </c>
      <c r="M116">
        <f t="shared" si="29"/>
        <v>35.860527192958259</v>
      </c>
      <c r="N116">
        <f t="shared" si="30"/>
        <v>32.783181352289603</v>
      </c>
      <c r="O116">
        <f t="shared" si="31"/>
        <v>0</v>
      </c>
      <c r="P116">
        <f t="shared" si="18"/>
        <v>0</v>
      </c>
      <c r="Q116">
        <f t="shared" si="32"/>
        <v>-40</v>
      </c>
      <c r="R116">
        <f t="shared" si="33"/>
        <v>-40</v>
      </c>
      <c r="S116">
        <f t="shared" si="34"/>
        <v>-1.4835936568843442E-2</v>
      </c>
      <c r="Y116">
        <f t="shared" si="19"/>
        <v>0</v>
      </c>
    </row>
    <row r="117" spans="1:25" x14ac:dyDescent="0.25">
      <c r="A117">
        <v>3.9999999999999998E-6</v>
      </c>
      <c r="B117">
        <f>LUCA_data!CF116</f>
        <v>22508</v>
      </c>
      <c r="C117">
        <f t="shared" si="20"/>
        <v>41624.5</v>
      </c>
      <c r="D117">
        <f t="shared" si="21"/>
        <v>37.737301992694128</v>
      </c>
      <c r="E117">
        <f t="shared" si="22"/>
        <v>41.408200902993684</v>
      </c>
      <c r="F117">
        <f t="shared" si="23"/>
        <v>39.572751447843906</v>
      </c>
      <c r="G117">
        <f t="shared" si="24"/>
        <v>8.6989999999999998E-2</v>
      </c>
      <c r="H117">
        <f t="shared" si="35"/>
        <v>7.1377999999999977</v>
      </c>
      <c r="I117">
        <f t="shared" si="25"/>
        <v>-21.099545409239891</v>
      </c>
      <c r="J117">
        <f t="shared" si="26"/>
        <v>-25.438276956067263</v>
      </c>
      <c r="K117">
        <f t="shared" si="27"/>
        <v>-23.268911182653575</v>
      </c>
      <c r="L117">
        <f t="shared" si="28"/>
        <v>24.938105223746266</v>
      </c>
      <c r="M117">
        <f t="shared" si="29"/>
        <v>32.783181352289603</v>
      </c>
      <c r="N117">
        <f t="shared" si="30"/>
        <v>28.860643288017933</v>
      </c>
      <c r="O117">
        <f t="shared" si="31"/>
        <v>0</v>
      </c>
      <c r="P117">
        <f t="shared" si="18"/>
        <v>0</v>
      </c>
      <c r="Q117">
        <f t="shared" si="32"/>
        <v>-40</v>
      </c>
      <c r="R117">
        <f t="shared" si="33"/>
        <v>-40</v>
      </c>
      <c r="S117">
        <f t="shared" si="34"/>
        <v>-1.4858794189378362E-2</v>
      </c>
      <c r="Y117">
        <f t="shared" si="19"/>
        <v>0</v>
      </c>
    </row>
    <row r="118" spans="1:25" x14ac:dyDescent="0.25">
      <c r="A118">
        <v>3.9999999999999998E-6</v>
      </c>
      <c r="B118">
        <f>LUCA_data!CF117</f>
        <v>22970</v>
      </c>
      <c r="C118">
        <f t="shared" si="20"/>
        <v>43513</v>
      </c>
      <c r="D118">
        <f t="shared" si="21"/>
        <v>36.099472038124162</v>
      </c>
      <c r="E118">
        <f t="shared" si="22"/>
        <v>39.572751447843906</v>
      </c>
      <c r="F118">
        <f t="shared" si="23"/>
        <v>37.836111742984031</v>
      </c>
      <c r="G118">
        <f t="shared" si="24"/>
        <v>9.0955999999999995E-2</v>
      </c>
      <c r="H118">
        <f t="shared" si="35"/>
        <v>7.228755999999998</v>
      </c>
      <c r="I118">
        <f t="shared" si="25"/>
        <v>-19.093184670168824</v>
      </c>
      <c r="J118">
        <f t="shared" si="26"/>
        <v>-23.268911182653575</v>
      </c>
      <c r="K118">
        <f t="shared" si="27"/>
        <v>-21.1810479264112</v>
      </c>
      <c r="L118">
        <f t="shared" si="28"/>
        <v>22.954651218637313</v>
      </c>
      <c r="M118">
        <f t="shared" si="29"/>
        <v>28.860643288017933</v>
      </c>
      <c r="N118">
        <f t="shared" si="30"/>
        <v>25.907647253327625</v>
      </c>
      <c r="O118">
        <f t="shared" si="31"/>
        <v>0</v>
      </c>
      <c r="P118">
        <f t="shared" si="18"/>
        <v>0</v>
      </c>
      <c r="Q118">
        <f t="shared" si="32"/>
        <v>-40</v>
      </c>
      <c r="R118">
        <f t="shared" si="33"/>
        <v>-40</v>
      </c>
      <c r="S118">
        <f t="shared" si="34"/>
        <v>-1.479566345007605E-2</v>
      </c>
      <c r="Y118">
        <f t="shared" si="19"/>
        <v>0</v>
      </c>
    </row>
    <row r="119" spans="1:25" x14ac:dyDescent="0.25">
      <c r="A119">
        <v>3.9999999999999998E-6</v>
      </c>
      <c r="B119">
        <f>LUCA_data!CF118</f>
        <v>24614</v>
      </c>
      <c r="C119">
        <f t="shared" si="20"/>
        <v>45539.5</v>
      </c>
      <c r="D119">
        <f t="shared" si="21"/>
        <v>34.493051675905463</v>
      </c>
      <c r="E119">
        <f t="shared" si="22"/>
        <v>37.836111742984031</v>
      </c>
      <c r="F119">
        <f t="shared" si="23"/>
        <v>36.164581709444747</v>
      </c>
      <c r="G119">
        <f t="shared" si="24"/>
        <v>9.5168000000000003E-2</v>
      </c>
      <c r="H119">
        <f t="shared" si="35"/>
        <v>7.3239239999999981</v>
      </c>
      <c r="I119">
        <f t="shared" si="25"/>
        <v>-17.563992450606129</v>
      </c>
      <c r="J119">
        <f t="shared" si="26"/>
        <v>-21.1810479264112</v>
      </c>
      <c r="K119">
        <f t="shared" si="27"/>
        <v>-19.372520188508666</v>
      </c>
      <c r="L119">
        <f t="shared" si="28"/>
        <v>19.003527844470131</v>
      </c>
      <c r="M119">
        <f t="shared" si="29"/>
        <v>25.907647253327625</v>
      </c>
      <c r="N119">
        <f t="shared" si="30"/>
        <v>22.455587548898876</v>
      </c>
      <c r="O119">
        <f t="shared" si="31"/>
        <v>0</v>
      </c>
      <c r="P119">
        <f t="shared" si="18"/>
        <v>0</v>
      </c>
      <c r="Q119">
        <f t="shared" si="32"/>
        <v>-40</v>
      </c>
      <c r="R119">
        <f t="shared" si="33"/>
        <v>-40</v>
      </c>
      <c r="S119">
        <f t="shared" si="34"/>
        <v>-1.4812188477684743E-2</v>
      </c>
      <c r="Y119">
        <f t="shared" si="19"/>
        <v>0</v>
      </c>
    </row>
    <row r="120" spans="1:25" x14ac:dyDescent="0.25">
      <c r="A120">
        <v>3.9999999999999998E-6</v>
      </c>
      <c r="B120">
        <f>LUCA_data!CF119</f>
        <v>25144</v>
      </c>
      <c r="C120">
        <f t="shared" si="20"/>
        <v>47618</v>
      </c>
      <c r="D120">
        <f t="shared" si="21"/>
        <v>32.987448586561733</v>
      </c>
      <c r="E120">
        <f t="shared" si="22"/>
        <v>36.164581709444747</v>
      </c>
      <c r="F120">
        <f t="shared" si="23"/>
        <v>34.576015148003236</v>
      </c>
      <c r="G120">
        <f t="shared" si="24"/>
        <v>9.9515999999999993E-2</v>
      </c>
      <c r="H120">
        <f t="shared" si="35"/>
        <v>7.4234399999999985</v>
      </c>
      <c r="I120">
        <f t="shared" si="25"/>
        <v>-15.962926177112328</v>
      </c>
      <c r="J120">
        <f t="shared" si="26"/>
        <v>-19.372520188508666</v>
      </c>
      <c r="K120">
        <f t="shared" si="27"/>
        <v>-17.667723182810498</v>
      </c>
      <c r="L120">
        <f t="shared" si="28"/>
        <v>17.130883533282773</v>
      </c>
      <c r="M120">
        <f t="shared" si="29"/>
        <v>22.455587548898876</v>
      </c>
      <c r="N120">
        <f t="shared" si="30"/>
        <v>19.793235541090823</v>
      </c>
      <c r="O120">
        <f t="shared" si="31"/>
        <v>0</v>
      </c>
      <c r="P120">
        <f t="shared" si="18"/>
        <v>0</v>
      </c>
      <c r="Q120">
        <f t="shared" si="32"/>
        <v>-40</v>
      </c>
      <c r="R120">
        <f t="shared" si="33"/>
        <v>-40</v>
      </c>
      <c r="S120">
        <f t="shared" si="34"/>
        <v>-1.4778511930142197E-2</v>
      </c>
      <c r="Y120">
        <f t="shared" si="19"/>
        <v>0</v>
      </c>
    </row>
    <row r="121" spans="1:25" x14ac:dyDescent="0.25">
      <c r="A121">
        <v>3.9999999999999998E-6</v>
      </c>
      <c r="B121">
        <f>LUCA_data!CF120</f>
        <v>26930</v>
      </c>
      <c r="C121">
        <f t="shared" si="20"/>
        <v>49829</v>
      </c>
      <c r="D121">
        <f t="shared" si="21"/>
        <v>31.523737718896559</v>
      </c>
      <c r="E121">
        <f t="shared" si="22"/>
        <v>34.576015148003236</v>
      </c>
      <c r="F121">
        <f t="shared" si="23"/>
        <v>33.049876433449896</v>
      </c>
      <c r="G121">
        <f t="shared" si="24"/>
        <v>0.10414799999999999</v>
      </c>
      <c r="H121">
        <f t="shared" si="35"/>
        <v>7.5275879999999988</v>
      </c>
      <c r="I121">
        <f t="shared" si="25"/>
        <v>-14.653557577229909</v>
      </c>
      <c r="J121">
        <f t="shared" si="26"/>
        <v>-17.667723182810498</v>
      </c>
      <c r="K121">
        <f t="shared" si="27"/>
        <v>-16.160640380020205</v>
      </c>
      <c r="L121">
        <f t="shared" si="28"/>
        <v>14.470588036162898</v>
      </c>
      <c r="M121">
        <f t="shared" si="29"/>
        <v>19.793235541090823</v>
      </c>
      <c r="N121">
        <f t="shared" si="30"/>
        <v>17.131911788626859</v>
      </c>
      <c r="O121">
        <f t="shared" si="31"/>
        <v>0</v>
      </c>
      <c r="P121">
        <f t="shared" si="18"/>
        <v>0</v>
      </c>
      <c r="Q121">
        <f t="shared" si="32"/>
        <v>-40</v>
      </c>
      <c r="R121">
        <f t="shared" si="33"/>
        <v>-40</v>
      </c>
      <c r="S121">
        <f t="shared" si="34"/>
        <v>-1.4795133420210918E-2</v>
      </c>
      <c r="Y121">
        <f t="shared" si="19"/>
        <v>0</v>
      </c>
    </row>
    <row r="122" spans="1:25" x14ac:dyDescent="0.25">
      <c r="A122">
        <v>3.9999999999999998E-6</v>
      </c>
      <c r="B122">
        <f>LUCA_data!CF121</f>
        <v>27130</v>
      </c>
      <c r="C122">
        <f t="shared" si="20"/>
        <v>51909</v>
      </c>
      <c r="D122">
        <f t="shared" si="21"/>
        <v>30.260577680072757</v>
      </c>
      <c r="E122">
        <f t="shared" si="22"/>
        <v>33.049876433449896</v>
      </c>
      <c r="F122">
        <f t="shared" si="23"/>
        <v>31.655227056761326</v>
      </c>
      <c r="G122">
        <f t="shared" si="24"/>
        <v>0.10811999999999999</v>
      </c>
      <c r="H122">
        <f t="shared" si="35"/>
        <v>7.6357079999999993</v>
      </c>
      <c r="I122">
        <f t="shared" si="25"/>
        <v>-12.899087834707451</v>
      </c>
      <c r="J122">
        <f t="shared" si="26"/>
        <v>-16.160640380020205</v>
      </c>
      <c r="K122">
        <f t="shared" si="27"/>
        <v>-14.529864107363828</v>
      </c>
      <c r="L122">
        <f t="shared" si="28"/>
        <v>15.083021389718615</v>
      </c>
      <c r="M122">
        <f t="shared" si="29"/>
        <v>17.131911788626859</v>
      </c>
      <c r="N122">
        <f t="shared" si="30"/>
        <v>16.107466589172738</v>
      </c>
      <c r="O122">
        <f t="shared" si="31"/>
        <v>0</v>
      </c>
      <c r="P122">
        <f t="shared" si="18"/>
        <v>0</v>
      </c>
      <c r="Q122">
        <f t="shared" si="32"/>
        <v>-40</v>
      </c>
      <c r="R122">
        <f t="shared" si="33"/>
        <v>-40</v>
      </c>
      <c r="S122">
        <f t="shared" si="34"/>
        <v>-1.4500089623112569E-2</v>
      </c>
      <c r="Y122">
        <f t="shared" si="19"/>
        <v>0</v>
      </c>
    </row>
    <row r="123" spans="1:25" x14ac:dyDescent="0.25">
      <c r="A123">
        <v>3.9999999999999998E-6</v>
      </c>
      <c r="B123">
        <f>LUCA_data!CF122</f>
        <v>21896</v>
      </c>
      <c r="C123">
        <f t="shared" si="20"/>
        <v>50550</v>
      </c>
      <c r="D123">
        <f t="shared" si="21"/>
        <v>31.074111311471743</v>
      </c>
      <c r="E123">
        <f t="shared" si="22"/>
        <v>31.655227056761326</v>
      </c>
      <c r="F123">
        <f t="shared" si="23"/>
        <v>31.364669184116536</v>
      </c>
      <c r="G123">
        <f t="shared" si="24"/>
        <v>9.8052E-2</v>
      </c>
      <c r="H123">
        <f t="shared" si="35"/>
        <v>7.7337599999999993</v>
      </c>
      <c r="I123">
        <f t="shared" si="25"/>
        <v>-2.9633038861501033</v>
      </c>
      <c r="J123">
        <f t="shared" si="26"/>
        <v>-14.529864107363828</v>
      </c>
      <c r="K123">
        <f t="shared" si="27"/>
        <v>-8.7465839967569661</v>
      </c>
      <c r="L123">
        <f t="shared" si="28"/>
        <v>58.981765905915857</v>
      </c>
      <c r="M123">
        <f t="shared" si="29"/>
        <v>16.107466589172738</v>
      </c>
      <c r="N123">
        <f t="shared" si="30"/>
        <v>37.544616247544297</v>
      </c>
      <c r="O123">
        <f t="shared" si="31"/>
        <v>0</v>
      </c>
      <c r="P123">
        <f t="shared" si="18"/>
        <v>0</v>
      </c>
      <c r="Q123">
        <f t="shared" si="32"/>
        <v>-40</v>
      </c>
      <c r="R123">
        <f t="shared" si="33"/>
        <v>-40</v>
      </c>
      <c r="S123">
        <f t="shared" si="34"/>
        <v>-8.8911318119925323E-3</v>
      </c>
      <c r="Y123">
        <f t="shared" si="19"/>
        <v>0</v>
      </c>
    </row>
    <row r="124" spans="1:25" x14ac:dyDescent="0.25">
      <c r="A124">
        <v>3.9999999999999998E-6</v>
      </c>
      <c r="B124">
        <f>LUCA_data!CF123</f>
        <v>15918</v>
      </c>
      <c r="C124">
        <f t="shared" si="20"/>
        <v>45937</v>
      </c>
      <c r="D124">
        <f t="shared" si="21"/>
        <v>34.194577939240624</v>
      </c>
      <c r="E124">
        <f t="shared" si="22"/>
        <v>31.364669184116536</v>
      </c>
      <c r="F124">
        <f t="shared" si="23"/>
        <v>32.779623561678576</v>
      </c>
      <c r="G124">
        <f t="shared" si="24"/>
        <v>7.5628000000000001E-2</v>
      </c>
      <c r="H124">
        <f t="shared" si="35"/>
        <v>7.8093879999999993</v>
      </c>
      <c r="I124">
        <f t="shared" si="25"/>
        <v>18.709398338737508</v>
      </c>
      <c r="J124">
        <f t="shared" si="26"/>
        <v>-8.7465839967569661</v>
      </c>
      <c r="K124">
        <f t="shared" si="27"/>
        <v>4.9814071709902707</v>
      </c>
      <c r="L124">
        <f t="shared" si="28"/>
        <v>181.51995514554449</v>
      </c>
      <c r="M124">
        <f t="shared" si="29"/>
        <v>37.544616247544297</v>
      </c>
      <c r="N124">
        <f t="shared" si="30"/>
        <v>109.53228569654439</v>
      </c>
      <c r="O124">
        <f t="shared" si="31"/>
        <v>1</v>
      </c>
      <c r="P124">
        <f t="shared" si="18"/>
        <v>1</v>
      </c>
      <c r="Q124">
        <f t="shared" si="32"/>
        <v>40</v>
      </c>
      <c r="R124">
        <f t="shared" si="33"/>
        <v>-40</v>
      </c>
      <c r="S124" t="str">
        <f t="shared" si="34"/>
        <v/>
      </c>
      <c r="Y124">
        <f t="shared" si="19"/>
        <v>-1.9623215321700727</v>
      </c>
    </row>
    <row r="125" spans="1:25" x14ac:dyDescent="0.25">
      <c r="A125">
        <v>3.9999999999999998E-6</v>
      </c>
      <c r="B125">
        <f>LUCA_data!CF124</f>
        <v>13836</v>
      </c>
      <c r="C125">
        <f t="shared" si="20"/>
        <v>39390</v>
      </c>
      <c r="D125">
        <f t="shared" si="21"/>
        <v>39.878048408095871</v>
      </c>
      <c r="E125">
        <f t="shared" si="22"/>
        <v>32.779623561678576</v>
      </c>
      <c r="F125">
        <f t="shared" si="23"/>
        <v>36.32883598488722</v>
      </c>
      <c r="G125">
        <f t="shared" si="24"/>
        <v>5.9507999999999998E-2</v>
      </c>
      <c r="H125">
        <f t="shared" si="35"/>
        <v>7.8688959999999994</v>
      </c>
      <c r="I125">
        <f t="shared" si="25"/>
        <v>59.642609787064664</v>
      </c>
      <c r="J125">
        <f t="shared" si="26"/>
        <v>4.9814071709902707</v>
      </c>
      <c r="K125">
        <f t="shared" si="27"/>
        <v>32.312008479027469</v>
      </c>
      <c r="L125">
        <f t="shared" si="28"/>
        <v>459.27608570338776</v>
      </c>
      <c r="M125">
        <f t="shared" si="29"/>
        <v>109.53228569654439</v>
      </c>
      <c r="N125">
        <f t="shared" si="30"/>
        <v>284.40418569996609</v>
      </c>
      <c r="O125">
        <f t="shared" si="31"/>
        <v>1</v>
      </c>
      <c r="P125">
        <f t="shared" si="18"/>
        <v>1</v>
      </c>
      <c r="Q125">
        <f t="shared" si="32"/>
        <v>40</v>
      </c>
      <c r="R125">
        <f t="shared" si="33"/>
        <v>40</v>
      </c>
      <c r="S125" t="str">
        <f t="shared" si="34"/>
        <v/>
      </c>
      <c r="Y125">
        <f t="shared" si="19"/>
        <v>2.4282549347152922</v>
      </c>
    </row>
    <row r="126" spans="1:25" x14ac:dyDescent="0.25">
      <c r="A126">
        <v>3.9999999999999998E-6</v>
      </c>
      <c r="B126">
        <f>LUCA_data!CF125</f>
        <v>12076</v>
      </c>
      <c r="C126">
        <f t="shared" si="20"/>
        <v>31863</v>
      </c>
      <c r="D126">
        <f t="shared" si="21"/>
        <v>49.298444176471044</v>
      </c>
      <c r="E126">
        <f t="shared" si="22"/>
        <v>36.32883598488722</v>
      </c>
      <c r="F126">
        <f t="shared" si="23"/>
        <v>42.813640080679136</v>
      </c>
      <c r="G126">
        <f t="shared" si="24"/>
        <v>5.1823999999999995E-2</v>
      </c>
      <c r="H126">
        <f t="shared" si="35"/>
        <v>7.9207199999999993</v>
      </c>
      <c r="I126">
        <f t="shared" si="25"/>
        <v>125.13129237017436</v>
      </c>
      <c r="J126">
        <f t="shared" si="26"/>
        <v>32.312008479027469</v>
      </c>
      <c r="K126">
        <f t="shared" si="27"/>
        <v>78.721650424600909</v>
      </c>
      <c r="L126">
        <f t="shared" si="28"/>
        <v>895.52411904857684</v>
      </c>
      <c r="M126">
        <f t="shared" si="29"/>
        <v>284.40418569996609</v>
      </c>
      <c r="N126">
        <f t="shared" si="30"/>
        <v>589.96415237427141</v>
      </c>
      <c r="O126">
        <f t="shared" si="31"/>
        <v>1</v>
      </c>
      <c r="P126">
        <f t="shared" si="18"/>
        <v>1</v>
      </c>
      <c r="Q126">
        <f t="shared" si="32"/>
        <v>40</v>
      </c>
      <c r="R126">
        <f t="shared" si="33"/>
        <v>40</v>
      </c>
      <c r="S126" t="str">
        <f t="shared" si="34"/>
        <v/>
      </c>
      <c r="Y126">
        <f t="shared" si="19"/>
        <v>9.4687844636358935</v>
      </c>
    </row>
    <row r="127" spans="1:25" x14ac:dyDescent="0.25">
      <c r="A127">
        <v>3.9999999999999998E-6</v>
      </c>
      <c r="B127">
        <f>LUCA_data!CF126</f>
        <v>11418</v>
      </c>
      <c r="C127">
        <f t="shared" si="20"/>
        <v>26624</v>
      </c>
      <c r="D127">
        <f t="shared" si="21"/>
        <v>58.999261072524661</v>
      </c>
      <c r="E127">
        <f t="shared" si="22"/>
        <v>42.813640080679136</v>
      </c>
      <c r="F127">
        <f t="shared" si="23"/>
        <v>50.906450576601898</v>
      </c>
      <c r="G127">
        <f t="shared" si="24"/>
        <v>4.6987999999999995E-2</v>
      </c>
      <c r="H127">
        <f t="shared" si="35"/>
        <v>7.9677079999999991</v>
      </c>
      <c r="I127">
        <f t="shared" si="25"/>
        <v>172.23143134252922</v>
      </c>
      <c r="J127">
        <f t="shared" si="26"/>
        <v>78.721650424600909</v>
      </c>
      <c r="K127">
        <f t="shared" si="27"/>
        <v>125.47654088356506</v>
      </c>
      <c r="L127">
        <f t="shared" si="28"/>
        <v>995.03895588159014</v>
      </c>
      <c r="M127">
        <f t="shared" si="29"/>
        <v>589.96415237427141</v>
      </c>
      <c r="N127">
        <f t="shared" si="30"/>
        <v>792.50155412793083</v>
      </c>
      <c r="O127">
        <f t="shared" si="31"/>
        <v>1</v>
      </c>
      <c r="P127">
        <f t="shared" si="18"/>
        <v>1</v>
      </c>
      <c r="Q127">
        <f t="shared" si="32"/>
        <v>40</v>
      </c>
      <c r="R127">
        <f t="shared" si="33"/>
        <v>40</v>
      </c>
      <c r="S127" t="str">
        <f t="shared" si="34"/>
        <v/>
      </c>
      <c r="Y127">
        <f t="shared" si="19"/>
        <v>17.145635729675849</v>
      </c>
    </row>
    <row r="128" spans="1:25" x14ac:dyDescent="0.25">
      <c r="A128">
        <v>3.9999999999999998E-6</v>
      </c>
      <c r="B128">
        <f>LUCA_data!CF127</f>
        <v>10455</v>
      </c>
      <c r="C128">
        <f t="shared" si="20"/>
        <v>23892.5</v>
      </c>
      <c r="D128">
        <f t="shared" si="21"/>
        <v>65.744326746673494</v>
      </c>
      <c r="E128">
        <f t="shared" si="22"/>
        <v>50.906450576601898</v>
      </c>
      <c r="F128">
        <f t="shared" si="23"/>
        <v>58.325388661637696</v>
      </c>
      <c r="G128">
        <f t="shared" si="24"/>
        <v>4.3746E-2</v>
      </c>
      <c r="H128">
        <f t="shared" si="35"/>
        <v>8.0114539999999987</v>
      </c>
      <c r="I128">
        <f t="shared" si="25"/>
        <v>169.59123314213409</v>
      </c>
      <c r="J128">
        <f t="shared" si="26"/>
        <v>125.47654088356506</v>
      </c>
      <c r="K128">
        <f t="shared" si="27"/>
        <v>147.53388701284956</v>
      </c>
      <c r="L128">
        <f t="shared" si="28"/>
        <v>504.21401109323131</v>
      </c>
      <c r="M128">
        <f t="shared" si="29"/>
        <v>792.50155412793083</v>
      </c>
      <c r="N128">
        <f t="shared" si="30"/>
        <v>648.35778261058113</v>
      </c>
      <c r="O128">
        <f t="shared" si="31"/>
        <v>1</v>
      </c>
      <c r="P128">
        <f t="shared" si="18"/>
        <v>1</v>
      </c>
      <c r="Q128">
        <f t="shared" si="32"/>
        <v>40</v>
      </c>
      <c r="R128">
        <f t="shared" si="33"/>
        <v>40</v>
      </c>
      <c r="S128" t="str">
        <f t="shared" si="34"/>
        <v/>
      </c>
      <c r="Y128">
        <f t="shared" si="19"/>
        <v>20.501254419107713</v>
      </c>
    </row>
    <row r="129" spans="1:25" x14ac:dyDescent="0.25">
      <c r="A129">
        <v>3.9999999999999998E-6</v>
      </c>
      <c r="B129">
        <f>LUCA_data!CF128</f>
        <v>10242</v>
      </c>
      <c r="C129">
        <f t="shared" si="20"/>
        <v>22095.5</v>
      </c>
      <c r="D129">
        <f t="shared" si="21"/>
        <v>71.091232458867026</v>
      </c>
      <c r="E129">
        <f t="shared" si="22"/>
        <v>58.325388661637696</v>
      </c>
      <c r="F129">
        <f t="shared" si="23"/>
        <v>64.708310560252357</v>
      </c>
      <c r="G129">
        <f t="shared" si="24"/>
        <v>4.1394E-2</v>
      </c>
      <c r="H129">
        <f t="shared" si="35"/>
        <v>8.0528479999999991</v>
      </c>
      <c r="I129">
        <f t="shared" si="25"/>
        <v>154.19920516535396</v>
      </c>
      <c r="J129">
        <f t="shared" si="26"/>
        <v>147.53388701284956</v>
      </c>
      <c r="K129">
        <f t="shared" si="27"/>
        <v>150.86654608910175</v>
      </c>
      <c r="L129">
        <f t="shared" si="28"/>
        <v>80.510679718127861</v>
      </c>
      <c r="M129">
        <f t="shared" si="29"/>
        <v>648.35778261058113</v>
      </c>
      <c r="N129">
        <f t="shared" si="30"/>
        <v>364.43423116435451</v>
      </c>
      <c r="O129">
        <f t="shared" si="31"/>
        <v>0</v>
      </c>
      <c r="P129">
        <f t="shared" si="18"/>
        <v>1</v>
      </c>
      <c r="Q129">
        <f t="shared" si="32"/>
        <v>40</v>
      </c>
      <c r="R129">
        <f t="shared" si="33"/>
        <v>40</v>
      </c>
      <c r="S129" t="str">
        <f t="shared" si="34"/>
        <v/>
      </c>
      <c r="Y129">
        <f t="shared" si="19"/>
        <v>19.906361306542536</v>
      </c>
    </row>
    <row r="130" spans="1:25" x14ac:dyDescent="0.25">
      <c r="A130">
        <v>3.9999999999999998E-6</v>
      </c>
      <c r="B130">
        <f>LUCA_data!CF129</f>
        <v>9763</v>
      </c>
      <c r="C130">
        <f t="shared" si="20"/>
        <v>20939</v>
      </c>
      <c r="D130">
        <f t="shared" si="21"/>
        <v>75.017733740622603</v>
      </c>
      <c r="E130">
        <f t="shared" si="22"/>
        <v>64.708310560252357</v>
      </c>
      <c r="F130">
        <f t="shared" si="23"/>
        <v>69.863022150437473</v>
      </c>
      <c r="G130">
        <f t="shared" si="24"/>
        <v>4.0009999999999997E-2</v>
      </c>
      <c r="H130">
        <f t="shared" si="35"/>
        <v>8.0928579999999997</v>
      </c>
      <c r="I130">
        <f t="shared" si="25"/>
        <v>128.83558085941306</v>
      </c>
      <c r="J130">
        <f t="shared" si="26"/>
        <v>150.86654608910175</v>
      </c>
      <c r="K130">
        <f t="shared" si="27"/>
        <v>139.85106347425739</v>
      </c>
      <c r="L130">
        <f t="shared" si="28"/>
        <v>-275.31823581215593</v>
      </c>
      <c r="M130">
        <f t="shared" si="29"/>
        <v>364.43423116435451</v>
      </c>
      <c r="N130">
        <f t="shared" si="30"/>
        <v>44.557997676099291</v>
      </c>
      <c r="O130">
        <f t="shared" si="31"/>
        <v>1</v>
      </c>
      <c r="P130">
        <f t="shared" si="18"/>
        <v>1</v>
      </c>
      <c r="Q130">
        <f t="shared" si="32"/>
        <v>40</v>
      </c>
      <c r="R130">
        <f t="shared" si="33"/>
        <v>40</v>
      </c>
      <c r="S130" t="str">
        <f t="shared" si="34"/>
        <v/>
      </c>
      <c r="Y130">
        <f t="shared" si="19"/>
        <v>16.162751886185106</v>
      </c>
    </row>
    <row r="131" spans="1:25" x14ac:dyDescent="0.25">
      <c r="A131">
        <v>3.9999999999999998E-6</v>
      </c>
      <c r="B131">
        <f>LUCA_data!CF130</f>
        <v>9924</v>
      </c>
      <c r="C131">
        <f t="shared" si="20"/>
        <v>20192</v>
      </c>
      <c r="D131">
        <f t="shared" si="21"/>
        <v>77.793003506086407</v>
      </c>
      <c r="E131">
        <f t="shared" si="22"/>
        <v>69.863022150437473</v>
      </c>
      <c r="F131">
        <f t="shared" si="23"/>
        <v>73.828012828261933</v>
      </c>
      <c r="G131">
        <f t="shared" si="24"/>
        <v>3.9373999999999999E-2</v>
      </c>
      <c r="H131">
        <f t="shared" si="35"/>
        <v>8.1322320000000001</v>
      </c>
      <c r="I131">
        <f t="shared" si="25"/>
        <v>100.70073342369228</v>
      </c>
      <c r="J131">
        <f t="shared" si="26"/>
        <v>139.85106347425739</v>
      </c>
      <c r="K131">
        <f t="shared" si="27"/>
        <v>120.27589844897483</v>
      </c>
      <c r="L131">
        <f t="shared" si="28"/>
        <v>-497.15967453859292</v>
      </c>
      <c r="M131">
        <f t="shared" si="29"/>
        <v>44.557997676099291</v>
      </c>
      <c r="N131">
        <f t="shared" si="30"/>
        <v>-226.3008384312468</v>
      </c>
      <c r="O131">
        <f t="shared" si="31"/>
        <v>1</v>
      </c>
      <c r="P131">
        <f t="shared" si="18"/>
        <v>1</v>
      </c>
      <c r="Q131">
        <f t="shared" si="32"/>
        <v>40</v>
      </c>
      <c r="R131">
        <f t="shared" si="33"/>
        <v>40</v>
      </c>
      <c r="S131" t="str">
        <f t="shared" si="34"/>
        <v/>
      </c>
      <c r="Y131">
        <f t="shared" si="19"/>
        <v>10.422004289517181</v>
      </c>
    </row>
    <row r="132" spans="1:25" x14ac:dyDescent="0.25">
      <c r="A132">
        <v>3.9999999999999998E-6</v>
      </c>
      <c r="B132">
        <f>LUCA_data!CF131</f>
        <v>9733</v>
      </c>
      <c r="C132">
        <f t="shared" si="20"/>
        <v>19831</v>
      </c>
      <c r="D132">
        <f t="shared" si="21"/>
        <v>79.209133517971694</v>
      </c>
      <c r="E132">
        <f t="shared" si="22"/>
        <v>73.828012828261933</v>
      </c>
      <c r="F132">
        <f t="shared" si="23"/>
        <v>76.518573173116806</v>
      </c>
      <c r="G132">
        <f t="shared" si="24"/>
        <v>3.9313999999999995E-2</v>
      </c>
      <c r="H132">
        <f t="shared" si="35"/>
        <v>8.1715459999999993</v>
      </c>
      <c r="I132">
        <f t="shared" si="25"/>
        <v>68.437715441188217</v>
      </c>
      <c r="J132">
        <f t="shared" si="26"/>
        <v>120.27589844897483</v>
      </c>
      <c r="K132">
        <f t="shared" si="27"/>
        <v>94.35680694508153</v>
      </c>
      <c r="L132">
        <f t="shared" si="28"/>
        <v>-659.28400834036984</v>
      </c>
      <c r="M132">
        <f t="shared" si="29"/>
        <v>-226.3008384312468</v>
      </c>
      <c r="N132">
        <f t="shared" si="30"/>
        <v>-442.79242338580832</v>
      </c>
      <c r="O132">
        <f t="shared" si="31"/>
        <v>1</v>
      </c>
      <c r="P132">
        <f t="shared" si="18"/>
        <v>1</v>
      </c>
      <c r="Q132">
        <f t="shared" si="32"/>
        <v>40</v>
      </c>
      <c r="R132">
        <f t="shared" si="33"/>
        <v>40</v>
      </c>
      <c r="S132" t="str">
        <f t="shared" si="34"/>
        <v/>
      </c>
      <c r="Y132">
        <f t="shared" si="19"/>
        <v>3.1998986127524653</v>
      </c>
    </row>
    <row r="133" spans="1:25" x14ac:dyDescent="0.25">
      <c r="A133">
        <v>3.9999999999999998E-6</v>
      </c>
      <c r="B133">
        <f>LUCA_data!CF132</f>
        <v>10147</v>
      </c>
      <c r="C133">
        <f t="shared" si="20"/>
        <v>19783.5</v>
      </c>
      <c r="D133">
        <f t="shared" si="21"/>
        <v>79.399313912851454</v>
      </c>
      <c r="E133">
        <f t="shared" si="22"/>
        <v>76.518573173116806</v>
      </c>
      <c r="F133">
        <f t="shared" si="23"/>
        <v>77.95894354298413</v>
      </c>
      <c r="G133">
        <f t="shared" si="24"/>
        <v>3.9759999999999997E-2</v>
      </c>
      <c r="H133">
        <f t="shared" si="35"/>
        <v>8.2113059999999987</v>
      </c>
      <c r="I133">
        <f t="shared" si="25"/>
        <v>36.226618960445776</v>
      </c>
      <c r="J133">
        <f t="shared" si="26"/>
        <v>94.35680694508153</v>
      </c>
      <c r="K133">
        <f t="shared" si="27"/>
        <v>65.291712952763646</v>
      </c>
      <c r="L133">
        <f t="shared" si="28"/>
        <v>-731.01343039028893</v>
      </c>
      <c r="M133">
        <f t="shared" si="29"/>
        <v>-442.79242338580832</v>
      </c>
      <c r="N133">
        <f t="shared" si="30"/>
        <v>-586.90292688804857</v>
      </c>
      <c r="O133">
        <f t="shared" si="31"/>
        <v>1</v>
      </c>
      <c r="P133">
        <f t="shared" ref="P133:P196" si="36">IF(K133&gt;$P$3,1,0)</f>
        <v>1</v>
      </c>
      <c r="Q133">
        <f t="shared" si="32"/>
        <v>40</v>
      </c>
      <c r="R133">
        <f t="shared" si="33"/>
        <v>40</v>
      </c>
      <c r="S133" t="str">
        <f t="shared" si="34"/>
        <v/>
      </c>
      <c r="Y133">
        <f t="shared" ref="Y133:Y196" si="37">IF(Q133=$Q$3, ($Y$1*K133*F133-$Y$3*F133^3)*G133,0)</f>
        <v>-4.6740721840551718</v>
      </c>
    </row>
    <row r="134" spans="1:25" x14ac:dyDescent="0.25">
      <c r="A134">
        <v>3.9999999999999998E-6</v>
      </c>
      <c r="B134">
        <f>LUCA_data!CF133</f>
        <v>10220</v>
      </c>
      <c r="C134">
        <f t="shared" ref="C134:C197" si="38">(B134+B133)/2+(B132+B131)/2</f>
        <v>20012</v>
      </c>
      <c r="D134">
        <f t="shared" ref="D134:D197" si="39">2*PI()/(C134*0.000004)</f>
        <v>78.492720707320444</v>
      </c>
      <c r="E134">
        <f t="shared" ref="E134:E197" si="40">F133</f>
        <v>77.95894354298413</v>
      </c>
      <c r="F134">
        <f t="shared" ref="F134:F197" si="41">0.5*(D134+E134)</f>
        <v>78.225832125152294</v>
      </c>
      <c r="G134">
        <f t="shared" ref="G134:G197" si="42">0.5*(B134+B133)*0.000004</f>
        <v>4.0733999999999999E-2</v>
      </c>
      <c r="H134">
        <f t="shared" si="35"/>
        <v>8.2520399999999992</v>
      </c>
      <c r="I134">
        <f t="shared" ref="I134:I197" si="43">(F134-E134)/G134</f>
        <v>6.5519856181117531</v>
      </c>
      <c r="J134">
        <f t="shared" ref="J134:J197" si="44">K133</f>
        <v>65.291712952763646</v>
      </c>
      <c r="K134">
        <f t="shared" ref="K134:K197" si="45">(I134+J134)/2</f>
        <v>35.921849285437702</v>
      </c>
      <c r="L134">
        <f t="shared" ref="L134:L197" si="46">(K134-J134)/G134</f>
        <v>-721.01594901865633</v>
      </c>
      <c r="M134">
        <f t="shared" ref="M134:M197" si="47">N133</f>
        <v>-586.90292688804857</v>
      </c>
      <c r="N134">
        <f t="shared" ref="N134:N197" si="48">(L134+M134)/2</f>
        <v>-653.95943795335245</v>
      </c>
      <c r="O134">
        <f t="shared" ref="O134:O197" si="49">IF(AND((L134&gt;$O$3), (L134&lt;$O$4)),0,1)</f>
        <v>1</v>
      </c>
      <c r="P134">
        <f t="shared" si="36"/>
        <v>1</v>
      </c>
      <c r="Q134">
        <f t="shared" ref="Q134:Q197" si="50">IF(OR(O134=1, AND((P134=1),(Q133=$Q$3))),$Q$3,$Q$2)</f>
        <v>40</v>
      </c>
      <c r="R134">
        <f t="shared" ref="R134:R197" si="51">IF(OR(O134=1, AND((P134=1),(Q133=1))),Q133,Q133)</f>
        <v>40</v>
      </c>
      <c r="S134" t="str">
        <f t="shared" ref="S134:S197" si="52">IF(Q134=-40,K134/F134^2, "")</f>
        <v/>
      </c>
      <c r="Y134">
        <f t="shared" si="37"/>
        <v>-12.438926608584996</v>
      </c>
    </row>
    <row r="135" spans="1:25" x14ac:dyDescent="0.25">
      <c r="A135">
        <v>3.9999999999999998E-6</v>
      </c>
      <c r="B135">
        <f>LUCA_data!CF134</f>
        <v>10951</v>
      </c>
      <c r="C135">
        <f t="shared" si="38"/>
        <v>20525.5</v>
      </c>
      <c r="D135">
        <f t="shared" si="39"/>
        <v>76.529016432968589</v>
      </c>
      <c r="E135">
        <f t="shared" si="40"/>
        <v>78.225832125152294</v>
      </c>
      <c r="F135">
        <f t="shared" si="41"/>
        <v>77.377424279060449</v>
      </c>
      <c r="G135">
        <f t="shared" si="42"/>
        <v>4.2341999999999998E-2</v>
      </c>
      <c r="H135">
        <f t="shared" ref="H135:H198" si="53">H134+G135</f>
        <v>8.2943819999999988</v>
      </c>
      <c r="I135">
        <f t="shared" si="43"/>
        <v>-20.037028153886105</v>
      </c>
      <c r="J135">
        <f t="shared" si="44"/>
        <v>35.921849285437702</v>
      </c>
      <c r="K135">
        <f t="shared" si="45"/>
        <v>7.9424105657757984</v>
      </c>
      <c r="L135">
        <f t="shared" si="46"/>
        <v>-660.79634215818589</v>
      </c>
      <c r="M135">
        <f t="shared" si="47"/>
        <v>-653.95943795335245</v>
      </c>
      <c r="N135">
        <f t="shared" si="48"/>
        <v>-657.37789005576917</v>
      </c>
      <c r="O135">
        <f t="shared" si="49"/>
        <v>1</v>
      </c>
      <c r="P135">
        <f t="shared" si="36"/>
        <v>1</v>
      </c>
      <c r="Q135">
        <f t="shared" si="50"/>
        <v>40</v>
      </c>
      <c r="R135">
        <f t="shared" si="51"/>
        <v>40</v>
      </c>
      <c r="S135" t="str">
        <f t="shared" si="52"/>
        <v/>
      </c>
      <c r="Y135">
        <f t="shared" si="37"/>
        <v>-19.644240817765834</v>
      </c>
    </row>
    <row r="136" spans="1:25" x14ac:dyDescent="0.25">
      <c r="A136">
        <v>3.9999999999999998E-6</v>
      </c>
      <c r="B136">
        <f>LUCA_data!CF135</f>
        <v>11157</v>
      </c>
      <c r="C136">
        <f t="shared" si="38"/>
        <v>21237.5</v>
      </c>
      <c r="D136">
        <f t="shared" si="39"/>
        <v>73.963334987399492</v>
      </c>
      <c r="E136">
        <f t="shared" si="40"/>
        <v>77.377424279060449</v>
      </c>
      <c r="F136">
        <f t="shared" si="41"/>
        <v>75.67037963322997</v>
      </c>
      <c r="G136">
        <f t="shared" si="42"/>
        <v>4.4215999999999998E-2</v>
      </c>
      <c r="H136">
        <f t="shared" si="53"/>
        <v>8.3385979999999993</v>
      </c>
      <c r="I136">
        <f t="shared" si="43"/>
        <v>-38.606944224499699</v>
      </c>
      <c r="J136">
        <f t="shared" si="44"/>
        <v>7.9424105657757984</v>
      </c>
      <c r="K136">
        <f t="shared" si="45"/>
        <v>-15.33226682936195</v>
      </c>
      <c r="L136">
        <f t="shared" si="46"/>
        <v>-526.38586473533906</v>
      </c>
      <c r="M136">
        <f t="shared" si="47"/>
        <v>-657.37789005576917</v>
      </c>
      <c r="N136">
        <f t="shared" si="48"/>
        <v>-591.88187739555406</v>
      </c>
      <c r="O136">
        <f t="shared" si="49"/>
        <v>1</v>
      </c>
      <c r="P136">
        <f t="shared" si="36"/>
        <v>0</v>
      </c>
      <c r="Q136">
        <f t="shared" si="50"/>
        <v>40</v>
      </c>
      <c r="R136">
        <f t="shared" si="51"/>
        <v>40</v>
      </c>
      <c r="S136" t="str">
        <f t="shared" si="52"/>
        <v/>
      </c>
      <c r="Y136">
        <f t="shared" si="37"/>
        <v>-25.322831235382395</v>
      </c>
    </row>
    <row r="137" spans="1:25" x14ac:dyDescent="0.25">
      <c r="A137">
        <v>3.9999999999999998E-6</v>
      </c>
      <c r="B137">
        <f>LUCA_data!CF136</f>
        <v>11941</v>
      </c>
      <c r="C137">
        <f t="shared" si="38"/>
        <v>22134.5</v>
      </c>
      <c r="D137">
        <f t="shared" si="39"/>
        <v>70.965972883728867</v>
      </c>
      <c r="E137">
        <f t="shared" si="40"/>
        <v>75.67037963322997</v>
      </c>
      <c r="F137">
        <f t="shared" si="41"/>
        <v>73.318176258479411</v>
      </c>
      <c r="G137">
        <f t="shared" si="42"/>
        <v>4.6196000000000001E-2</v>
      </c>
      <c r="H137">
        <f t="shared" si="53"/>
        <v>8.3847939999999994</v>
      </c>
      <c r="I137">
        <f t="shared" si="43"/>
        <v>-50.917901436283636</v>
      </c>
      <c r="J137">
        <f t="shared" si="44"/>
        <v>-15.33226682936195</v>
      </c>
      <c r="K137">
        <f t="shared" si="45"/>
        <v>-33.125084132822792</v>
      </c>
      <c r="L137">
        <f t="shared" si="46"/>
        <v>-385.15926278164437</v>
      </c>
      <c r="M137">
        <f t="shared" si="47"/>
        <v>-591.88187739555406</v>
      </c>
      <c r="N137">
        <f t="shared" si="48"/>
        <v>-488.52057008859924</v>
      </c>
      <c r="O137">
        <f t="shared" si="49"/>
        <v>1</v>
      </c>
      <c r="P137">
        <f t="shared" si="36"/>
        <v>0</v>
      </c>
      <c r="Q137">
        <f t="shared" si="50"/>
        <v>40</v>
      </c>
      <c r="R137">
        <f t="shared" si="51"/>
        <v>40</v>
      </c>
      <c r="S137" t="str">
        <f t="shared" si="52"/>
        <v/>
      </c>
      <c r="Y137">
        <f t="shared" si="37"/>
        <v>-29.140890135296253</v>
      </c>
    </row>
    <row r="138" spans="1:25" x14ac:dyDescent="0.25">
      <c r="A138">
        <v>3.9999999999999998E-6</v>
      </c>
      <c r="B138">
        <f>LUCA_data!CF137</f>
        <v>12192</v>
      </c>
      <c r="C138">
        <f t="shared" si="38"/>
        <v>23120.5</v>
      </c>
      <c r="D138">
        <f t="shared" si="39"/>
        <v>67.939548314045837</v>
      </c>
      <c r="E138">
        <f t="shared" si="40"/>
        <v>73.318176258479411</v>
      </c>
      <c r="F138">
        <f t="shared" si="41"/>
        <v>70.628862286262631</v>
      </c>
      <c r="G138">
        <f t="shared" si="42"/>
        <v>4.8265999999999996E-2</v>
      </c>
      <c r="H138">
        <f t="shared" si="53"/>
        <v>8.4330599999999993</v>
      </c>
      <c r="I138">
        <f t="shared" si="43"/>
        <v>-55.718600510023215</v>
      </c>
      <c r="J138">
        <f t="shared" si="44"/>
        <v>-33.125084132822792</v>
      </c>
      <c r="K138">
        <f t="shared" si="45"/>
        <v>-44.421842321423</v>
      </c>
      <c r="L138">
        <f t="shared" si="46"/>
        <v>-234.05209026230077</v>
      </c>
      <c r="M138">
        <f t="shared" si="47"/>
        <v>-488.52057008859924</v>
      </c>
      <c r="N138">
        <f t="shared" si="48"/>
        <v>-361.28633017545002</v>
      </c>
      <c r="O138">
        <f t="shared" si="49"/>
        <v>1</v>
      </c>
      <c r="P138">
        <f t="shared" si="36"/>
        <v>0</v>
      </c>
      <c r="Q138">
        <f t="shared" si="50"/>
        <v>40</v>
      </c>
      <c r="R138">
        <f t="shared" si="51"/>
        <v>40</v>
      </c>
      <c r="S138" t="str">
        <f t="shared" si="52"/>
        <v/>
      </c>
      <c r="Y138">
        <f t="shared" si="37"/>
        <v>-30.94909312602929</v>
      </c>
    </row>
    <row r="139" spans="1:25" x14ac:dyDescent="0.25">
      <c r="A139">
        <v>3.9999999999999998E-6</v>
      </c>
      <c r="B139">
        <f>LUCA_data!CF138</f>
        <v>13078</v>
      </c>
      <c r="C139">
        <f t="shared" si="38"/>
        <v>24184</v>
      </c>
      <c r="D139">
        <f t="shared" si="39"/>
        <v>64.951882517155823</v>
      </c>
      <c r="E139">
        <f t="shared" si="40"/>
        <v>70.628862286262631</v>
      </c>
      <c r="F139">
        <f t="shared" si="41"/>
        <v>67.79037240170922</v>
      </c>
      <c r="G139">
        <f t="shared" si="42"/>
        <v>5.0539999999999995E-2</v>
      </c>
      <c r="H139">
        <f t="shared" si="53"/>
        <v>8.4835999999999991</v>
      </c>
      <c r="I139">
        <f t="shared" si="43"/>
        <v>-56.163234755706597</v>
      </c>
      <c r="J139">
        <f t="shared" si="44"/>
        <v>-44.421842321423</v>
      </c>
      <c r="K139">
        <f t="shared" si="45"/>
        <v>-50.292538538564799</v>
      </c>
      <c r="L139">
        <f t="shared" si="46"/>
        <v>-116.1594027926751</v>
      </c>
      <c r="M139">
        <f t="shared" si="47"/>
        <v>-361.28633017545002</v>
      </c>
      <c r="N139">
        <f t="shared" si="48"/>
        <v>-238.72286648406256</v>
      </c>
      <c r="O139">
        <f t="shared" si="49"/>
        <v>1</v>
      </c>
      <c r="P139">
        <f t="shared" si="36"/>
        <v>0</v>
      </c>
      <c r="Q139">
        <f t="shared" si="50"/>
        <v>40</v>
      </c>
      <c r="R139">
        <f t="shared" si="51"/>
        <v>40</v>
      </c>
      <c r="S139" t="str">
        <f t="shared" si="52"/>
        <v/>
      </c>
      <c r="Y139">
        <f t="shared" si="37"/>
        <v>-31.223004053335146</v>
      </c>
    </row>
    <row r="140" spans="1:25" x14ac:dyDescent="0.25">
      <c r="A140">
        <v>3.9999999999999998E-6</v>
      </c>
      <c r="B140">
        <f>LUCA_data!CF139</f>
        <v>13348</v>
      </c>
      <c r="C140">
        <f t="shared" si="38"/>
        <v>25279.5</v>
      </c>
      <c r="D140">
        <f t="shared" si="39"/>
        <v>62.137159627164166</v>
      </c>
      <c r="E140">
        <f t="shared" si="40"/>
        <v>67.79037240170922</v>
      </c>
      <c r="F140">
        <f t="shared" si="41"/>
        <v>64.963766014436686</v>
      </c>
      <c r="G140">
        <f t="shared" si="42"/>
        <v>5.2851999999999996E-2</v>
      </c>
      <c r="H140">
        <f t="shared" si="53"/>
        <v>8.5364519999999988</v>
      </c>
      <c r="I140">
        <f t="shared" si="43"/>
        <v>-53.481540665869488</v>
      </c>
      <c r="J140">
        <f t="shared" si="44"/>
        <v>-50.292538538564799</v>
      </c>
      <c r="K140">
        <f t="shared" si="45"/>
        <v>-51.887039602217143</v>
      </c>
      <c r="L140">
        <f t="shared" si="46"/>
        <v>-30.169171718238573</v>
      </c>
      <c r="M140">
        <f t="shared" si="47"/>
        <v>-238.72286648406256</v>
      </c>
      <c r="N140">
        <f t="shared" si="48"/>
        <v>-134.44601910115057</v>
      </c>
      <c r="O140">
        <f t="shared" si="49"/>
        <v>0</v>
      </c>
      <c r="P140">
        <f t="shared" si="36"/>
        <v>0</v>
      </c>
      <c r="Q140">
        <f t="shared" si="50"/>
        <v>-40</v>
      </c>
      <c r="R140">
        <f t="shared" si="51"/>
        <v>40</v>
      </c>
      <c r="S140">
        <f t="shared" si="52"/>
        <v>-1.2294659514208835E-2</v>
      </c>
      <c r="Y140">
        <f t="shared" si="37"/>
        <v>0</v>
      </c>
    </row>
    <row r="141" spans="1:25" x14ac:dyDescent="0.25">
      <c r="A141">
        <v>3.9999999999999998E-6</v>
      </c>
      <c r="B141">
        <f>LUCA_data!CF140</f>
        <v>14318</v>
      </c>
      <c r="C141">
        <f t="shared" si="38"/>
        <v>26468</v>
      </c>
      <c r="D141">
        <f t="shared" si="39"/>
        <v>59.346997385329331</v>
      </c>
      <c r="E141">
        <f t="shared" si="40"/>
        <v>64.963766014436686</v>
      </c>
      <c r="F141">
        <f t="shared" si="41"/>
        <v>62.155381699883009</v>
      </c>
      <c r="G141">
        <f t="shared" si="42"/>
        <v>5.5331999999999999E-2</v>
      </c>
      <c r="H141">
        <f t="shared" si="53"/>
        <v>8.5917839999999988</v>
      </c>
      <c r="I141">
        <f t="shared" si="43"/>
        <v>-50.755156411365533</v>
      </c>
      <c r="J141">
        <f t="shared" si="44"/>
        <v>-51.887039602217143</v>
      </c>
      <c r="K141">
        <f t="shared" si="45"/>
        <v>-51.321098006791338</v>
      </c>
      <c r="L141">
        <f t="shared" si="46"/>
        <v>10.228106618698133</v>
      </c>
      <c r="M141">
        <f t="shared" si="47"/>
        <v>-134.44601910115057</v>
      </c>
      <c r="N141">
        <f t="shared" si="48"/>
        <v>-62.108956241226217</v>
      </c>
      <c r="O141">
        <f t="shared" si="49"/>
        <v>0</v>
      </c>
      <c r="P141">
        <f t="shared" si="36"/>
        <v>0</v>
      </c>
      <c r="Q141">
        <f t="shared" si="50"/>
        <v>-40</v>
      </c>
      <c r="R141">
        <f t="shared" si="51"/>
        <v>-40</v>
      </c>
      <c r="S141">
        <f t="shared" si="52"/>
        <v>-1.3284293548326241E-2</v>
      </c>
      <c r="Y141">
        <f t="shared" si="37"/>
        <v>0</v>
      </c>
    </row>
    <row r="142" spans="1:25" x14ac:dyDescent="0.25">
      <c r="A142">
        <v>3.9999999999999998E-6</v>
      </c>
      <c r="B142">
        <f>LUCA_data!CF141</f>
        <v>14619</v>
      </c>
      <c r="C142">
        <f t="shared" si="38"/>
        <v>27681.5</v>
      </c>
      <c r="D142">
        <f t="shared" si="39"/>
        <v>56.745347137795882</v>
      </c>
      <c r="E142">
        <f t="shared" si="40"/>
        <v>62.155381699883009</v>
      </c>
      <c r="F142">
        <f t="shared" si="41"/>
        <v>59.450364418839442</v>
      </c>
      <c r="G142">
        <f t="shared" si="42"/>
        <v>5.7873999999999995E-2</v>
      </c>
      <c r="H142">
        <f t="shared" si="53"/>
        <v>8.6496579999999987</v>
      </c>
      <c r="I142">
        <f t="shared" si="43"/>
        <v>-46.739767098240435</v>
      </c>
      <c r="J142">
        <f t="shared" si="44"/>
        <v>-51.321098006791338</v>
      </c>
      <c r="K142">
        <f t="shared" si="45"/>
        <v>-49.03043255251589</v>
      </c>
      <c r="L142">
        <f t="shared" si="46"/>
        <v>39.580216578695932</v>
      </c>
      <c r="M142">
        <f t="shared" si="47"/>
        <v>-62.108956241226217</v>
      </c>
      <c r="N142">
        <f t="shared" si="48"/>
        <v>-11.264369831265142</v>
      </c>
      <c r="O142">
        <f t="shared" si="49"/>
        <v>0</v>
      </c>
      <c r="P142">
        <f t="shared" si="36"/>
        <v>0</v>
      </c>
      <c r="Q142">
        <f t="shared" si="50"/>
        <v>-40</v>
      </c>
      <c r="R142">
        <f t="shared" si="51"/>
        <v>-40</v>
      </c>
      <c r="S142">
        <f t="shared" si="52"/>
        <v>-1.3872562255459027E-2</v>
      </c>
      <c r="Y142">
        <f t="shared" si="37"/>
        <v>0</v>
      </c>
    </row>
    <row r="143" spans="1:25" x14ac:dyDescent="0.25">
      <c r="A143">
        <v>3.9999999999999998E-6</v>
      </c>
      <c r="B143">
        <f>LUCA_data!CF142</f>
        <v>15679</v>
      </c>
      <c r="C143">
        <f t="shared" si="38"/>
        <v>28982</v>
      </c>
      <c r="D143">
        <f t="shared" si="39"/>
        <v>54.199031357218161</v>
      </c>
      <c r="E143">
        <f t="shared" si="40"/>
        <v>59.450364418839442</v>
      </c>
      <c r="F143">
        <f t="shared" si="41"/>
        <v>56.824697888028801</v>
      </c>
      <c r="G143">
        <f t="shared" si="42"/>
        <v>6.0595999999999997E-2</v>
      </c>
      <c r="H143">
        <f t="shared" si="53"/>
        <v>8.7102539999999991</v>
      </c>
      <c r="I143">
        <f t="shared" si="43"/>
        <v>-43.330690653023971</v>
      </c>
      <c r="J143">
        <f t="shared" si="44"/>
        <v>-49.03043255251589</v>
      </c>
      <c r="K143">
        <f t="shared" si="45"/>
        <v>-46.180561602769927</v>
      </c>
      <c r="L143">
        <f t="shared" si="46"/>
        <v>47.030677763317101</v>
      </c>
      <c r="M143">
        <f t="shared" si="47"/>
        <v>-11.264369831265142</v>
      </c>
      <c r="N143">
        <f t="shared" si="48"/>
        <v>17.883153966025979</v>
      </c>
      <c r="O143">
        <f t="shared" si="49"/>
        <v>0</v>
      </c>
      <c r="P143">
        <f t="shared" si="36"/>
        <v>0</v>
      </c>
      <c r="Q143">
        <f t="shared" si="50"/>
        <v>-40</v>
      </c>
      <c r="R143">
        <f t="shared" si="51"/>
        <v>-40</v>
      </c>
      <c r="S143">
        <f t="shared" si="52"/>
        <v>-1.4301610275716942E-2</v>
      </c>
      <c r="Y143">
        <f t="shared" si="37"/>
        <v>0</v>
      </c>
    </row>
    <row r="144" spans="1:25" x14ac:dyDescent="0.25">
      <c r="A144">
        <v>3.9999999999999998E-6</v>
      </c>
      <c r="B144">
        <f>LUCA_data!CF143</f>
        <v>15997</v>
      </c>
      <c r="C144">
        <f t="shared" si="38"/>
        <v>30306.5</v>
      </c>
      <c r="D144">
        <f t="shared" si="39"/>
        <v>51.830344209819565</v>
      </c>
      <c r="E144">
        <f t="shared" si="40"/>
        <v>56.824697888028801</v>
      </c>
      <c r="F144">
        <f t="shared" si="41"/>
        <v>54.327521048924183</v>
      </c>
      <c r="G144">
        <f t="shared" si="42"/>
        <v>6.3351999999999992E-2</v>
      </c>
      <c r="H144">
        <f t="shared" si="53"/>
        <v>8.7736059999999991</v>
      </c>
      <c r="I144">
        <f t="shared" si="43"/>
        <v>-39.417490199277346</v>
      </c>
      <c r="J144">
        <f t="shared" si="44"/>
        <v>-46.180561602769927</v>
      </c>
      <c r="K144">
        <f t="shared" si="45"/>
        <v>-42.79902590102364</v>
      </c>
      <c r="L144">
        <f t="shared" si="46"/>
        <v>53.376936825140291</v>
      </c>
      <c r="M144">
        <f t="shared" si="47"/>
        <v>17.883153966025979</v>
      </c>
      <c r="N144">
        <f t="shared" si="48"/>
        <v>35.630045395583139</v>
      </c>
      <c r="O144">
        <f t="shared" si="49"/>
        <v>0</v>
      </c>
      <c r="P144">
        <f t="shared" si="36"/>
        <v>0</v>
      </c>
      <c r="Q144">
        <f t="shared" si="50"/>
        <v>-40</v>
      </c>
      <c r="R144">
        <f t="shared" si="51"/>
        <v>-40</v>
      </c>
      <c r="S144">
        <f t="shared" si="52"/>
        <v>-1.4500871604504462E-2</v>
      </c>
      <c r="Y144">
        <f t="shared" si="37"/>
        <v>0</v>
      </c>
    </row>
    <row r="145" spans="1:25" x14ac:dyDescent="0.25">
      <c r="A145">
        <v>3.9999999999999998E-6</v>
      </c>
      <c r="B145">
        <f>LUCA_data!CF144</f>
        <v>17147</v>
      </c>
      <c r="C145">
        <f t="shared" si="38"/>
        <v>31721</v>
      </c>
      <c r="D145">
        <f t="shared" si="39"/>
        <v>49.519130128145285</v>
      </c>
      <c r="E145">
        <f t="shared" si="40"/>
        <v>54.327521048924183</v>
      </c>
      <c r="F145">
        <f t="shared" si="41"/>
        <v>51.923325588534738</v>
      </c>
      <c r="G145">
        <f t="shared" si="42"/>
        <v>6.6288E-2</v>
      </c>
      <c r="H145">
        <f t="shared" si="53"/>
        <v>8.8398939999999993</v>
      </c>
      <c r="I145">
        <f t="shared" si="43"/>
        <v>-36.268939482100009</v>
      </c>
      <c r="J145">
        <f t="shared" si="44"/>
        <v>-42.79902590102364</v>
      </c>
      <c r="K145">
        <f t="shared" si="45"/>
        <v>-39.533982691561825</v>
      </c>
      <c r="L145">
        <f t="shared" si="46"/>
        <v>49.255418921400789</v>
      </c>
      <c r="M145">
        <f t="shared" si="47"/>
        <v>35.630045395583139</v>
      </c>
      <c r="N145">
        <f t="shared" si="48"/>
        <v>42.442732158491964</v>
      </c>
      <c r="O145">
        <f t="shared" si="49"/>
        <v>0</v>
      </c>
      <c r="P145">
        <f t="shared" si="36"/>
        <v>0</v>
      </c>
      <c r="Q145">
        <f t="shared" si="50"/>
        <v>-40</v>
      </c>
      <c r="R145">
        <f t="shared" si="51"/>
        <v>-40</v>
      </c>
      <c r="S145">
        <f t="shared" si="52"/>
        <v>-1.4663767530060753E-2</v>
      </c>
      <c r="Y145">
        <f t="shared" si="37"/>
        <v>0</v>
      </c>
    </row>
    <row r="146" spans="1:25" x14ac:dyDescent="0.25">
      <c r="A146">
        <v>3.9999999999999998E-6</v>
      </c>
      <c r="B146">
        <f>LUCA_data!CF145</f>
        <v>17515</v>
      </c>
      <c r="C146">
        <f t="shared" si="38"/>
        <v>33169</v>
      </c>
      <c r="D146">
        <f t="shared" si="39"/>
        <v>47.357361596517734</v>
      </c>
      <c r="E146">
        <f t="shared" si="40"/>
        <v>51.923325588534738</v>
      </c>
      <c r="F146">
        <f t="shared" si="41"/>
        <v>49.640343592526236</v>
      </c>
      <c r="G146">
        <f t="shared" si="42"/>
        <v>6.9323999999999997E-2</v>
      </c>
      <c r="H146">
        <f t="shared" si="53"/>
        <v>8.9092179999999992</v>
      </c>
      <c r="I146">
        <f t="shared" si="43"/>
        <v>-32.932058104098175</v>
      </c>
      <c r="J146">
        <f t="shared" si="44"/>
        <v>-39.533982691561825</v>
      </c>
      <c r="K146">
        <f t="shared" si="45"/>
        <v>-36.233020397830003</v>
      </c>
      <c r="L146">
        <f t="shared" si="46"/>
        <v>47.616442988457408</v>
      </c>
      <c r="M146">
        <f t="shared" si="47"/>
        <v>42.442732158491964</v>
      </c>
      <c r="N146">
        <f t="shared" si="48"/>
        <v>45.029587573474686</v>
      </c>
      <c r="O146">
        <f t="shared" si="49"/>
        <v>0</v>
      </c>
      <c r="P146">
        <f t="shared" si="36"/>
        <v>0</v>
      </c>
      <c r="Q146">
        <f t="shared" si="50"/>
        <v>-40</v>
      </c>
      <c r="R146">
        <f t="shared" si="51"/>
        <v>-40</v>
      </c>
      <c r="S146">
        <f t="shared" si="52"/>
        <v>-1.4703982621615838E-2</v>
      </c>
      <c r="Y146">
        <f t="shared" si="37"/>
        <v>0</v>
      </c>
    </row>
    <row r="147" spans="1:25" x14ac:dyDescent="0.25">
      <c r="A147">
        <v>3.9999999999999998E-6</v>
      </c>
      <c r="B147">
        <f>LUCA_data!CF146</f>
        <v>18762</v>
      </c>
      <c r="C147">
        <f t="shared" si="38"/>
        <v>34710.5</v>
      </c>
      <c r="D147">
        <f t="shared" si="39"/>
        <v>45.254212033675593</v>
      </c>
      <c r="E147">
        <f t="shared" si="40"/>
        <v>49.640343592526236</v>
      </c>
      <c r="F147">
        <f t="shared" si="41"/>
        <v>47.447277813100911</v>
      </c>
      <c r="G147">
        <f t="shared" si="42"/>
        <v>7.2553999999999993E-2</v>
      </c>
      <c r="H147">
        <f t="shared" si="53"/>
        <v>8.9817719999999994</v>
      </c>
      <c r="I147">
        <f t="shared" si="43"/>
        <v>-30.226669507199123</v>
      </c>
      <c r="J147">
        <f t="shared" si="44"/>
        <v>-36.233020397830003</v>
      </c>
      <c r="K147">
        <f t="shared" si="45"/>
        <v>-33.229844952514561</v>
      </c>
      <c r="L147">
        <f t="shared" si="46"/>
        <v>41.392279478945923</v>
      </c>
      <c r="M147">
        <f t="shared" si="47"/>
        <v>45.029587573474686</v>
      </c>
      <c r="N147">
        <f t="shared" si="48"/>
        <v>43.210933526210304</v>
      </c>
      <c r="O147">
        <f t="shared" si="49"/>
        <v>0</v>
      </c>
      <c r="P147">
        <f t="shared" si="36"/>
        <v>0</v>
      </c>
      <c r="Q147">
        <f t="shared" si="50"/>
        <v>-40</v>
      </c>
      <c r="R147">
        <f t="shared" si="51"/>
        <v>-40</v>
      </c>
      <c r="S147">
        <f t="shared" si="52"/>
        <v>-1.4760657847637786E-2</v>
      </c>
      <c r="Y147">
        <f t="shared" si="37"/>
        <v>0</v>
      </c>
    </row>
    <row r="148" spans="1:25" x14ac:dyDescent="0.25">
      <c r="A148">
        <v>3.9999999999999998E-6</v>
      </c>
      <c r="B148">
        <f>LUCA_data!CF147</f>
        <v>19135</v>
      </c>
      <c r="C148">
        <f t="shared" si="38"/>
        <v>36279.5</v>
      </c>
      <c r="D148">
        <f t="shared" si="39"/>
        <v>43.297077600157017</v>
      </c>
      <c r="E148">
        <f t="shared" si="40"/>
        <v>47.447277813100911</v>
      </c>
      <c r="F148">
        <f t="shared" si="41"/>
        <v>45.37217770662896</v>
      </c>
      <c r="G148">
        <f t="shared" si="42"/>
        <v>7.5794E-2</v>
      </c>
      <c r="H148">
        <f t="shared" si="53"/>
        <v>9.0575659999999996</v>
      </c>
      <c r="I148">
        <f t="shared" si="43"/>
        <v>-27.37815798706956</v>
      </c>
      <c r="J148">
        <f t="shared" si="44"/>
        <v>-33.229844952514561</v>
      </c>
      <c r="K148">
        <f t="shared" si="45"/>
        <v>-30.304001469792063</v>
      </c>
      <c r="L148">
        <f t="shared" si="46"/>
        <v>38.602573854427774</v>
      </c>
      <c r="M148">
        <f t="shared" si="47"/>
        <v>43.210933526210304</v>
      </c>
      <c r="N148">
        <f t="shared" si="48"/>
        <v>40.906753690319036</v>
      </c>
      <c r="O148">
        <f t="shared" si="49"/>
        <v>0</v>
      </c>
      <c r="P148">
        <f t="shared" si="36"/>
        <v>0</v>
      </c>
      <c r="Q148">
        <f t="shared" si="50"/>
        <v>-40</v>
      </c>
      <c r="R148">
        <f t="shared" si="51"/>
        <v>-40</v>
      </c>
      <c r="S148">
        <f t="shared" si="52"/>
        <v>-1.4720437904307307E-2</v>
      </c>
      <c r="Y148">
        <f t="shared" si="37"/>
        <v>0</v>
      </c>
    </row>
    <row r="149" spans="1:25" x14ac:dyDescent="0.25">
      <c r="A149">
        <v>3.9999999999999998E-6</v>
      </c>
      <c r="B149">
        <f>LUCA_data!CF148</f>
        <v>20510</v>
      </c>
      <c r="C149">
        <f t="shared" si="38"/>
        <v>37961</v>
      </c>
      <c r="D149">
        <f t="shared" si="39"/>
        <v>41.379213582226406</v>
      </c>
      <c r="E149">
        <f t="shared" si="40"/>
        <v>45.37217770662896</v>
      </c>
      <c r="F149">
        <f t="shared" si="41"/>
        <v>43.37569564442768</v>
      </c>
      <c r="G149">
        <f t="shared" si="42"/>
        <v>7.9289999999999999E-2</v>
      </c>
      <c r="H149">
        <f t="shared" si="53"/>
        <v>9.1368559999999999</v>
      </c>
      <c r="I149">
        <f t="shared" si="43"/>
        <v>-25.179493784856614</v>
      </c>
      <c r="J149">
        <f t="shared" si="44"/>
        <v>-30.304001469792063</v>
      </c>
      <c r="K149">
        <f t="shared" si="45"/>
        <v>-27.741747627324337</v>
      </c>
      <c r="L149">
        <f t="shared" si="46"/>
        <v>32.314968375176264</v>
      </c>
      <c r="M149">
        <f t="shared" si="47"/>
        <v>40.906753690319036</v>
      </c>
      <c r="N149">
        <f t="shared" si="48"/>
        <v>36.61086103274765</v>
      </c>
      <c r="O149">
        <f t="shared" si="49"/>
        <v>0</v>
      </c>
      <c r="P149">
        <f t="shared" si="36"/>
        <v>0</v>
      </c>
      <c r="Q149">
        <f t="shared" si="50"/>
        <v>-40</v>
      </c>
      <c r="R149">
        <f t="shared" si="51"/>
        <v>-40</v>
      </c>
      <c r="S149">
        <f t="shared" si="52"/>
        <v>-1.4744868737359147E-2</v>
      </c>
      <c r="Y149">
        <f t="shared" si="37"/>
        <v>0</v>
      </c>
    </row>
    <row r="150" spans="1:25" x14ac:dyDescent="0.25">
      <c r="A150">
        <v>3.9999999999999998E-6</v>
      </c>
      <c r="B150">
        <f>LUCA_data!CF149</f>
        <v>20920</v>
      </c>
      <c r="C150">
        <f t="shared" si="38"/>
        <v>39663.5</v>
      </c>
      <c r="D150">
        <f t="shared" si="39"/>
        <v>39.60306898773171</v>
      </c>
      <c r="E150">
        <f t="shared" si="40"/>
        <v>43.37569564442768</v>
      </c>
      <c r="F150">
        <f t="shared" si="41"/>
        <v>41.489382316079698</v>
      </c>
      <c r="G150">
        <f t="shared" si="42"/>
        <v>8.2860000000000003E-2</v>
      </c>
      <c r="H150">
        <f t="shared" si="53"/>
        <v>9.219716</v>
      </c>
      <c r="I150">
        <f t="shared" si="43"/>
        <v>-22.765065512285556</v>
      </c>
      <c r="J150">
        <f t="shared" si="44"/>
        <v>-27.741747627324337</v>
      </c>
      <c r="K150">
        <f t="shared" si="45"/>
        <v>-25.253406569804945</v>
      </c>
      <c r="L150">
        <f t="shared" si="46"/>
        <v>30.030666878100313</v>
      </c>
      <c r="M150">
        <f t="shared" si="47"/>
        <v>36.61086103274765</v>
      </c>
      <c r="N150">
        <f t="shared" si="48"/>
        <v>33.320763955423985</v>
      </c>
      <c r="O150">
        <f t="shared" si="49"/>
        <v>0</v>
      </c>
      <c r="P150">
        <f t="shared" si="36"/>
        <v>0</v>
      </c>
      <c r="Q150">
        <f t="shared" si="50"/>
        <v>-40</v>
      </c>
      <c r="R150">
        <f t="shared" si="51"/>
        <v>-40</v>
      </c>
      <c r="S150">
        <f t="shared" si="52"/>
        <v>-1.4670537719792182E-2</v>
      </c>
      <c r="Y150">
        <f t="shared" si="37"/>
        <v>0</v>
      </c>
    </row>
    <row r="151" spans="1:25" x14ac:dyDescent="0.25">
      <c r="A151">
        <v>3.9999999999999998E-6</v>
      </c>
      <c r="B151">
        <f>LUCA_data!CF150</f>
        <v>22439</v>
      </c>
      <c r="C151">
        <f t="shared" si="38"/>
        <v>41502</v>
      </c>
      <c r="D151">
        <f t="shared" si="39"/>
        <v>37.848689865425683</v>
      </c>
      <c r="E151">
        <f t="shared" si="40"/>
        <v>41.489382316079698</v>
      </c>
      <c r="F151">
        <f t="shared" si="41"/>
        <v>39.669036090752691</v>
      </c>
      <c r="G151">
        <f t="shared" si="42"/>
        <v>8.671799999999999E-2</v>
      </c>
      <c r="H151">
        <f t="shared" si="53"/>
        <v>9.3064339999999994</v>
      </c>
      <c r="I151">
        <f t="shared" si="43"/>
        <v>-20.99156144430231</v>
      </c>
      <c r="J151">
        <f t="shared" si="44"/>
        <v>-25.253406569804945</v>
      </c>
      <c r="K151">
        <f t="shared" si="45"/>
        <v>-23.122484007053629</v>
      </c>
      <c r="L151">
        <f t="shared" si="46"/>
        <v>24.57301324697659</v>
      </c>
      <c r="M151">
        <f t="shared" si="47"/>
        <v>33.320763955423985</v>
      </c>
      <c r="N151">
        <f t="shared" si="48"/>
        <v>28.946888601200286</v>
      </c>
      <c r="O151">
        <f t="shared" si="49"/>
        <v>0</v>
      </c>
      <c r="P151">
        <f t="shared" si="36"/>
        <v>0</v>
      </c>
      <c r="Q151">
        <f t="shared" si="50"/>
        <v>-40</v>
      </c>
      <c r="R151">
        <f t="shared" si="51"/>
        <v>-40</v>
      </c>
      <c r="S151">
        <f t="shared" si="52"/>
        <v>-1.4693700796308194E-2</v>
      </c>
      <c r="Y151">
        <f t="shared" si="37"/>
        <v>0</v>
      </c>
    </row>
    <row r="152" spans="1:25" x14ac:dyDescent="0.25">
      <c r="A152">
        <v>3.9999999999999998E-6</v>
      </c>
      <c r="B152">
        <f>LUCA_data!CF151</f>
        <v>22885</v>
      </c>
      <c r="C152">
        <f t="shared" si="38"/>
        <v>43377</v>
      </c>
      <c r="D152">
        <f t="shared" si="39"/>
        <v>36.212654789286873</v>
      </c>
      <c r="E152">
        <f t="shared" si="40"/>
        <v>39.669036090752691</v>
      </c>
      <c r="F152">
        <f t="shared" si="41"/>
        <v>37.940845440019785</v>
      </c>
      <c r="G152">
        <f t="shared" si="42"/>
        <v>9.0647999999999992E-2</v>
      </c>
      <c r="H152">
        <f t="shared" si="53"/>
        <v>9.3970819999999993</v>
      </c>
      <c r="I152">
        <f t="shared" si="43"/>
        <v>-19.06485141131526</v>
      </c>
      <c r="J152">
        <f t="shared" si="44"/>
        <v>-23.122484007053629</v>
      </c>
      <c r="K152">
        <f t="shared" si="45"/>
        <v>-21.093667709184444</v>
      </c>
      <c r="L152">
        <f t="shared" si="46"/>
        <v>22.381258250255765</v>
      </c>
      <c r="M152">
        <f t="shared" si="47"/>
        <v>28.946888601200286</v>
      </c>
      <c r="N152">
        <f t="shared" si="48"/>
        <v>25.664073425728027</v>
      </c>
      <c r="O152">
        <f t="shared" si="49"/>
        <v>0</v>
      </c>
      <c r="P152">
        <f t="shared" si="36"/>
        <v>0</v>
      </c>
      <c r="Q152">
        <f t="shared" si="50"/>
        <v>-40</v>
      </c>
      <c r="R152">
        <f t="shared" si="51"/>
        <v>-40</v>
      </c>
      <c r="S152">
        <f t="shared" si="52"/>
        <v>-1.4653389444808092E-2</v>
      </c>
      <c r="Y152">
        <f t="shared" si="37"/>
        <v>0</v>
      </c>
    </row>
    <row r="153" spans="1:25" x14ac:dyDescent="0.25">
      <c r="A153">
        <v>3.9999999999999998E-6</v>
      </c>
      <c r="B153">
        <f>LUCA_data!CF152</f>
        <v>24517</v>
      </c>
      <c r="C153">
        <f t="shared" si="38"/>
        <v>45380.5</v>
      </c>
      <c r="D153">
        <f t="shared" si="39"/>
        <v>34.613905241125522</v>
      </c>
      <c r="E153">
        <f t="shared" si="40"/>
        <v>37.940845440019785</v>
      </c>
      <c r="F153">
        <f t="shared" si="41"/>
        <v>36.277375340572654</v>
      </c>
      <c r="G153">
        <f t="shared" si="42"/>
        <v>9.4803999999999999E-2</v>
      </c>
      <c r="H153">
        <f t="shared" si="53"/>
        <v>9.4918859999999992</v>
      </c>
      <c r="I153">
        <f t="shared" si="43"/>
        <v>-17.546412592792834</v>
      </c>
      <c r="J153">
        <f t="shared" si="44"/>
        <v>-21.093667709184444</v>
      </c>
      <c r="K153">
        <f t="shared" si="45"/>
        <v>-19.320040150988639</v>
      </c>
      <c r="L153">
        <f t="shared" si="46"/>
        <v>18.708362075395609</v>
      </c>
      <c r="M153">
        <f t="shared" si="47"/>
        <v>25.664073425728027</v>
      </c>
      <c r="N153">
        <f t="shared" si="48"/>
        <v>22.186217750561816</v>
      </c>
      <c r="O153">
        <f t="shared" si="49"/>
        <v>0</v>
      </c>
      <c r="P153">
        <f t="shared" si="36"/>
        <v>0</v>
      </c>
      <c r="Q153">
        <f t="shared" si="50"/>
        <v>-40</v>
      </c>
      <c r="R153">
        <f t="shared" si="51"/>
        <v>-40</v>
      </c>
      <c r="S153">
        <f t="shared" si="52"/>
        <v>-1.4680346548683913E-2</v>
      </c>
      <c r="Y153">
        <f t="shared" si="37"/>
        <v>0</v>
      </c>
    </row>
    <row r="154" spans="1:25" x14ac:dyDescent="0.25">
      <c r="A154">
        <v>3.9999999999999998E-6</v>
      </c>
      <c r="B154">
        <f>LUCA_data!CF153</f>
        <v>25001</v>
      </c>
      <c r="C154">
        <f t="shared" si="38"/>
        <v>47421</v>
      </c>
      <c r="D154">
        <f t="shared" si="39"/>
        <v>33.124487606648884</v>
      </c>
      <c r="E154">
        <f t="shared" si="40"/>
        <v>36.277375340572654</v>
      </c>
      <c r="F154">
        <f t="shared" si="41"/>
        <v>34.700931473610765</v>
      </c>
      <c r="G154">
        <f t="shared" si="42"/>
        <v>9.9035999999999999E-2</v>
      </c>
      <c r="H154">
        <f t="shared" si="53"/>
        <v>9.5909219999999991</v>
      </c>
      <c r="I154">
        <f t="shared" si="43"/>
        <v>-15.917887101275175</v>
      </c>
      <c r="J154">
        <f t="shared" si="44"/>
        <v>-19.320040150988639</v>
      </c>
      <c r="K154">
        <f t="shared" si="45"/>
        <v>-17.618963626131908</v>
      </c>
      <c r="L154">
        <f t="shared" si="46"/>
        <v>17.176345216453925</v>
      </c>
      <c r="M154">
        <f t="shared" si="47"/>
        <v>22.186217750561816</v>
      </c>
      <c r="N154">
        <f t="shared" si="48"/>
        <v>19.68128148350787</v>
      </c>
      <c r="O154">
        <f t="shared" si="49"/>
        <v>0</v>
      </c>
      <c r="P154">
        <f t="shared" si="36"/>
        <v>0</v>
      </c>
      <c r="Q154">
        <f t="shared" si="50"/>
        <v>-40</v>
      </c>
      <c r="R154">
        <f t="shared" si="51"/>
        <v>-40</v>
      </c>
      <c r="S154">
        <f t="shared" si="52"/>
        <v>-1.4631811368496291E-2</v>
      </c>
      <c r="Y154">
        <f t="shared" si="37"/>
        <v>0</v>
      </c>
    </row>
    <row r="155" spans="1:25" x14ac:dyDescent="0.25">
      <c r="A155">
        <v>3.9999999999999998E-6</v>
      </c>
      <c r="B155">
        <f>LUCA_data!CF154</f>
        <v>26807</v>
      </c>
      <c r="C155">
        <f t="shared" si="38"/>
        <v>49605</v>
      </c>
      <c r="D155">
        <f t="shared" si="39"/>
        <v>31.666088636123309</v>
      </c>
      <c r="E155">
        <f t="shared" si="40"/>
        <v>34.700931473610765</v>
      </c>
      <c r="F155">
        <f t="shared" si="41"/>
        <v>33.183510054867035</v>
      </c>
      <c r="G155">
        <f t="shared" si="42"/>
        <v>0.103616</v>
      </c>
      <c r="H155">
        <f t="shared" si="53"/>
        <v>9.6945379999999997</v>
      </c>
      <c r="I155">
        <f t="shared" si="43"/>
        <v>-14.644663167307463</v>
      </c>
      <c r="J155">
        <f t="shared" si="44"/>
        <v>-17.618963626131908</v>
      </c>
      <c r="K155">
        <f t="shared" si="45"/>
        <v>-16.131813396719686</v>
      </c>
      <c r="L155">
        <f t="shared" si="46"/>
        <v>14.352515339447791</v>
      </c>
      <c r="M155">
        <f t="shared" si="47"/>
        <v>19.68128148350787</v>
      </c>
      <c r="N155">
        <f t="shared" si="48"/>
        <v>17.016898411477833</v>
      </c>
      <c r="O155">
        <f t="shared" si="49"/>
        <v>0</v>
      </c>
      <c r="P155">
        <f t="shared" si="36"/>
        <v>0</v>
      </c>
      <c r="Q155">
        <f t="shared" si="50"/>
        <v>-40</v>
      </c>
      <c r="R155">
        <f t="shared" si="51"/>
        <v>-40</v>
      </c>
      <c r="S155">
        <f t="shared" si="52"/>
        <v>-1.4650031033273305E-2</v>
      </c>
      <c r="Y155">
        <f t="shared" si="37"/>
        <v>0</v>
      </c>
    </row>
    <row r="156" spans="1:25" x14ac:dyDescent="0.25">
      <c r="A156">
        <v>3.9999999999999998E-6</v>
      </c>
      <c r="B156">
        <f>LUCA_data!CF155</f>
        <v>25207</v>
      </c>
      <c r="C156">
        <f t="shared" si="38"/>
        <v>50766</v>
      </c>
      <c r="D156">
        <f t="shared" si="39"/>
        <v>30.941896678779038</v>
      </c>
      <c r="E156">
        <f t="shared" si="40"/>
        <v>33.183510054867035</v>
      </c>
      <c r="F156">
        <f t="shared" si="41"/>
        <v>32.062703366823037</v>
      </c>
      <c r="G156">
        <f t="shared" si="42"/>
        <v>0.104028</v>
      </c>
      <c r="H156">
        <f t="shared" si="53"/>
        <v>9.7985659999999992</v>
      </c>
      <c r="I156">
        <f t="shared" si="43"/>
        <v>-10.774086669396688</v>
      </c>
      <c r="J156">
        <f t="shared" si="44"/>
        <v>-16.131813396719686</v>
      </c>
      <c r="K156">
        <f t="shared" si="45"/>
        <v>-13.452950033058187</v>
      </c>
      <c r="L156">
        <f t="shared" si="46"/>
        <v>25.751368512914784</v>
      </c>
      <c r="M156">
        <f t="shared" si="47"/>
        <v>17.016898411477833</v>
      </c>
      <c r="N156">
        <f t="shared" si="48"/>
        <v>21.38413346219631</v>
      </c>
      <c r="O156">
        <f t="shared" si="49"/>
        <v>0</v>
      </c>
      <c r="P156">
        <f t="shared" si="36"/>
        <v>0</v>
      </c>
      <c r="Q156">
        <f t="shared" si="50"/>
        <v>-40</v>
      </c>
      <c r="R156">
        <f t="shared" si="51"/>
        <v>-40</v>
      </c>
      <c r="S156">
        <f t="shared" si="52"/>
        <v>-1.3086311533915184E-2</v>
      </c>
      <c r="Y156">
        <f t="shared" si="37"/>
        <v>0</v>
      </c>
    </row>
    <row r="157" spans="1:25" x14ac:dyDescent="0.25">
      <c r="A157">
        <v>3.9999999999999998E-6</v>
      </c>
      <c r="B157">
        <f>LUCA_data!CF156</f>
        <v>19261</v>
      </c>
      <c r="C157">
        <f t="shared" si="38"/>
        <v>48138</v>
      </c>
      <c r="D157">
        <f t="shared" si="39"/>
        <v>32.631109036413989</v>
      </c>
      <c r="E157">
        <f t="shared" si="40"/>
        <v>32.062703366823037</v>
      </c>
      <c r="F157">
        <f t="shared" si="41"/>
        <v>32.346906201618509</v>
      </c>
      <c r="G157">
        <f t="shared" si="42"/>
        <v>8.8936000000000001E-2</v>
      </c>
      <c r="H157">
        <f t="shared" si="53"/>
        <v>9.8875019999999996</v>
      </c>
      <c r="I157">
        <f t="shared" si="43"/>
        <v>3.1955882296873299</v>
      </c>
      <c r="J157">
        <f t="shared" si="44"/>
        <v>-13.452950033058187</v>
      </c>
      <c r="K157">
        <f t="shared" si="45"/>
        <v>-5.1286809016854287</v>
      </c>
      <c r="L157">
        <f t="shared" si="46"/>
        <v>93.598420565044066</v>
      </c>
      <c r="M157">
        <f t="shared" si="47"/>
        <v>21.38413346219631</v>
      </c>
      <c r="N157">
        <f t="shared" si="48"/>
        <v>57.491277013620191</v>
      </c>
      <c r="O157">
        <f t="shared" si="49"/>
        <v>0</v>
      </c>
      <c r="P157">
        <f t="shared" si="36"/>
        <v>0</v>
      </c>
      <c r="Q157">
        <f t="shared" si="50"/>
        <v>-40</v>
      </c>
      <c r="R157">
        <f t="shared" si="51"/>
        <v>-40</v>
      </c>
      <c r="S157">
        <f t="shared" si="52"/>
        <v>-4.901626106620453E-3</v>
      </c>
      <c r="Y157">
        <f t="shared" si="37"/>
        <v>0</v>
      </c>
    </row>
    <row r="158" spans="1:25" x14ac:dyDescent="0.25">
      <c r="A158">
        <v>3.9999999999999998E-6</v>
      </c>
      <c r="B158">
        <f>LUCA_data!CF157</f>
        <v>15218</v>
      </c>
      <c r="C158">
        <f t="shared" si="38"/>
        <v>43246.5</v>
      </c>
      <c r="D158">
        <f t="shared" si="39"/>
        <v>36.321929561811857</v>
      </c>
      <c r="E158">
        <f t="shared" si="40"/>
        <v>32.346906201618509</v>
      </c>
      <c r="F158">
        <f t="shared" si="41"/>
        <v>34.334417881715183</v>
      </c>
      <c r="G158">
        <f t="shared" si="42"/>
        <v>6.8957999999999992E-2</v>
      </c>
      <c r="H158">
        <f t="shared" si="53"/>
        <v>9.9564599999999999</v>
      </c>
      <c r="I158">
        <f t="shared" si="43"/>
        <v>28.822060966047072</v>
      </c>
      <c r="J158">
        <f t="shared" si="44"/>
        <v>-5.1286809016854287</v>
      </c>
      <c r="K158">
        <f t="shared" si="45"/>
        <v>11.846690032180822</v>
      </c>
      <c r="L158">
        <f t="shared" si="46"/>
        <v>246.16971103956399</v>
      </c>
      <c r="M158">
        <f t="shared" si="47"/>
        <v>57.491277013620191</v>
      </c>
      <c r="N158">
        <f t="shared" si="48"/>
        <v>151.83049402659208</v>
      </c>
      <c r="O158">
        <f t="shared" si="49"/>
        <v>1</v>
      </c>
      <c r="P158">
        <f t="shared" si="36"/>
        <v>1</v>
      </c>
      <c r="Q158">
        <f t="shared" si="50"/>
        <v>40</v>
      </c>
      <c r="R158">
        <f t="shared" si="51"/>
        <v>-40</v>
      </c>
      <c r="S158" t="str">
        <f t="shared" si="52"/>
        <v/>
      </c>
      <c r="Y158">
        <f t="shared" si="37"/>
        <v>-0.84739630407071864</v>
      </c>
    </row>
    <row r="159" spans="1:25" x14ac:dyDescent="0.25">
      <c r="A159">
        <v>3.9999999999999998E-6</v>
      </c>
      <c r="B159">
        <f>LUCA_data!CF158</f>
        <v>13567</v>
      </c>
      <c r="C159">
        <f t="shared" si="38"/>
        <v>36626.5</v>
      </c>
      <c r="D159">
        <f t="shared" si="39"/>
        <v>42.886880449808103</v>
      </c>
      <c r="E159">
        <f t="shared" si="40"/>
        <v>34.334417881715183</v>
      </c>
      <c r="F159">
        <f t="shared" si="41"/>
        <v>38.610649165761643</v>
      </c>
      <c r="G159">
        <f t="shared" si="42"/>
        <v>5.7569999999999996E-2</v>
      </c>
      <c r="H159">
        <f t="shared" si="53"/>
        <v>10.01403</v>
      </c>
      <c r="I159">
        <f t="shared" si="43"/>
        <v>74.278813341088423</v>
      </c>
      <c r="J159">
        <f t="shared" si="44"/>
        <v>11.846690032180822</v>
      </c>
      <c r="K159">
        <f t="shared" si="45"/>
        <v>43.06275168663462</v>
      </c>
      <c r="L159">
        <f t="shared" si="46"/>
        <v>542.22792521198187</v>
      </c>
      <c r="M159">
        <f t="shared" si="47"/>
        <v>151.83049402659208</v>
      </c>
      <c r="N159">
        <f t="shared" si="48"/>
        <v>347.02920961928697</v>
      </c>
      <c r="O159">
        <f t="shared" si="49"/>
        <v>1</v>
      </c>
      <c r="P159">
        <f t="shared" si="36"/>
        <v>1</v>
      </c>
      <c r="Q159">
        <f t="shared" si="50"/>
        <v>40</v>
      </c>
      <c r="R159">
        <f t="shared" si="51"/>
        <v>40</v>
      </c>
      <c r="S159" t="str">
        <f t="shared" si="52"/>
        <v/>
      </c>
      <c r="Y159">
        <f t="shared" si="37"/>
        <v>3.9875004245780072</v>
      </c>
    </row>
    <row r="160" spans="1:25" x14ac:dyDescent="0.25">
      <c r="A160">
        <v>3.9999999999999998E-6</v>
      </c>
      <c r="B160">
        <f>LUCA_data!CF159</f>
        <v>11953</v>
      </c>
      <c r="C160">
        <f t="shared" si="38"/>
        <v>29999.5</v>
      </c>
      <c r="D160">
        <f t="shared" si="39"/>
        <v>52.360750239000538</v>
      </c>
      <c r="E160">
        <f t="shared" si="40"/>
        <v>38.610649165761643</v>
      </c>
      <c r="F160">
        <f t="shared" si="41"/>
        <v>45.485699702381091</v>
      </c>
      <c r="G160">
        <f t="shared" si="42"/>
        <v>5.1039999999999995E-2</v>
      </c>
      <c r="H160">
        <f t="shared" si="53"/>
        <v>10.06507</v>
      </c>
      <c r="I160">
        <f t="shared" si="43"/>
        <v>134.69926599959734</v>
      </c>
      <c r="J160">
        <f t="shared" si="44"/>
        <v>43.06275168663462</v>
      </c>
      <c r="K160">
        <f t="shared" si="45"/>
        <v>88.881008843115978</v>
      </c>
      <c r="L160">
        <f t="shared" si="46"/>
        <v>897.69312610660972</v>
      </c>
      <c r="M160">
        <f t="shared" si="47"/>
        <v>347.02920961928697</v>
      </c>
      <c r="N160">
        <f t="shared" si="48"/>
        <v>622.36116786294838</v>
      </c>
      <c r="O160">
        <f t="shared" si="49"/>
        <v>1</v>
      </c>
      <c r="P160">
        <f t="shared" si="36"/>
        <v>1</v>
      </c>
      <c r="Q160">
        <f t="shared" si="50"/>
        <v>40</v>
      </c>
      <c r="R160">
        <f t="shared" si="51"/>
        <v>40</v>
      </c>
      <c r="S160" t="str">
        <f t="shared" si="52"/>
        <v/>
      </c>
      <c r="Y160">
        <f t="shared" si="37"/>
        <v>11.187756075834667</v>
      </c>
    </row>
    <row r="161" spans="1:25" x14ac:dyDescent="0.25">
      <c r="A161">
        <v>3.9999999999999998E-6</v>
      </c>
      <c r="B161">
        <f>LUCA_data!CF160</f>
        <v>11278</v>
      </c>
      <c r="C161">
        <f t="shared" si="38"/>
        <v>26008</v>
      </c>
      <c r="D161">
        <f t="shared" si="39"/>
        <v>60.396659750649668</v>
      </c>
      <c r="E161">
        <f t="shared" si="40"/>
        <v>45.485699702381091</v>
      </c>
      <c r="F161">
        <f t="shared" si="41"/>
        <v>52.941179726515379</v>
      </c>
      <c r="G161">
        <f t="shared" si="42"/>
        <v>4.6461999999999996E-2</v>
      </c>
      <c r="H161">
        <f t="shared" si="53"/>
        <v>10.111532</v>
      </c>
      <c r="I161">
        <f t="shared" si="43"/>
        <v>160.46403564492036</v>
      </c>
      <c r="J161">
        <f t="shared" si="44"/>
        <v>88.881008843115978</v>
      </c>
      <c r="K161">
        <f t="shared" si="45"/>
        <v>124.67252224401817</v>
      </c>
      <c r="L161">
        <f t="shared" si="46"/>
        <v>770.33949035560659</v>
      </c>
      <c r="M161">
        <f t="shared" si="47"/>
        <v>622.36116786294838</v>
      </c>
      <c r="N161">
        <f t="shared" si="48"/>
        <v>696.35032910927748</v>
      </c>
      <c r="O161">
        <f t="shared" si="49"/>
        <v>1</v>
      </c>
      <c r="P161">
        <f t="shared" si="36"/>
        <v>1</v>
      </c>
      <c r="Q161">
        <f t="shared" si="50"/>
        <v>40</v>
      </c>
      <c r="R161">
        <f t="shared" si="51"/>
        <v>40</v>
      </c>
      <c r="S161" t="str">
        <f t="shared" si="52"/>
        <v/>
      </c>
      <c r="Y161">
        <f t="shared" si="37"/>
        <v>16.897473358766526</v>
      </c>
    </row>
    <row r="162" spans="1:25" x14ac:dyDescent="0.25">
      <c r="A162">
        <v>3.9999999999999998E-6</v>
      </c>
      <c r="B162">
        <f>LUCA_data!CF161</f>
        <v>10318</v>
      </c>
      <c r="C162">
        <f t="shared" si="38"/>
        <v>23558</v>
      </c>
      <c r="D162">
        <f t="shared" si="39"/>
        <v>66.677830324938313</v>
      </c>
      <c r="E162">
        <f t="shared" si="40"/>
        <v>52.941179726515379</v>
      </c>
      <c r="F162">
        <f t="shared" si="41"/>
        <v>59.80950502572685</v>
      </c>
      <c r="G162">
        <f t="shared" si="42"/>
        <v>4.3192000000000001E-2</v>
      </c>
      <c r="H162">
        <f t="shared" si="53"/>
        <v>10.154724</v>
      </c>
      <c r="I162">
        <f t="shared" si="43"/>
        <v>159.01845941867637</v>
      </c>
      <c r="J162">
        <f t="shared" si="44"/>
        <v>124.67252224401817</v>
      </c>
      <c r="K162">
        <f t="shared" si="45"/>
        <v>141.84549083134726</v>
      </c>
      <c r="L162">
        <f t="shared" si="46"/>
        <v>397.59604990111814</v>
      </c>
      <c r="M162">
        <f t="shared" si="47"/>
        <v>696.35032910927748</v>
      </c>
      <c r="N162">
        <f t="shared" si="48"/>
        <v>546.97318950519775</v>
      </c>
      <c r="O162">
        <f t="shared" si="49"/>
        <v>1</v>
      </c>
      <c r="P162">
        <f t="shared" si="36"/>
        <v>1</v>
      </c>
      <c r="Q162">
        <f t="shared" si="50"/>
        <v>40</v>
      </c>
      <c r="R162">
        <f t="shared" si="51"/>
        <v>40</v>
      </c>
      <c r="S162" t="str">
        <f t="shared" si="52"/>
        <v/>
      </c>
      <c r="Y162">
        <f t="shared" si="37"/>
        <v>19.079468826546321</v>
      </c>
    </row>
    <row r="163" spans="1:25" x14ac:dyDescent="0.25">
      <c r="A163">
        <v>3.9999999999999998E-6</v>
      </c>
      <c r="B163">
        <f>LUCA_data!CF162</f>
        <v>10129</v>
      </c>
      <c r="C163">
        <f t="shared" si="38"/>
        <v>21839</v>
      </c>
      <c r="D163">
        <f t="shared" si="39"/>
        <v>71.926202060300227</v>
      </c>
      <c r="E163">
        <f t="shared" si="40"/>
        <v>59.80950502572685</v>
      </c>
      <c r="F163">
        <f t="shared" si="41"/>
        <v>65.867853543013538</v>
      </c>
      <c r="G163">
        <f t="shared" si="42"/>
        <v>4.0894E-2</v>
      </c>
      <c r="H163">
        <f t="shared" si="53"/>
        <v>10.195618</v>
      </c>
      <c r="I163">
        <f t="shared" si="43"/>
        <v>148.14761376452998</v>
      </c>
      <c r="J163">
        <f t="shared" si="44"/>
        <v>141.84549083134726</v>
      </c>
      <c r="K163">
        <f t="shared" si="45"/>
        <v>144.99655229793862</v>
      </c>
      <c r="L163">
        <f t="shared" si="46"/>
        <v>77.054371462594943</v>
      </c>
      <c r="M163">
        <f t="shared" si="47"/>
        <v>546.97318950519775</v>
      </c>
      <c r="N163">
        <f t="shared" si="48"/>
        <v>312.01378048389637</v>
      </c>
      <c r="O163">
        <f t="shared" si="49"/>
        <v>0</v>
      </c>
      <c r="P163">
        <f t="shared" si="36"/>
        <v>1</v>
      </c>
      <c r="Q163">
        <f t="shared" si="50"/>
        <v>40</v>
      </c>
      <c r="R163">
        <f t="shared" si="51"/>
        <v>40</v>
      </c>
      <c r="S163" t="str">
        <f t="shared" si="52"/>
        <v/>
      </c>
      <c r="Y163">
        <f t="shared" si="37"/>
        <v>18.30170318254342</v>
      </c>
    </row>
    <row r="164" spans="1:25" x14ac:dyDescent="0.25">
      <c r="A164">
        <v>3.9999999999999998E-6</v>
      </c>
      <c r="B164">
        <f>LUCA_data!CF163</f>
        <v>9687</v>
      </c>
      <c r="C164">
        <f t="shared" si="38"/>
        <v>20706</v>
      </c>
      <c r="D164">
        <f t="shared" si="39"/>
        <v>75.861891567415086</v>
      </c>
      <c r="E164">
        <f t="shared" si="40"/>
        <v>65.867853543013538</v>
      </c>
      <c r="F164">
        <f t="shared" si="41"/>
        <v>70.864872555214305</v>
      </c>
      <c r="G164">
        <f t="shared" si="42"/>
        <v>3.9632000000000001E-2</v>
      </c>
      <c r="H164">
        <f t="shared" si="53"/>
        <v>10.235249999999999</v>
      </c>
      <c r="I164">
        <f t="shared" si="43"/>
        <v>126.08546155129103</v>
      </c>
      <c r="J164">
        <f t="shared" si="44"/>
        <v>144.99655229793862</v>
      </c>
      <c r="K164">
        <f t="shared" si="45"/>
        <v>135.54100692461483</v>
      </c>
      <c r="L164">
        <f t="shared" si="46"/>
        <v>-238.58360348515814</v>
      </c>
      <c r="M164">
        <f t="shared" si="47"/>
        <v>312.01378048389637</v>
      </c>
      <c r="N164">
        <f t="shared" si="48"/>
        <v>36.715088499369116</v>
      </c>
      <c r="O164">
        <f t="shared" si="49"/>
        <v>1</v>
      </c>
      <c r="P164">
        <f t="shared" si="36"/>
        <v>1</v>
      </c>
      <c r="Q164">
        <f t="shared" si="50"/>
        <v>40</v>
      </c>
      <c r="R164">
        <f t="shared" si="51"/>
        <v>40</v>
      </c>
      <c r="S164" t="str">
        <f t="shared" si="52"/>
        <v/>
      </c>
      <c r="Y164">
        <f t="shared" si="37"/>
        <v>14.832693951297866</v>
      </c>
    </row>
    <row r="165" spans="1:25" x14ac:dyDescent="0.25">
      <c r="A165">
        <v>3.9999999999999998E-6</v>
      </c>
      <c r="B165">
        <f>LUCA_data!CF164</f>
        <v>9881</v>
      </c>
      <c r="C165">
        <f t="shared" si="38"/>
        <v>20007.5</v>
      </c>
      <c r="D165">
        <f t="shared" si="39"/>
        <v>78.510374949138907</v>
      </c>
      <c r="E165">
        <f t="shared" si="40"/>
        <v>70.864872555214305</v>
      </c>
      <c r="F165">
        <f t="shared" si="41"/>
        <v>74.687623752176606</v>
      </c>
      <c r="G165">
        <f t="shared" si="42"/>
        <v>3.9135999999999997E-2</v>
      </c>
      <c r="H165">
        <f t="shared" si="53"/>
        <v>10.274385999999998</v>
      </c>
      <c r="I165">
        <f t="shared" si="43"/>
        <v>97.678638516003204</v>
      </c>
      <c r="J165">
        <f t="shared" si="44"/>
        <v>135.54100692461483</v>
      </c>
      <c r="K165">
        <f t="shared" si="45"/>
        <v>116.60982272030901</v>
      </c>
      <c r="L165">
        <f t="shared" si="46"/>
        <v>-483.72813277559851</v>
      </c>
      <c r="M165">
        <f t="shared" si="47"/>
        <v>36.715088499369116</v>
      </c>
      <c r="N165">
        <f t="shared" si="48"/>
        <v>-223.50652213811469</v>
      </c>
      <c r="O165">
        <f t="shared" si="49"/>
        <v>1</v>
      </c>
      <c r="P165">
        <f t="shared" si="36"/>
        <v>1</v>
      </c>
      <c r="Q165">
        <f t="shared" si="50"/>
        <v>40</v>
      </c>
      <c r="R165">
        <f t="shared" si="51"/>
        <v>40</v>
      </c>
      <c r="S165" t="str">
        <f t="shared" si="52"/>
        <v/>
      </c>
      <c r="Y165">
        <f t="shared" si="37"/>
        <v>9.2090548401004728</v>
      </c>
    </row>
    <row r="166" spans="1:25" x14ac:dyDescent="0.25">
      <c r="A166">
        <v>3.9999999999999998E-6</v>
      </c>
      <c r="B166">
        <f>LUCA_data!CF165</f>
        <v>9733</v>
      </c>
      <c r="C166">
        <f t="shared" si="38"/>
        <v>19715</v>
      </c>
      <c r="D166">
        <f t="shared" si="39"/>
        <v>79.675187765401802</v>
      </c>
      <c r="E166">
        <f t="shared" si="40"/>
        <v>74.687623752176606</v>
      </c>
      <c r="F166">
        <f t="shared" si="41"/>
        <v>77.181405758789197</v>
      </c>
      <c r="G166">
        <f t="shared" si="42"/>
        <v>3.9227999999999999E-2</v>
      </c>
      <c r="H166">
        <f t="shared" si="53"/>
        <v>10.313613999999998</v>
      </c>
      <c r="I166">
        <f t="shared" si="43"/>
        <v>63.571479723987736</v>
      </c>
      <c r="J166">
        <f t="shared" si="44"/>
        <v>116.60982272030901</v>
      </c>
      <c r="K166">
        <f t="shared" si="45"/>
        <v>90.090651222148381</v>
      </c>
      <c r="L166">
        <f t="shared" si="46"/>
        <v>-676.02660085042908</v>
      </c>
      <c r="M166">
        <f t="shared" si="47"/>
        <v>-223.50652213811469</v>
      </c>
      <c r="N166">
        <f t="shared" si="48"/>
        <v>-449.76656149427185</v>
      </c>
      <c r="O166">
        <f t="shared" si="49"/>
        <v>1</v>
      </c>
      <c r="P166">
        <f t="shared" si="36"/>
        <v>1</v>
      </c>
      <c r="Q166">
        <f t="shared" si="50"/>
        <v>40</v>
      </c>
      <c r="R166">
        <f t="shared" si="51"/>
        <v>40</v>
      </c>
      <c r="S166" t="str">
        <f t="shared" si="52"/>
        <v/>
      </c>
      <c r="Y166">
        <f t="shared" si="37"/>
        <v>1.8456084404611903</v>
      </c>
    </row>
    <row r="167" spans="1:25" x14ac:dyDescent="0.25">
      <c r="A167">
        <v>3.9999999999999998E-6</v>
      </c>
      <c r="B167">
        <f>LUCA_data!CF166</f>
        <v>10196</v>
      </c>
      <c r="C167">
        <f t="shared" si="38"/>
        <v>19748.5</v>
      </c>
      <c r="D167">
        <f t="shared" si="39"/>
        <v>79.540032245228588</v>
      </c>
      <c r="E167">
        <f t="shared" si="40"/>
        <v>77.181405758789197</v>
      </c>
      <c r="F167">
        <f t="shared" si="41"/>
        <v>78.360719002008892</v>
      </c>
      <c r="G167">
        <f t="shared" si="42"/>
        <v>3.9857999999999998E-2</v>
      </c>
      <c r="H167">
        <f t="shared" si="53"/>
        <v>10.353471999999998</v>
      </c>
      <c r="I167">
        <f t="shared" si="43"/>
        <v>29.587868011934759</v>
      </c>
      <c r="J167">
        <f t="shared" si="44"/>
        <v>90.090651222148381</v>
      </c>
      <c r="K167">
        <f t="shared" si="45"/>
        <v>59.83925961704157</v>
      </c>
      <c r="L167">
        <f t="shared" si="46"/>
        <v>-758.97916616756515</v>
      </c>
      <c r="M167">
        <f t="shared" si="47"/>
        <v>-449.76656149427185</v>
      </c>
      <c r="N167">
        <f t="shared" si="48"/>
        <v>-604.3728638309185</v>
      </c>
      <c r="O167">
        <f t="shared" si="49"/>
        <v>1</v>
      </c>
      <c r="P167">
        <f t="shared" si="36"/>
        <v>1</v>
      </c>
      <c r="Q167">
        <f t="shared" si="50"/>
        <v>40</v>
      </c>
      <c r="R167">
        <f t="shared" si="51"/>
        <v>40</v>
      </c>
      <c r="S167" t="str">
        <f t="shared" si="52"/>
        <v/>
      </c>
      <c r="Y167">
        <f t="shared" si="37"/>
        <v>-6.2893715575255502</v>
      </c>
    </row>
    <row r="168" spans="1:25" x14ac:dyDescent="0.25">
      <c r="A168">
        <v>3.9999999999999998E-6</v>
      </c>
      <c r="B168">
        <f>LUCA_data!CF167</f>
        <v>10321</v>
      </c>
      <c r="C168">
        <f t="shared" si="38"/>
        <v>20065.5</v>
      </c>
      <c r="D168">
        <f t="shared" si="39"/>
        <v>78.283438080032724</v>
      </c>
      <c r="E168">
        <f t="shared" si="40"/>
        <v>78.360719002008892</v>
      </c>
      <c r="F168">
        <f t="shared" si="41"/>
        <v>78.322078541020801</v>
      </c>
      <c r="G168">
        <f t="shared" si="42"/>
        <v>4.1034000000000001E-2</v>
      </c>
      <c r="H168">
        <f t="shared" si="53"/>
        <v>10.394505999999998</v>
      </c>
      <c r="I168">
        <f t="shared" si="43"/>
        <v>-0.9416693714502915</v>
      </c>
      <c r="J168">
        <f t="shared" si="44"/>
        <v>59.83925961704157</v>
      </c>
      <c r="K168">
        <f t="shared" si="45"/>
        <v>29.448795122795641</v>
      </c>
      <c r="L168">
        <f t="shared" si="46"/>
        <v>-740.61667140044665</v>
      </c>
      <c r="M168">
        <f t="shared" si="47"/>
        <v>-604.3728638309185</v>
      </c>
      <c r="N168">
        <f t="shared" si="48"/>
        <v>-672.49476761568258</v>
      </c>
      <c r="O168">
        <f t="shared" si="49"/>
        <v>1</v>
      </c>
      <c r="P168">
        <f t="shared" si="36"/>
        <v>1</v>
      </c>
      <c r="Q168">
        <f t="shared" si="50"/>
        <v>40</v>
      </c>
      <c r="R168">
        <f t="shared" si="51"/>
        <v>40</v>
      </c>
      <c r="S168" t="str">
        <f t="shared" si="52"/>
        <v/>
      </c>
      <c r="Y168">
        <f t="shared" si="37"/>
        <v>-14.263870223085028</v>
      </c>
    </row>
    <row r="169" spans="1:25" x14ac:dyDescent="0.25">
      <c r="A169">
        <v>3.9999999999999998E-6</v>
      </c>
      <c r="B169">
        <f>LUCA_data!CF168</f>
        <v>11049</v>
      </c>
      <c r="C169">
        <f t="shared" si="38"/>
        <v>20649.5</v>
      </c>
      <c r="D169">
        <f t="shared" si="39"/>
        <v>76.06946060654721</v>
      </c>
      <c r="E169">
        <f t="shared" si="40"/>
        <v>78.322078541020801</v>
      </c>
      <c r="F169">
        <f t="shared" si="41"/>
        <v>77.195769573784006</v>
      </c>
      <c r="G169">
        <f t="shared" si="42"/>
        <v>4.274E-2</v>
      </c>
      <c r="H169">
        <f t="shared" si="53"/>
        <v>10.437245999999998</v>
      </c>
      <c r="I169">
        <f t="shared" si="43"/>
        <v>-26.352572934880566</v>
      </c>
      <c r="J169">
        <f t="shared" si="44"/>
        <v>29.448795122795641</v>
      </c>
      <c r="K169">
        <f t="shared" si="45"/>
        <v>1.5481110939575373</v>
      </c>
      <c r="L169">
        <f t="shared" si="46"/>
        <v>-652.80028144216431</v>
      </c>
      <c r="M169">
        <f t="shared" si="47"/>
        <v>-672.49476761568258</v>
      </c>
      <c r="N169">
        <f t="shared" si="48"/>
        <v>-662.64752452892344</v>
      </c>
      <c r="O169">
        <f t="shared" si="49"/>
        <v>1</v>
      </c>
      <c r="P169">
        <f t="shared" si="36"/>
        <v>1</v>
      </c>
      <c r="Q169">
        <f t="shared" si="50"/>
        <v>40</v>
      </c>
      <c r="R169">
        <f t="shared" si="51"/>
        <v>40</v>
      </c>
      <c r="S169" t="str">
        <f t="shared" si="52"/>
        <v/>
      </c>
      <c r="Y169">
        <f t="shared" si="37"/>
        <v>-21.367493403062962</v>
      </c>
    </row>
    <row r="170" spans="1:25" x14ac:dyDescent="0.25">
      <c r="A170">
        <v>3.9999999999999998E-6</v>
      </c>
      <c r="B170">
        <f>LUCA_data!CF169</f>
        <v>11253</v>
      </c>
      <c r="C170">
        <f t="shared" si="38"/>
        <v>21409.5</v>
      </c>
      <c r="D170">
        <f t="shared" si="39"/>
        <v>73.369127106886978</v>
      </c>
      <c r="E170">
        <f t="shared" si="40"/>
        <v>77.195769573784006</v>
      </c>
      <c r="F170">
        <f t="shared" si="41"/>
        <v>75.282448340335492</v>
      </c>
      <c r="G170">
        <f t="shared" si="42"/>
        <v>4.4603999999999998E-2</v>
      </c>
      <c r="H170">
        <f t="shared" si="53"/>
        <v>10.481849999999998</v>
      </c>
      <c r="I170">
        <f t="shared" si="43"/>
        <v>-42.895732074444304</v>
      </c>
      <c r="J170">
        <f t="shared" si="44"/>
        <v>1.5481110939575373</v>
      </c>
      <c r="K170">
        <f t="shared" si="45"/>
        <v>-20.673810490243383</v>
      </c>
      <c r="L170">
        <f t="shared" si="46"/>
        <v>-498.20468084030404</v>
      </c>
      <c r="M170">
        <f t="shared" si="47"/>
        <v>-662.64752452892344</v>
      </c>
      <c r="N170">
        <f t="shared" si="48"/>
        <v>-580.42610268461374</v>
      </c>
      <c r="O170">
        <f t="shared" si="49"/>
        <v>1</v>
      </c>
      <c r="P170">
        <f t="shared" si="36"/>
        <v>0</v>
      </c>
      <c r="Q170">
        <f t="shared" si="50"/>
        <v>40</v>
      </c>
      <c r="R170">
        <f t="shared" si="51"/>
        <v>40</v>
      </c>
      <c r="S170" t="str">
        <f t="shared" si="52"/>
        <v/>
      </c>
      <c r="Y170">
        <f t="shared" si="37"/>
        <v>-26.631206001826925</v>
      </c>
    </row>
    <row r="171" spans="1:25" x14ac:dyDescent="0.25">
      <c r="A171">
        <v>3.9999999999999998E-6</v>
      </c>
      <c r="B171">
        <f>LUCA_data!CF170</f>
        <v>12039</v>
      </c>
      <c r="C171">
        <f t="shared" si="38"/>
        <v>22331</v>
      </c>
      <c r="D171">
        <f t="shared" si="39"/>
        <v>70.341512999637118</v>
      </c>
      <c r="E171">
        <f t="shared" si="40"/>
        <v>75.282448340335492</v>
      </c>
      <c r="F171">
        <f t="shared" si="41"/>
        <v>72.811980669986298</v>
      </c>
      <c r="G171">
        <f t="shared" si="42"/>
        <v>4.6584E-2</v>
      </c>
      <c r="H171">
        <f t="shared" si="53"/>
        <v>10.528433999999997</v>
      </c>
      <c r="I171">
        <f t="shared" si="43"/>
        <v>-53.032536286046586</v>
      </c>
      <c r="J171">
        <f t="shared" si="44"/>
        <v>-20.673810490243383</v>
      </c>
      <c r="K171">
        <f t="shared" si="45"/>
        <v>-36.853173388144981</v>
      </c>
      <c r="L171">
        <f t="shared" si="46"/>
        <v>-347.31587879747548</v>
      </c>
      <c r="M171">
        <f t="shared" si="47"/>
        <v>-580.42610268461374</v>
      </c>
      <c r="N171">
        <f t="shared" si="48"/>
        <v>-463.87099074104458</v>
      </c>
      <c r="O171">
        <f t="shared" si="49"/>
        <v>1</v>
      </c>
      <c r="P171">
        <f t="shared" si="36"/>
        <v>0</v>
      </c>
      <c r="Q171">
        <f t="shared" si="50"/>
        <v>40</v>
      </c>
      <c r="R171">
        <f t="shared" si="51"/>
        <v>40</v>
      </c>
      <c r="S171" t="str">
        <f t="shared" si="52"/>
        <v/>
      </c>
      <c r="Y171">
        <f t="shared" si="37"/>
        <v>-29.916495830707948</v>
      </c>
    </row>
    <row r="172" spans="1:25" x14ac:dyDescent="0.25">
      <c r="A172">
        <v>3.9999999999999998E-6</v>
      </c>
      <c r="B172">
        <f>LUCA_data!CF171</f>
        <v>12295</v>
      </c>
      <c r="C172">
        <f t="shared" si="38"/>
        <v>23318</v>
      </c>
      <c r="D172">
        <f t="shared" si="39"/>
        <v>67.364110420915026</v>
      </c>
      <c r="E172">
        <f t="shared" si="40"/>
        <v>72.811980669986298</v>
      </c>
      <c r="F172">
        <f t="shared" si="41"/>
        <v>70.088045545450655</v>
      </c>
      <c r="G172">
        <f t="shared" si="42"/>
        <v>4.8667999999999996E-2</v>
      </c>
      <c r="H172">
        <f t="shared" si="53"/>
        <v>10.577101999999996</v>
      </c>
      <c r="I172">
        <f t="shared" si="43"/>
        <v>-55.969736264807331</v>
      </c>
      <c r="J172">
        <f t="shared" si="44"/>
        <v>-36.853173388144981</v>
      </c>
      <c r="K172">
        <f t="shared" si="45"/>
        <v>-46.411454826476159</v>
      </c>
      <c r="L172">
        <f t="shared" si="46"/>
        <v>-196.39766249550379</v>
      </c>
      <c r="M172">
        <f t="shared" si="47"/>
        <v>-463.87099074104458</v>
      </c>
      <c r="N172">
        <f t="shared" si="48"/>
        <v>-330.1343266182742</v>
      </c>
      <c r="O172">
        <f t="shared" si="49"/>
        <v>1</v>
      </c>
      <c r="P172">
        <f t="shared" si="36"/>
        <v>0</v>
      </c>
      <c r="Q172">
        <f t="shared" si="50"/>
        <v>40</v>
      </c>
      <c r="R172">
        <f t="shared" si="51"/>
        <v>40</v>
      </c>
      <c r="S172" t="str">
        <f t="shared" si="52"/>
        <v/>
      </c>
      <c r="Y172">
        <f t="shared" si="37"/>
        <v>-31.223332350025611</v>
      </c>
    </row>
    <row r="173" spans="1:25" x14ac:dyDescent="0.25">
      <c r="A173">
        <v>3.9999999999999998E-6</v>
      </c>
      <c r="B173">
        <f>LUCA_data!CF172</f>
        <v>13172</v>
      </c>
      <c r="C173">
        <f t="shared" si="38"/>
        <v>24379.5</v>
      </c>
      <c r="D173">
        <f t="shared" si="39"/>
        <v>64.431031267864256</v>
      </c>
      <c r="E173">
        <f t="shared" si="40"/>
        <v>70.088045545450655</v>
      </c>
      <c r="F173">
        <f t="shared" si="41"/>
        <v>67.259538406657455</v>
      </c>
      <c r="G173">
        <f t="shared" si="42"/>
        <v>5.0934E-2</v>
      </c>
      <c r="H173">
        <f t="shared" si="53"/>
        <v>10.628035999999996</v>
      </c>
      <c r="I173">
        <f t="shared" si="43"/>
        <v>-55.532790253920744</v>
      </c>
      <c r="J173">
        <f t="shared" si="44"/>
        <v>-46.411454826476159</v>
      </c>
      <c r="K173">
        <f t="shared" si="45"/>
        <v>-50.972122540198455</v>
      </c>
      <c r="L173">
        <f t="shared" si="46"/>
        <v>-89.540733375000897</v>
      </c>
      <c r="M173">
        <f t="shared" si="47"/>
        <v>-330.1343266182742</v>
      </c>
      <c r="N173">
        <f t="shared" si="48"/>
        <v>-209.83752999663756</v>
      </c>
      <c r="O173">
        <f t="shared" si="49"/>
        <v>1</v>
      </c>
      <c r="P173">
        <f t="shared" si="36"/>
        <v>0</v>
      </c>
      <c r="Q173">
        <f t="shared" si="50"/>
        <v>40</v>
      </c>
      <c r="R173">
        <f t="shared" si="51"/>
        <v>40</v>
      </c>
      <c r="S173" t="str">
        <f t="shared" si="52"/>
        <v/>
      </c>
      <c r="Y173">
        <f t="shared" si="37"/>
        <v>-31.134256463309747</v>
      </c>
    </row>
    <row r="174" spans="1:25" x14ac:dyDescent="0.25">
      <c r="A174">
        <v>3.9999999999999998E-6</v>
      </c>
      <c r="B174">
        <f>LUCA_data!CF173</f>
        <v>13443</v>
      </c>
      <c r="C174">
        <f t="shared" si="38"/>
        <v>25474.5</v>
      </c>
      <c r="D174">
        <f t="shared" si="39"/>
        <v>61.661517470211258</v>
      </c>
      <c r="E174">
        <f t="shared" si="40"/>
        <v>67.259538406657455</v>
      </c>
      <c r="F174">
        <f t="shared" si="41"/>
        <v>64.460527938434353</v>
      </c>
      <c r="G174">
        <f t="shared" si="42"/>
        <v>5.323E-2</v>
      </c>
      <c r="H174">
        <f t="shared" si="53"/>
        <v>10.681265999999995</v>
      </c>
      <c r="I174">
        <f t="shared" si="43"/>
        <v>-52.583326474226979</v>
      </c>
      <c r="J174">
        <f t="shared" si="44"/>
        <v>-50.972122540198455</v>
      </c>
      <c r="K174">
        <f t="shared" si="45"/>
        <v>-51.777724507212717</v>
      </c>
      <c r="L174">
        <f t="shared" si="46"/>
        <v>-15.134359703442829</v>
      </c>
      <c r="M174">
        <f t="shared" si="47"/>
        <v>-209.83752999663756</v>
      </c>
      <c r="N174">
        <f t="shared" si="48"/>
        <v>-112.4859448500402</v>
      </c>
      <c r="O174">
        <f t="shared" si="49"/>
        <v>0</v>
      </c>
      <c r="P174">
        <f t="shared" si="36"/>
        <v>0</v>
      </c>
      <c r="Q174">
        <f t="shared" si="50"/>
        <v>-40</v>
      </c>
      <c r="R174">
        <f t="shared" si="51"/>
        <v>40</v>
      </c>
      <c r="S174">
        <f t="shared" si="52"/>
        <v>-1.2461067375934139E-2</v>
      </c>
      <c r="Y174">
        <f t="shared" si="37"/>
        <v>0</v>
      </c>
    </row>
    <row r="175" spans="1:25" x14ac:dyDescent="0.25">
      <c r="A175">
        <v>3.9999999999999998E-6</v>
      </c>
      <c r="B175">
        <f>LUCA_data!CF174</f>
        <v>14408</v>
      </c>
      <c r="C175">
        <f t="shared" si="38"/>
        <v>26659</v>
      </c>
      <c r="D175">
        <f t="shared" si="39"/>
        <v>58.921802272962097</v>
      </c>
      <c r="E175">
        <f t="shared" si="40"/>
        <v>64.460527938434353</v>
      </c>
      <c r="F175">
        <f t="shared" si="41"/>
        <v>61.691165105698225</v>
      </c>
      <c r="G175">
        <f t="shared" si="42"/>
        <v>5.5701999999999995E-2</v>
      </c>
      <c r="H175">
        <f t="shared" si="53"/>
        <v>10.736967999999996</v>
      </c>
      <c r="I175">
        <f t="shared" si="43"/>
        <v>-49.717475723243844</v>
      </c>
      <c r="J175">
        <f t="shared" si="44"/>
        <v>-51.777724507212717</v>
      </c>
      <c r="K175">
        <f t="shared" si="45"/>
        <v>-50.747600115228281</v>
      </c>
      <c r="L175">
        <f t="shared" si="46"/>
        <v>18.493490215511773</v>
      </c>
      <c r="M175">
        <f t="shared" si="47"/>
        <v>-112.4859448500402</v>
      </c>
      <c r="N175">
        <f t="shared" si="48"/>
        <v>-46.996227317264214</v>
      </c>
      <c r="O175">
        <f t="shared" si="49"/>
        <v>0</v>
      </c>
      <c r="P175">
        <f t="shared" si="36"/>
        <v>0</v>
      </c>
      <c r="Q175">
        <f t="shared" si="50"/>
        <v>-40</v>
      </c>
      <c r="R175">
        <f t="shared" si="51"/>
        <v>-40</v>
      </c>
      <c r="S175">
        <f t="shared" si="52"/>
        <v>-1.3334279806450161E-2</v>
      </c>
      <c r="Y175">
        <f t="shared" si="37"/>
        <v>0</v>
      </c>
    </row>
    <row r="176" spans="1:25" x14ac:dyDescent="0.25">
      <c r="A176">
        <v>3.9999999999999998E-6</v>
      </c>
      <c r="B176">
        <f>LUCA_data!CF175</f>
        <v>14704</v>
      </c>
      <c r="C176">
        <f t="shared" si="38"/>
        <v>27863.5</v>
      </c>
      <c r="D176">
        <f t="shared" si="39"/>
        <v>56.374695454443867</v>
      </c>
      <c r="E176">
        <f t="shared" si="40"/>
        <v>61.691165105698225</v>
      </c>
      <c r="F176">
        <f t="shared" si="41"/>
        <v>59.032930280071042</v>
      </c>
      <c r="G176">
        <f t="shared" si="42"/>
        <v>5.8223999999999998E-2</v>
      </c>
      <c r="H176">
        <f t="shared" si="53"/>
        <v>10.795191999999995</v>
      </c>
      <c r="I176">
        <f t="shared" si="43"/>
        <v>-45.65531096501757</v>
      </c>
      <c r="J176">
        <f t="shared" si="44"/>
        <v>-50.747600115228281</v>
      </c>
      <c r="K176">
        <f t="shared" si="45"/>
        <v>-48.201455540122922</v>
      </c>
      <c r="L176">
        <f t="shared" si="46"/>
        <v>43.730155521870003</v>
      </c>
      <c r="M176">
        <f t="shared" si="47"/>
        <v>-46.996227317264214</v>
      </c>
      <c r="N176">
        <f t="shared" si="48"/>
        <v>-1.6330358976971056</v>
      </c>
      <c r="O176">
        <f t="shared" si="49"/>
        <v>0</v>
      </c>
      <c r="P176">
        <f t="shared" si="36"/>
        <v>0</v>
      </c>
      <c r="Q176">
        <f t="shared" si="50"/>
        <v>-40</v>
      </c>
      <c r="R176">
        <f t="shared" si="51"/>
        <v>-40</v>
      </c>
      <c r="S176">
        <f t="shared" si="52"/>
        <v>-1.383156972142548E-2</v>
      </c>
      <c r="Y176">
        <f t="shared" si="37"/>
        <v>0</v>
      </c>
    </row>
    <row r="177" spans="1:25" x14ac:dyDescent="0.25">
      <c r="A177">
        <v>3.9999999999999998E-6</v>
      </c>
      <c r="B177">
        <f>LUCA_data!CF176</f>
        <v>15758</v>
      </c>
      <c r="C177">
        <f t="shared" si="38"/>
        <v>29156.5</v>
      </c>
      <c r="D177">
        <f t="shared" si="39"/>
        <v>53.874653226378221</v>
      </c>
      <c r="E177">
        <f t="shared" si="40"/>
        <v>59.032930280071042</v>
      </c>
      <c r="F177">
        <f t="shared" si="41"/>
        <v>56.453791753224635</v>
      </c>
      <c r="G177">
        <f t="shared" si="42"/>
        <v>6.0923999999999999E-2</v>
      </c>
      <c r="H177">
        <f t="shared" si="53"/>
        <v>10.856115999999995</v>
      </c>
      <c r="I177">
        <f t="shared" si="43"/>
        <v>-42.33370308657355</v>
      </c>
      <c r="J177">
        <f t="shared" si="44"/>
        <v>-48.201455540122922</v>
      </c>
      <c r="K177">
        <f t="shared" si="45"/>
        <v>-45.267579313348236</v>
      </c>
      <c r="L177">
        <f t="shared" si="46"/>
        <v>48.156329636509192</v>
      </c>
      <c r="M177">
        <f t="shared" si="47"/>
        <v>-1.6330358976971056</v>
      </c>
      <c r="N177">
        <f t="shared" si="48"/>
        <v>23.261646869406043</v>
      </c>
      <c r="O177">
        <f t="shared" si="49"/>
        <v>0</v>
      </c>
      <c r="P177">
        <f t="shared" si="36"/>
        <v>0</v>
      </c>
      <c r="Q177">
        <f t="shared" si="50"/>
        <v>-40</v>
      </c>
      <c r="R177">
        <f t="shared" si="51"/>
        <v>-40</v>
      </c>
      <c r="S177">
        <f t="shared" si="52"/>
        <v>-1.4203685168960213E-2</v>
      </c>
      <c r="Y177">
        <f t="shared" si="37"/>
        <v>0</v>
      </c>
    </row>
    <row r="178" spans="1:25" x14ac:dyDescent="0.25">
      <c r="A178">
        <v>3.9999999999999998E-6</v>
      </c>
      <c r="B178">
        <f>LUCA_data!CF177</f>
        <v>16054</v>
      </c>
      <c r="C178">
        <f t="shared" si="38"/>
        <v>30462</v>
      </c>
      <c r="D178">
        <f t="shared" si="39"/>
        <v>51.565764782184246</v>
      </c>
      <c r="E178">
        <f t="shared" si="40"/>
        <v>56.453791753224635</v>
      </c>
      <c r="F178">
        <f t="shared" si="41"/>
        <v>54.009778267704441</v>
      </c>
      <c r="G178">
        <f t="shared" si="42"/>
        <v>6.3624E-2</v>
      </c>
      <c r="H178">
        <f t="shared" si="53"/>
        <v>10.919739999999996</v>
      </c>
      <c r="I178">
        <f t="shared" si="43"/>
        <v>-38.413389373824259</v>
      </c>
      <c r="J178">
        <f t="shared" si="44"/>
        <v>-45.267579313348236</v>
      </c>
      <c r="K178">
        <f t="shared" si="45"/>
        <v>-41.840484343586247</v>
      </c>
      <c r="L178">
        <f t="shared" si="46"/>
        <v>53.864814688827934</v>
      </c>
      <c r="M178">
        <f t="shared" si="47"/>
        <v>23.261646869406043</v>
      </c>
      <c r="N178">
        <f t="shared" si="48"/>
        <v>38.563230779116992</v>
      </c>
      <c r="O178">
        <f t="shared" si="49"/>
        <v>0</v>
      </c>
      <c r="P178">
        <f t="shared" si="36"/>
        <v>0</v>
      </c>
      <c r="Q178">
        <f t="shared" si="50"/>
        <v>-40</v>
      </c>
      <c r="R178">
        <f t="shared" si="51"/>
        <v>-40</v>
      </c>
      <c r="S178">
        <f t="shared" si="52"/>
        <v>-1.4343393549253352E-2</v>
      </c>
      <c r="Y178">
        <f t="shared" si="37"/>
        <v>0</v>
      </c>
    </row>
    <row r="179" spans="1:25" x14ac:dyDescent="0.25">
      <c r="A179">
        <v>3.9999999999999998E-6</v>
      </c>
      <c r="B179">
        <f>LUCA_data!CF178</f>
        <v>17208</v>
      </c>
      <c r="C179">
        <f t="shared" si="38"/>
        <v>31862</v>
      </c>
      <c r="D179">
        <f t="shared" si="39"/>
        <v>49.299991425362393</v>
      </c>
      <c r="E179">
        <f t="shared" si="40"/>
        <v>54.009778267704441</v>
      </c>
      <c r="F179">
        <f t="shared" si="41"/>
        <v>51.65488484653342</v>
      </c>
      <c r="G179">
        <f t="shared" si="42"/>
        <v>6.6524E-2</v>
      </c>
      <c r="H179">
        <f t="shared" si="53"/>
        <v>10.986263999999995</v>
      </c>
      <c r="I179">
        <f t="shared" si="43"/>
        <v>-35.399155510357474</v>
      </c>
      <c r="J179">
        <f t="shared" si="44"/>
        <v>-41.840484343586247</v>
      </c>
      <c r="K179">
        <f t="shared" si="45"/>
        <v>-38.619819926971857</v>
      </c>
      <c r="L179">
        <f t="shared" si="46"/>
        <v>48.413571291780265</v>
      </c>
      <c r="M179">
        <f t="shared" si="47"/>
        <v>38.563230779116992</v>
      </c>
      <c r="N179">
        <f t="shared" si="48"/>
        <v>43.488401035448632</v>
      </c>
      <c r="O179">
        <f t="shared" si="49"/>
        <v>0</v>
      </c>
      <c r="P179">
        <f t="shared" si="36"/>
        <v>0</v>
      </c>
      <c r="Q179">
        <f t="shared" si="50"/>
        <v>-40</v>
      </c>
      <c r="R179">
        <f t="shared" si="51"/>
        <v>-40</v>
      </c>
      <c r="S179">
        <f t="shared" si="52"/>
        <v>-1.4473962697680058E-2</v>
      </c>
      <c r="Y179">
        <f t="shared" si="37"/>
        <v>0</v>
      </c>
    </row>
    <row r="180" spans="1:25" x14ac:dyDescent="0.25">
      <c r="A180">
        <v>3.9999999999999998E-6</v>
      </c>
      <c r="B180">
        <f>LUCA_data!CF179</f>
        <v>17584</v>
      </c>
      <c r="C180">
        <f t="shared" si="38"/>
        <v>33302</v>
      </c>
      <c r="D180">
        <f t="shared" si="39"/>
        <v>47.168227938108721</v>
      </c>
      <c r="E180">
        <f t="shared" si="40"/>
        <v>51.65488484653342</v>
      </c>
      <c r="F180">
        <f t="shared" si="41"/>
        <v>49.411556392321074</v>
      </c>
      <c r="G180">
        <f t="shared" si="42"/>
        <v>6.9583999999999993E-2</v>
      </c>
      <c r="H180">
        <f t="shared" si="53"/>
        <v>11.055847999999996</v>
      </c>
      <c r="I180">
        <f t="shared" si="43"/>
        <v>-32.239141960973015</v>
      </c>
      <c r="J180">
        <f t="shared" si="44"/>
        <v>-38.619819926971857</v>
      </c>
      <c r="K180">
        <f t="shared" si="45"/>
        <v>-35.429480943972436</v>
      </c>
      <c r="L180">
        <f t="shared" si="46"/>
        <v>45.848743719812333</v>
      </c>
      <c r="M180">
        <f t="shared" si="47"/>
        <v>43.488401035448632</v>
      </c>
      <c r="N180">
        <f t="shared" si="48"/>
        <v>44.668572377630483</v>
      </c>
      <c r="O180">
        <f t="shared" si="49"/>
        <v>0</v>
      </c>
      <c r="P180">
        <f t="shared" si="36"/>
        <v>0</v>
      </c>
      <c r="Q180">
        <f t="shared" si="50"/>
        <v>-40</v>
      </c>
      <c r="R180">
        <f t="shared" si="51"/>
        <v>-40</v>
      </c>
      <c r="S180">
        <f t="shared" si="52"/>
        <v>-1.4511346835239946E-2</v>
      </c>
      <c r="Y180">
        <f t="shared" si="37"/>
        <v>0</v>
      </c>
    </row>
    <row r="181" spans="1:25" x14ac:dyDescent="0.25">
      <c r="A181">
        <v>3.9999999999999998E-6</v>
      </c>
      <c r="B181">
        <f>LUCA_data!CF180</f>
        <v>18861</v>
      </c>
      <c r="C181">
        <f t="shared" si="38"/>
        <v>34853.5</v>
      </c>
      <c r="D181">
        <f t="shared" si="39"/>
        <v>45.068539079142603</v>
      </c>
      <c r="E181">
        <f t="shared" si="40"/>
        <v>49.411556392321074</v>
      </c>
      <c r="F181">
        <f t="shared" si="41"/>
        <v>47.240047735731835</v>
      </c>
      <c r="G181">
        <f t="shared" si="42"/>
        <v>7.2889999999999996E-2</v>
      </c>
      <c r="H181">
        <f t="shared" si="53"/>
        <v>11.128737999999995</v>
      </c>
      <c r="I181">
        <f t="shared" si="43"/>
        <v>-29.791585355868285</v>
      </c>
      <c r="J181">
        <f t="shared" si="44"/>
        <v>-35.429480943972436</v>
      </c>
      <c r="K181">
        <f t="shared" si="45"/>
        <v>-32.610533149920357</v>
      </c>
      <c r="L181">
        <f t="shared" si="46"/>
        <v>38.673999095240482</v>
      </c>
      <c r="M181">
        <f t="shared" si="47"/>
        <v>44.668572377630483</v>
      </c>
      <c r="N181">
        <f t="shared" si="48"/>
        <v>41.671285736435479</v>
      </c>
      <c r="O181">
        <f t="shared" si="49"/>
        <v>0</v>
      </c>
      <c r="P181">
        <f t="shared" si="36"/>
        <v>0</v>
      </c>
      <c r="Q181">
        <f t="shared" si="50"/>
        <v>-40</v>
      </c>
      <c r="R181">
        <f t="shared" si="51"/>
        <v>-40</v>
      </c>
      <c r="S181">
        <f t="shared" si="52"/>
        <v>-1.4612927969617469E-2</v>
      </c>
      <c r="Y181">
        <f t="shared" si="37"/>
        <v>0</v>
      </c>
    </row>
    <row r="182" spans="1:25" x14ac:dyDescent="0.25">
      <c r="A182">
        <v>3.9999999999999998E-6</v>
      </c>
      <c r="B182">
        <f>LUCA_data!CF181</f>
        <v>19243</v>
      </c>
      <c r="C182">
        <f t="shared" si="38"/>
        <v>36448</v>
      </c>
      <c r="D182">
        <f t="shared" si="39"/>
        <v>43.096914146040838</v>
      </c>
      <c r="E182">
        <f t="shared" si="40"/>
        <v>47.240047735731835</v>
      </c>
      <c r="F182">
        <f t="shared" si="41"/>
        <v>45.16848094088634</v>
      </c>
      <c r="G182">
        <f t="shared" si="42"/>
        <v>7.6207999999999998E-2</v>
      </c>
      <c r="H182">
        <f t="shared" si="53"/>
        <v>11.204945999999994</v>
      </c>
      <c r="I182">
        <f t="shared" si="43"/>
        <v>-27.183062078069167</v>
      </c>
      <c r="J182">
        <f t="shared" si="44"/>
        <v>-32.610533149920357</v>
      </c>
      <c r="K182">
        <f t="shared" si="45"/>
        <v>-29.896797613994764</v>
      </c>
      <c r="L182">
        <f t="shared" si="46"/>
        <v>35.609588703621583</v>
      </c>
      <c r="M182">
        <f t="shared" si="47"/>
        <v>41.671285736435479</v>
      </c>
      <c r="N182">
        <f t="shared" si="48"/>
        <v>38.640437220028531</v>
      </c>
      <c r="O182">
        <f t="shared" si="49"/>
        <v>0</v>
      </c>
      <c r="P182">
        <f t="shared" si="36"/>
        <v>0</v>
      </c>
      <c r="Q182">
        <f t="shared" si="50"/>
        <v>-40</v>
      </c>
      <c r="R182">
        <f t="shared" si="51"/>
        <v>-40</v>
      </c>
      <c r="S182">
        <f t="shared" si="52"/>
        <v>-1.4653916122773952E-2</v>
      </c>
      <c r="Y182">
        <f t="shared" si="37"/>
        <v>0</v>
      </c>
    </row>
    <row r="183" spans="1:25" x14ac:dyDescent="0.25">
      <c r="A183">
        <v>3.9999999999999998E-6</v>
      </c>
      <c r="B183">
        <f>LUCA_data!CF182</f>
        <v>20605</v>
      </c>
      <c r="C183">
        <f t="shared" si="38"/>
        <v>38146.5</v>
      </c>
      <c r="D183">
        <f t="shared" si="39"/>
        <v>41.177993440942068</v>
      </c>
      <c r="E183">
        <f t="shared" si="40"/>
        <v>45.16848094088634</v>
      </c>
      <c r="F183">
        <f t="shared" si="41"/>
        <v>43.173237190914207</v>
      </c>
      <c r="G183">
        <f t="shared" si="42"/>
        <v>7.9696000000000003E-2</v>
      </c>
      <c r="H183">
        <f t="shared" si="53"/>
        <v>11.284641999999995</v>
      </c>
      <c r="I183">
        <f t="shared" si="43"/>
        <v>-25.035682468030174</v>
      </c>
      <c r="J183">
        <f t="shared" si="44"/>
        <v>-29.896797613994764</v>
      </c>
      <c r="K183">
        <f t="shared" si="45"/>
        <v>-27.466240041012469</v>
      </c>
      <c r="L183">
        <f t="shared" si="46"/>
        <v>30.497861536115924</v>
      </c>
      <c r="M183">
        <f t="shared" si="47"/>
        <v>38.640437220028531</v>
      </c>
      <c r="N183">
        <f t="shared" si="48"/>
        <v>34.569149378072225</v>
      </c>
      <c r="O183">
        <f t="shared" si="49"/>
        <v>0</v>
      </c>
      <c r="P183">
        <f t="shared" si="36"/>
        <v>0</v>
      </c>
      <c r="Q183">
        <f t="shared" si="50"/>
        <v>-40</v>
      </c>
      <c r="R183">
        <f t="shared" si="51"/>
        <v>-40</v>
      </c>
      <c r="S183">
        <f t="shared" si="52"/>
        <v>-1.4735673269633563E-2</v>
      </c>
      <c r="Y183">
        <f t="shared" si="37"/>
        <v>0</v>
      </c>
    </row>
    <row r="184" spans="1:25" x14ac:dyDescent="0.25">
      <c r="A184">
        <v>3.9999999999999998E-6</v>
      </c>
      <c r="B184">
        <f>LUCA_data!CF183</f>
        <v>21039</v>
      </c>
      <c r="C184">
        <f t="shared" si="38"/>
        <v>39874</v>
      </c>
      <c r="D184">
        <f t="shared" si="39"/>
        <v>39.393999267565242</v>
      </c>
      <c r="E184">
        <f t="shared" si="40"/>
        <v>43.173237190914207</v>
      </c>
      <c r="F184">
        <f t="shared" si="41"/>
        <v>41.283618229239721</v>
      </c>
      <c r="G184">
        <f t="shared" si="42"/>
        <v>8.3288000000000001E-2</v>
      </c>
      <c r="H184">
        <f t="shared" si="53"/>
        <v>11.367929999999994</v>
      </c>
      <c r="I184">
        <f t="shared" si="43"/>
        <v>-22.687769686803456</v>
      </c>
      <c r="J184">
        <f t="shared" si="44"/>
        <v>-27.466240041012469</v>
      </c>
      <c r="K184">
        <f t="shared" si="45"/>
        <v>-25.077004863907963</v>
      </c>
      <c r="L184">
        <f t="shared" si="46"/>
        <v>28.686427541836835</v>
      </c>
      <c r="M184">
        <f t="shared" si="47"/>
        <v>34.569149378072225</v>
      </c>
      <c r="N184">
        <f t="shared" si="48"/>
        <v>31.62778845995453</v>
      </c>
      <c r="O184">
        <f t="shared" si="49"/>
        <v>0</v>
      </c>
      <c r="P184">
        <f t="shared" si="36"/>
        <v>0</v>
      </c>
      <c r="Q184">
        <f t="shared" si="50"/>
        <v>-40</v>
      </c>
      <c r="R184">
        <f t="shared" si="51"/>
        <v>-40</v>
      </c>
      <c r="S184">
        <f t="shared" si="52"/>
        <v>-1.4713641076174372E-2</v>
      </c>
      <c r="Y184">
        <f t="shared" si="37"/>
        <v>0</v>
      </c>
    </row>
    <row r="185" spans="1:25" x14ac:dyDescent="0.25">
      <c r="A185">
        <v>3.9999999999999998E-6</v>
      </c>
      <c r="B185">
        <f>LUCA_data!CF184</f>
        <v>22562</v>
      </c>
      <c r="C185">
        <f t="shared" si="38"/>
        <v>41724.5</v>
      </c>
      <c r="D185">
        <f t="shared" si="39"/>
        <v>37.646858004167733</v>
      </c>
      <c r="E185">
        <f t="shared" si="40"/>
        <v>41.283618229239721</v>
      </c>
      <c r="F185">
        <f t="shared" si="41"/>
        <v>39.46523811670373</v>
      </c>
      <c r="G185">
        <f t="shared" si="42"/>
        <v>8.7202000000000002E-2</v>
      </c>
      <c r="H185">
        <f t="shared" si="53"/>
        <v>11.455131999999994</v>
      </c>
      <c r="I185">
        <f t="shared" si="43"/>
        <v>-20.852504673470683</v>
      </c>
      <c r="J185">
        <f t="shared" si="44"/>
        <v>-25.077004863907963</v>
      </c>
      <c r="K185">
        <f t="shared" si="45"/>
        <v>-22.964754768689325</v>
      </c>
      <c r="L185">
        <f t="shared" si="46"/>
        <v>24.222495988837846</v>
      </c>
      <c r="M185">
        <f t="shared" si="47"/>
        <v>31.62778845995453</v>
      </c>
      <c r="N185">
        <f t="shared" si="48"/>
        <v>27.92514222439619</v>
      </c>
      <c r="O185">
        <f t="shared" si="49"/>
        <v>0</v>
      </c>
      <c r="P185">
        <f t="shared" si="36"/>
        <v>0</v>
      </c>
      <c r="Q185">
        <f t="shared" si="50"/>
        <v>-40</v>
      </c>
      <c r="R185">
        <f t="shared" si="51"/>
        <v>-40</v>
      </c>
      <c r="S185">
        <f t="shared" si="52"/>
        <v>-1.4744578334949673E-2</v>
      </c>
      <c r="Y185">
        <f t="shared" si="37"/>
        <v>0</v>
      </c>
    </row>
    <row r="186" spans="1:25" x14ac:dyDescent="0.25">
      <c r="A186">
        <v>3.9999999999999998E-6</v>
      </c>
      <c r="B186">
        <f>LUCA_data!CF185</f>
        <v>23027</v>
      </c>
      <c r="C186">
        <f t="shared" si="38"/>
        <v>43616.5</v>
      </c>
      <c r="D186">
        <f t="shared" si="39"/>
        <v>36.013809608631981</v>
      </c>
      <c r="E186">
        <f t="shared" si="40"/>
        <v>39.46523811670373</v>
      </c>
      <c r="F186">
        <f t="shared" si="41"/>
        <v>37.739523862667852</v>
      </c>
      <c r="G186">
        <f t="shared" si="42"/>
        <v>9.1177999999999995E-2</v>
      </c>
      <c r="H186">
        <f t="shared" si="53"/>
        <v>11.546309999999993</v>
      </c>
      <c r="I186">
        <f t="shared" si="43"/>
        <v>-18.926871109652314</v>
      </c>
      <c r="J186">
        <f t="shared" si="44"/>
        <v>-22.964754768689325</v>
      </c>
      <c r="K186">
        <f t="shared" si="45"/>
        <v>-20.945812939170821</v>
      </c>
      <c r="L186">
        <f t="shared" si="46"/>
        <v>22.142861540267429</v>
      </c>
      <c r="M186">
        <f t="shared" si="47"/>
        <v>27.92514222439619</v>
      </c>
      <c r="N186">
        <f t="shared" si="48"/>
        <v>25.034001882331808</v>
      </c>
      <c r="O186">
        <f t="shared" si="49"/>
        <v>0</v>
      </c>
      <c r="P186">
        <f t="shared" si="36"/>
        <v>0</v>
      </c>
      <c r="Q186">
        <f t="shared" si="50"/>
        <v>-40</v>
      </c>
      <c r="R186">
        <f t="shared" si="51"/>
        <v>-40</v>
      </c>
      <c r="S186">
        <f t="shared" si="52"/>
        <v>-1.4706332722272376E-2</v>
      </c>
      <c r="Y186">
        <f t="shared" si="37"/>
        <v>0</v>
      </c>
    </row>
    <row r="187" spans="1:25" x14ac:dyDescent="0.25">
      <c r="A187">
        <v>3.9999999999999998E-6</v>
      </c>
      <c r="B187">
        <f>LUCA_data!CF186</f>
        <v>24686</v>
      </c>
      <c r="C187">
        <f t="shared" si="38"/>
        <v>45657</v>
      </c>
      <c r="D187">
        <f t="shared" si="39"/>
        <v>34.404282515165178</v>
      </c>
      <c r="E187">
        <f t="shared" si="40"/>
        <v>37.739523862667852</v>
      </c>
      <c r="F187">
        <f t="shared" si="41"/>
        <v>36.071903188916515</v>
      </c>
      <c r="G187">
        <f t="shared" si="42"/>
        <v>9.5425999999999997E-2</v>
      </c>
      <c r="H187">
        <f t="shared" si="53"/>
        <v>11.641735999999993</v>
      </c>
      <c r="I187">
        <f t="shared" si="43"/>
        <v>-17.475537838234199</v>
      </c>
      <c r="J187">
        <f t="shared" si="44"/>
        <v>-20.945812939170821</v>
      </c>
      <c r="K187">
        <f t="shared" si="45"/>
        <v>-19.210675388702512</v>
      </c>
      <c r="L187">
        <f t="shared" si="46"/>
        <v>18.183069084613305</v>
      </c>
      <c r="M187">
        <f t="shared" si="47"/>
        <v>25.034001882331808</v>
      </c>
      <c r="N187">
        <f t="shared" si="48"/>
        <v>21.608535483472558</v>
      </c>
      <c r="O187">
        <f t="shared" si="49"/>
        <v>0</v>
      </c>
      <c r="P187">
        <f t="shared" si="36"/>
        <v>0</v>
      </c>
      <c r="Q187">
        <f t="shared" si="50"/>
        <v>-40</v>
      </c>
      <c r="R187">
        <f t="shared" si="51"/>
        <v>-40</v>
      </c>
      <c r="S187">
        <f t="shared" si="52"/>
        <v>-1.4764016441022855E-2</v>
      </c>
      <c r="Y187">
        <f t="shared" si="37"/>
        <v>0</v>
      </c>
    </row>
    <row r="188" spans="1:25" x14ac:dyDescent="0.25">
      <c r="A188">
        <v>3.9999999999999998E-6</v>
      </c>
      <c r="B188">
        <f>LUCA_data!CF187</f>
        <v>25243</v>
      </c>
      <c r="C188">
        <f t="shared" si="38"/>
        <v>47759</v>
      </c>
      <c r="D188">
        <f t="shared" si="39"/>
        <v>32.89005897935251</v>
      </c>
      <c r="E188">
        <f t="shared" si="40"/>
        <v>36.071903188916515</v>
      </c>
      <c r="F188">
        <f t="shared" si="41"/>
        <v>34.480981084134513</v>
      </c>
      <c r="G188">
        <f t="shared" si="42"/>
        <v>9.9858000000000002E-2</v>
      </c>
      <c r="H188">
        <f t="shared" si="53"/>
        <v>11.741593999999992</v>
      </c>
      <c r="I188">
        <f t="shared" si="43"/>
        <v>-15.931844266678709</v>
      </c>
      <c r="J188">
        <f t="shared" si="44"/>
        <v>-19.210675388702512</v>
      </c>
      <c r="K188">
        <f t="shared" si="45"/>
        <v>-17.571259827690611</v>
      </c>
      <c r="L188">
        <f t="shared" si="46"/>
        <v>16.417468415268697</v>
      </c>
      <c r="M188">
        <f t="shared" si="47"/>
        <v>21.608535483472558</v>
      </c>
      <c r="N188">
        <f t="shared" si="48"/>
        <v>19.013001949370626</v>
      </c>
      <c r="O188">
        <f t="shared" si="49"/>
        <v>0</v>
      </c>
      <c r="P188">
        <f t="shared" si="36"/>
        <v>0</v>
      </c>
      <c r="Q188">
        <f t="shared" si="50"/>
        <v>-40</v>
      </c>
      <c r="R188">
        <f t="shared" si="51"/>
        <v>-40</v>
      </c>
      <c r="S188">
        <f t="shared" si="52"/>
        <v>-1.4778953143324992E-2</v>
      </c>
      <c r="Y188">
        <f t="shared" si="37"/>
        <v>0</v>
      </c>
    </row>
    <row r="189" spans="1:25" x14ac:dyDescent="0.25">
      <c r="A189">
        <v>3.9999999999999998E-6</v>
      </c>
      <c r="B189">
        <f>LUCA_data!CF188</f>
        <v>27077</v>
      </c>
      <c r="C189">
        <f t="shared" si="38"/>
        <v>50016.5</v>
      </c>
      <c r="D189">
        <f t="shared" si="39"/>
        <v>31.405562700206865</v>
      </c>
      <c r="E189">
        <f t="shared" si="40"/>
        <v>34.480981084134513</v>
      </c>
      <c r="F189">
        <f t="shared" si="41"/>
        <v>32.943271892170685</v>
      </c>
      <c r="G189">
        <f t="shared" si="42"/>
        <v>0.10464</v>
      </c>
      <c r="H189">
        <f t="shared" si="53"/>
        <v>11.846233999999992</v>
      </c>
      <c r="I189">
        <f t="shared" si="43"/>
        <v>-14.69523310362985</v>
      </c>
      <c r="J189">
        <f t="shared" si="44"/>
        <v>-17.571259827690611</v>
      </c>
      <c r="K189">
        <f t="shared" si="45"/>
        <v>-16.133246465660228</v>
      </c>
      <c r="L189">
        <f t="shared" si="46"/>
        <v>13.742482435305641</v>
      </c>
      <c r="M189">
        <f t="shared" si="47"/>
        <v>19.013001949370626</v>
      </c>
      <c r="N189">
        <f t="shared" si="48"/>
        <v>16.377742192338133</v>
      </c>
      <c r="O189">
        <f t="shared" si="49"/>
        <v>0</v>
      </c>
      <c r="P189">
        <f t="shared" si="36"/>
        <v>0</v>
      </c>
      <c r="Q189">
        <f t="shared" si="50"/>
        <v>-40</v>
      </c>
      <c r="R189">
        <f t="shared" si="51"/>
        <v>-40</v>
      </c>
      <c r="S189">
        <f t="shared" si="52"/>
        <v>-1.4865800737987239E-2</v>
      </c>
      <c r="Y189">
        <f t="shared" si="37"/>
        <v>0</v>
      </c>
    </row>
    <row r="190" spans="1:25" x14ac:dyDescent="0.25">
      <c r="A190">
        <v>3.9999999999999998E-6</v>
      </c>
      <c r="B190">
        <f>LUCA_data!CF189</f>
        <v>26888</v>
      </c>
      <c r="C190">
        <f t="shared" si="38"/>
        <v>51947</v>
      </c>
      <c r="D190">
        <f t="shared" si="39"/>
        <v>30.238441619244547</v>
      </c>
      <c r="E190">
        <f t="shared" si="40"/>
        <v>32.943271892170685</v>
      </c>
      <c r="F190">
        <f t="shared" si="41"/>
        <v>31.590856755707616</v>
      </c>
      <c r="G190">
        <f t="shared" si="42"/>
        <v>0.10793</v>
      </c>
      <c r="H190">
        <f t="shared" si="53"/>
        <v>11.954163999999992</v>
      </c>
      <c r="I190">
        <f t="shared" si="43"/>
        <v>-12.530483984648097</v>
      </c>
      <c r="J190">
        <f t="shared" si="44"/>
        <v>-16.133246465660228</v>
      </c>
      <c r="K190">
        <f t="shared" si="45"/>
        <v>-14.331865225154163</v>
      </c>
      <c r="L190">
        <f t="shared" si="46"/>
        <v>16.690273700602852</v>
      </c>
      <c r="M190">
        <f t="shared" si="47"/>
        <v>16.377742192338133</v>
      </c>
      <c r="N190">
        <f t="shared" si="48"/>
        <v>16.534007946470492</v>
      </c>
      <c r="O190">
        <f t="shared" si="49"/>
        <v>0</v>
      </c>
      <c r="P190">
        <f t="shared" si="36"/>
        <v>0</v>
      </c>
      <c r="Q190">
        <f t="shared" si="50"/>
        <v>-40</v>
      </c>
      <c r="R190">
        <f t="shared" si="51"/>
        <v>-40</v>
      </c>
      <c r="S190">
        <f t="shared" si="52"/>
        <v>-1.4360842093468234E-2</v>
      </c>
      <c r="Y190">
        <f t="shared" si="37"/>
        <v>0</v>
      </c>
    </row>
    <row r="191" spans="1:25" x14ac:dyDescent="0.25">
      <c r="A191">
        <v>3.9999999999999998E-6</v>
      </c>
      <c r="B191">
        <f>LUCA_data!CF190</f>
        <v>21602</v>
      </c>
      <c r="C191">
        <f t="shared" si="38"/>
        <v>50405</v>
      </c>
      <c r="D191">
        <f t="shared" si="39"/>
        <v>31.163502168334425</v>
      </c>
      <c r="E191">
        <f t="shared" si="40"/>
        <v>31.590856755707616</v>
      </c>
      <c r="F191">
        <f t="shared" si="41"/>
        <v>31.377179462021019</v>
      </c>
      <c r="G191">
        <f t="shared" si="42"/>
        <v>9.6979999999999997E-2</v>
      </c>
      <c r="H191">
        <f t="shared" si="53"/>
        <v>12.051143999999992</v>
      </c>
      <c r="I191">
        <f t="shared" si="43"/>
        <v>-2.2033129891379395</v>
      </c>
      <c r="J191">
        <f t="shared" si="44"/>
        <v>-14.331865225154163</v>
      </c>
      <c r="K191">
        <f t="shared" si="45"/>
        <v>-8.2675891071460512</v>
      </c>
      <c r="L191">
        <f t="shared" si="46"/>
        <v>62.531203526583951</v>
      </c>
      <c r="M191">
        <f t="shared" si="47"/>
        <v>16.534007946470492</v>
      </c>
      <c r="N191">
        <f t="shared" si="48"/>
        <v>39.532605736527223</v>
      </c>
      <c r="O191">
        <f t="shared" si="49"/>
        <v>0</v>
      </c>
      <c r="P191">
        <f t="shared" si="36"/>
        <v>0</v>
      </c>
      <c r="Q191">
        <f t="shared" si="50"/>
        <v>-40</v>
      </c>
      <c r="R191">
        <f t="shared" si="51"/>
        <v>-40</v>
      </c>
      <c r="S191">
        <f t="shared" si="52"/>
        <v>-8.3975206609709172E-3</v>
      </c>
      <c r="Y191">
        <f t="shared" si="37"/>
        <v>0</v>
      </c>
    </row>
    <row r="192" spans="1:25" x14ac:dyDescent="0.25">
      <c r="A192">
        <v>3.9999999999999998E-6</v>
      </c>
      <c r="B192">
        <f>LUCA_data!CF191</f>
        <v>16193</v>
      </c>
      <c r="C192">
        <f t="shared" si="38"/>
        <v>45880</v>
      </c>
      <c r="D192">
        <f t="shared" si="39"/>
        <v>34.237060305032621</v>
      </c>
      <c r="E192">
        <f t="shared" si="40"/>
        <v>31.377179462021019</v>
      </c>
      <c r="F192">
        <f t="shared" si="41"/>
        <v>32.807119883526823</v>
      </c>
      <c r="G192">
        <f t="shared" si="42"/>
        <v>7.5589999999999991E-2</v>
      </c>
      <c r="H192">
        <f t="shared" si="53"/>
        <v>12.126733999999992</v>
      </c>
      <c r="I192">
        <f t="shared" si="43"/>
        <v>18.91705809638583</v>
      </c>
      <c r="J192">
        <f t="shared" si="44"/>
        <v>-8.2675891071460512</v>
      </c>
      <c r="K192">
        <f t="shared" si="45"/>
        <v>5.3247344946198893</v>
      </c>
      <c r="L192">
        <f t="shared" si="46"/>
        <v>179.81642547646439</v>
      </c>
      <c r="M192">
        <f t="shared" si="47"/>
        <v>39.532605736527223</v>
      </c>
      <c r="N192">
        <f t="shared" si="48"/>
        <v>109.6745156064958</v>
      </c>
      <c r="O192">
        <f t="shared" si="49"/>
        <v>1</v>
      </c>
      <c r="P192">
        <f t="shared" si="36"/>
        <v>1</v>
      </c>
      <c r="Q192">
        <f t="shared" si="50"/>
        <v>40</v>
      </c>
      <c r="R192">
        <f t="shared" si="51"/>
        <v>-40</v>
      </c>
      <c r="S192" t="str">
        <f t="shared" si="52"/>
        <v/>
      </c>
      <c r="Y192">
        <f t="shared" si="37"/>
        <v>-1.8998208646229171</v>
      </c>
    </row>
    <row r="193" spans="1:25" x14ac:dyDescent="0.25">
      <c r="A193">
        <v>3.9999999999999998E-6</v>
      </c>
      <c r="B193">
        <f>LUCA_data!CF192</f>
        <v>13997</v>
      </c>
      <c r="C193">
        <f t="shared" si="38"/>
        <v>39340</v>
      </c>
      <c r="D193">
        <f t="shared" si="39"/>
        <v>39.928732252030926</v>
      </c>
      <c r="E193">
        <f t="shared" si="40"/>
        <v>32.807119883526823</v>
      </c>
      <c r="F193">
        <f t="shared" si="41"/>
        <v>36.367926067778875</v>
      </c>
      <c r="G193">
        <f t="shared" si="42"/>
        <v>6.0379999999999996E-2</v>
      </c>
      <c r="H193">
        <f t="shared" si="53"/>
        <v>12.187113999999992</v>
      </c>
      <c r="I193">
        <f t="shared" si="43"/>
        <v>58.973272346009466</v>
      </c>
      <c r="J193">
        <f t="shared" si="44"/>
        <v>5.3247344946198893</v>
      </c>
      <c r="K193">
        <f t="shared" si="45"/>
        <v>32.149003420314678</v>
      </c>
      <c r="L193">
        <f t="shared" si="46"/>
        <v>444.25751781541555</v>
      </c>
      <c r="M193">
        <f t="shared" si="47"/>
        <v>109.6745156064958</v>
      </c>
      <c r="N193">
        <f t="shared" si="48"/>
        <v>276.96601671095567</v>
      </c>
      <c r="O193">
        <f t="shared" si="49"/>
        <v>1</v>
      </c>
      <c r="P193">
        <f t="shared" si="36"/>
        <v>1</v>
      </c>
      <c r="Q193">
        <f t="shared" si="50"/>
        <v>40</v>
      </c>
      <c r="R193">
        <f t="shared" si="51"/>
        <v>40</v>
      </c>
      <c r="S193" t="str">
        <f t="shared" si="52"/>
        <v/>
      </c>
      <c r="Y193">
        <f t="shared" si="37"/>
        <v>2.4309418080743241</v>
      </c>
    </row>
    <row r="194" spans="1:25" x14ac:dyDescent="0.25">
      <c r="A194">
        <v>3.9999999999999998E-6</v>
      </c>
      <c r="B194">
        <f>LUCA_data!CF193</f>
        <v>12202</v>
      </c>
      <c r="C194">
        <f t="shared" si="38"/>
        <v>31997</v>
      </c>
      <c r="D194">
        <f t="shared" si="39"/>
        <v>49.091987586176728</v>
      </c>
      <c r="E194">
        <f t="shared" si="40"/>
        <v>36.367926067778875</v>
      </c>
      <c r="F194">
        <f t="shared" si="41"/>
        <v>42.729956826977798</v>
      </c>
      <c r="G194">
        <f t="shared" si="42"/>
        <v>5.2398E-2</v>
      </c>
      <c r="H194">
        <f t="shared" si="53"/>
        <v>12.239511999999992</v>
      </c>
      <c r="I194">
        <f t="shared" si="43"/>
        <v>121.41743500131538</v>
      </c>
      <c r="J194">
        <f t="shared" si="44"/>
        <v>32.149003420314678</v>
      </c>
      <c r="K194">
        <f t="shared" si="45"/>
        <v>76.783219210815034</v>
      </c>
      <c r="L194">
        <f t="shared" si="46"/>
        <v>851.83052388450619</v>
      </c>
      <c r="M194">
        <f t="shared" si="47"/>
        <v>276.96601671095567</v>
      </c>
      <c r="N194">
        <f t="shared" si="48"/>
        <v>564.39827029773096</v>
      </c>
      <c r="O194">
        <f t="shared" si="49"/>
        <v>1</v>
      </c>
      <c r="P194">
        <f t="shared" si="36"/>
        <v>1</v>
      </c>
      <c r="Q194">
        <f t="shared" si="50"/>
        <v>40</v>
      </c>
      <c r="R194">
        <f t="shared" si="51"/>
        <v>40</v>
      </c>
      <c r="S194" t="str">
        <f t="shared" si="52"/>
        <v/>
      </c>
      <c r="Y194">
        <f t="shared" si="37"/>
        <v>9.2254930137445861</v>
      </c>
    </row>
    <row r="195" spans="1:25" x14ac:dyDescent="0.25">
      <c r="A195">
        <v>3.9999999999999998E-6</v>
      </c>
      <c r="B195">
        <f>LUCA_data!CF194</f>
        <v>11502</v>
      </c>
      <c r="C195">
        <f t="shared" si="38"/>
        <v>26947</v>
      </c>
      <c r="D195">
        <f t="shared" si="39"/>
        <v>58.292066901506537</v>
      </c>
      <c r="E195">
        <f t="shared" si="40"/>
        <v>42.729956826977798</v>
      </c>
      <c r="F195">
        <f t="shared" si="41"/>
        <v>50.511011864242164</v>
      </c>
      <c r="G195">
        <f t="shared" si="42"/>
        <v>4.7407999999999999E-2</v>
      </c>
      <c r="H195">
        <f t="shared" si="53"/>
        <v>12.286919999999993</v>
      </c>
      <c r="I195">
        <f t="shared" si="43"/>
        <v>164.12957807256933</v>
      </c>
      <c r="J195">
        <f t="shared" si="44"/>
        <v>76.783219210815034</v>
      </c>
      <c r="K195">
        <f t="shared" si="45"/>
        <v>120.45639864169218</v>
      </c>
      <c r="L195">
        <f t="shared" si="46"/>
        <v>921.21961337489756</v>
      </c>
      <c r="M195">
        <f t="shared" si="47"/>
        <v>564.39827029773096</v>
      </c>
      <c r="N195">
        <f t="shared" si="48"/>
        <v>742.80894183631426</v>
      </c>
      <c r="O195">
        <f t="shared" si="49"/>
        <v>1</v>
      </c>
      <c r="P195">
        <f t="shared" si="36"/>
        <v>1</v>
      </c>
      <c r="Q195">
        <f t="shared" si="50"/>
        <v>40</v>
      </c>
      <c r="R195">
        <f t="shared" si="51"/>
        <v>40</v>
      </c>
      <c r="S195" t="str">
        <f t="shared" si="52"/>
        <v/>
      </c>
      <c r="Y195">
        <f t="shared" si="37"/>
        <v>16.309169281259194</v>
      </c>
    </row>
    <row r="196" spans="1:25" x14ac:dyDescent="0.25">
      <c r="A196">
        <v>3.9999999999999998E-6</v>
      </c>
      <c r="B196">
        <f>LUCA_data!CF195</f>
        <v>10449</v>
      </c>
      <c r="C196">
        <f t="shared" si="38"/>
        <v>24075</v>
      </c>
      <c r="D196">
        <f t="shared" si="39"/>
        <v>65.245953345582407</v>
      </c>
      <c r="E196">
        <f t="shared" si="40"/>
        <v>50.511011864242164</v>
      </c>
      <c r="F196">
        <f t="shared" si="41"/>
        <v>57.878482604912286</v>
      </c>
      <c r="G196">
        <f t="shared" si="42"/>
        <v>4.3901999999999997E-2</v>
      </c>
      <c r="H196">
        <f t="shared" si="53"/>
        <v>12.330821999999992</v>
      </c>
      <c r="I196">
        <f t="shared" si="43"/>
        <v>167.81628947815867</v>
      </c>
      <c r="J196">
        <f t="shared" si="44"/>
        <v>120.45639864169218</v>
      </c>
      <c r="K196">
        <f t="shared" si="45"/>
        <v>144.13634405992542</v>
      </c>
      <c r="L196">
        <f t="shared" si="46"/>
        <v>539.38192834570737</v>
      </c>
      <c r="M196">
        <f t="shared" si="47"/>
        <v>742.80894183631426</v>
      </c>
      <c r="N196">
        <f t="shared" si="48"/>
        <v>641.09543509101081</v>
      </c>
      <c r="O196">
        <f t="shared" si="49"/>
        <v>1</v>
      </c>
      <c r="P196">
        <f t="shared" si="36"/>
        <v>1</v>
      </c>
      <c r="Q196">
        <f t="shared" si="50"/>
        <v>40</v>
      </c>
      <c r="R196">
        <f t="shared" si="51"/>
        <v>40</v>
      </c>
      <c r="S196" t="str">
        <f t="shared" si="52"/>
        <v/>
      </c>
      <c r="Y196">
        <f t="shared" si="37"/>
        <v>19.872220195289533</v>
      </c>
    </row>
    <row r="197" spans="1:25" x14ac:dyDescent="0.25">
      <c r="A197">
        <v>3.9999999999999998E-6</v>
      </c>
      <c r="B197">
        <f>LUCA_data!CF196</f>
        <v>10206</v>
      </c>
      <c r="C197">
        <f t="shared" si="38"/>
        <v>22179.5</v>
      </c>
      <c r="D197">
        <f t="shared" si="39"/>
        <v>70.821989981509802</v>
      </c>
      <c r="E197">
        <f t="shared" si="40"/>
        <v>57.878482604912286</v>
      </c>
      <c r="F197">
        <f t="shared" si="41"/>
        <v>64.35023629321104</v>
      </c>
      <c r="G197">
        <f t="shared" si="42"/>
        <v>4.1309999999999999E-2</v>
      </c>
      <c r="H197">
        <f t="shared" si="53"/>
        <v>12.372131999999992</v>
      </c>
      <c r="I197">
        <f t="shared" si="43"/>
        <v>156.66312486804054</v>
      </c>
      <c r="J197">
        <f t="shared" si="44"/>
        <v>144.13634405992542</v>
      </c>
      <c r="K197">
        <f t="shared" si="45"/>
        <v>150.39973446398298</v>
      </c>
      <c r="L197">
        <f t="shared" si="46"/>
        <v>151.619230308825</v>
      </c>
      <c r="M197">
        <f t="shared" si="47"/>
        <v>641.09543509101081</v>
      </c>
      <c r="N197">
        <f t="shared" si="48"/>
        <v>396.35733269991789</v>
      </c>
      <c r="O197">
        <f t="shared" si="49"/>
        <v>1</v>
      </c>
      <c r="P197">
        <f t="shared" ref="P197:P260" si="54">IF(K197&gt;$P$3,1,0)</f>
        <v>1</v>
      </c>
      <c r="Q197">
        <f t="shared" si="50"/>
        <v>40</v>
      </c>
      <c r="R197">
        <f t="shared" si="51"/>
        <v>40</v>
      </c>
      <c r="S197" t="str">
        <f t="shared" si="52"/>
        <v/>
      </c>
      <c r="Y197">
        <f t="shared" ref="Y197:Y260" si="55">IF(Q197=$Q$3, ($Y$1*K197*F197-$Y$3*F197^3)*G197,0)</f>
        <v>19.792819787046334</v>
      </c>
    </row>
    <row r="198" spans="1:25" x14ac:dyDescent="0.25">
      <c r="A198">
        <v>3.9999999999999998E-6</v>
      </c>
      <c r="B198">
        <f>LUCA_data!CF197</f>
        <v>9686</v>
      </c>
      <c r="C198">
        <f t="shared" ref="C198:C261" si="56">(B198+B197)/2+(B196+B195)/2</f>
        <v>20921.5</v>
      </c>
      <c r="D198">
        <f t="shared" ref="D198:D261" si="57">2*PI()/(C198*0.000004)</f>
        <v>75.080483081753059</v>
      </c>
      <c r="E198">
        <f t="shared" ref="E198:E261" si="58">F197</f>
        <v>64.35023629321104</v>
      </c>
      <c r="F198">
        <f t="shared" ref="F198:F261" si="59">0.5*(D198+E198)</f>
        <v>69.715359687482049</v>
      </c>
      <c r="G198">
        <f t="shared" ref="G198:G261" si="60">0.5*(B198+B197)*0.000004</f>
        <v>3.9784E-2</v>
      </c>
      <c r="H198">
        <f t="shared" si="53"/>
        <v>12.411915999999991</v>
      </c>
      <c r="I198">
        <f t="shared" ref="I198:I261" si="61">(F198-E198)/G198</f>
        <v>134.85630892497008</v>
      </c>
      <c r="J198">
        <f t="shared" ref="J198:J261" si="62">K197</f>
        <v>150.39973446398298</v>
      </c>
      <c r="K198">
        <f t="shared" ref="K198:K261" si="63">(I198+J198)/2</f>
        <v>142.62802169447653</v>
      </c>
      <c r="L198">
        <f t="shared" ref="L198:L261" si="64">(K198-J198)/G198</f>
        <v>-195.34769680038335</v>
      </c>
      <c r="M198">
        <f t="shared" ref="M198:M261" si="65">N197</f>
        <v>396.35733269991789</v>
      </c>
      <c r="N198">
        <f t="shared" ref="N198:N261" si="66">(L198+M198)/2</f>
        <v>100.50481794976727</v>
      </c>
      <c r="O198">
        <f t="shared" ref="O198:O261" si="67">IF(AND((L198&gt;$O$3), (L198&lt;$O$4)),0,1)</f>
        <v>1</v>
      </c>
      <c r="P198">
        <f t="shared" si="54"/>
        <v>1</v>
      </c>
      <c r="Q198">
        <f t="shared" ref="Q198:Q261" si="68">IF(OR(O198=1, AND((P198=1),(Q197=$Q$3))),$Q$3,$Q$2)</f>
        <v>40</v>
      </c>
      <c r="R198">
        <f t="shared" ref="R198:R261" si="69">IF(OR(O198=1, AND((P198=1),(Q197=1))),Q197,Q197)</f>
        <v>40</v>
      </c>
      <c r="S198" t="str">
        <f t="shared" ref="S198:S261" si="70">IF(Q198=-40,K198/F198^2, "")</f>
        <v/>
      </c>
      <c r="Y198">
        <f t="shared" si="55"/>
        <v>16.716963098681571</v>
      </c>
    </row>
    <row r="199" spans="1:25" x14ac:dyDescent="0.25">
      <c r="A199">
        <v>3.9999999999999998E-6</v>
      </c>
      <c r="B199">
        <f>LUCA_data!CF198</f>
        <v>9841</v>
      </c>
      <c r="C199">
        <f t="shared" si="56"/>
        <v>20091</v>
      </c>
      <c r="D199">
        <f t="shared" si="57"/>
        <v>78.184078781289969</v>
      </c>
      <c r="E199">
        <f t="shared" si="58"/>
        <v>69.715359687482049</v>
      </c>
      <c r="F199">
        <f t="shared" si="59"/>
        <v>73.949719234386009</v>
      </c>
      <c r="G199">
        <f t="shared" si="60"/>
        <v>3.9053999999999998E-2</v>
      </c>
      <c r="H199">
        <f t="shared" ref="H199:H262" si="71">H198+G199</f>
        <v>12.450969999999991</v>
      </c>
      <c r="I199">
        <f t="shared" si="61"/>
        <v>108.42319728847134</v>
      </c>
      <c r="J199">
        <f t="shared" si="62"/>
        <v>142.62802169447653</v>
      </c>
      <c r="K199">
        <f t="shared" si="63"/>
        <v>125.52560949147394</v>
      </c>
      <c r="L199">
        <f t="shared" si="64"/>
        <v>-437.91704314545467</v>
      </c>
      <c r="M199">
        <f t="shared" si="65"/>
        <v>100.50481794976727</v>
      </c>
      <c r="N199">
        <f t="shared" si="66"/>
        <v>-168.70611259784368</v>
      </c>
      <c r="O199">
        <f t="shared" si="67"/>
        <v>1</v>
      </c>
      <c r="P199">
        <f t="shared" si="54"/>
        <v>1</v>
      </c>
      <c r="Q199">
        <f t="shared" si="68"/>
        <v>40</v>
      </c>
      <c r="R199">
        <f t="shared" si="69"/>
        <v>40</v>
      </c>
      <c r="S199" t="str">
        <f t="shared" si="70"/>
        <v/>
      </c>
      <c r="Y199">
        <f t="shared" si="55"/>
        <v>11.509721267359813</v>
      </c>
    </row>
    <row r="200" spans="1:25" x14ac:dyDescent="0.25">
      <c r="A200">
        <v>3.9999999999999998E-6</v>
      </c>
      <c r="B200">
        <f>LUCA_data!CF199</f>
        <v>9656</v>
      </c>
      <c r="C200">
        <f t="shared" si="56"/>
        <v>19694.5</v>
      </c>
      <c r="D200">
        <f t="shared" si="57"/>
        <v>79.758121647916752</v>
      </c>
      <c r="E200">
        <f t="shared" si="58"/>
        <v>73.949719234386009</v>
      </c>
      <c r="F200">
        <f t="shared" si="59"/>
        <v>76.853920441151388</v>
      </c>
      <c r="G200">
        <f t="shared" si="60"/>
        <v>3.8994000000000001E-2</v>
      </c>
      <c r="H200">
        <f t="shared" si="71"/>
        <v>12.489963999999992</v>
      </c>
      <c r="I200">
        <f t="shared" si="61"/>
        <v>74.478155787182089</v>
      </c>
      <c r="J200">
        <f t="shared" si="62"/>
        <v>125.52560949147394</v>
      </c>
      <c r="K200">
        <f t="shared" si="63"/>
        <v>100.00188263932802</v>
      </c>
      <c r="L200">
        <f t="shared" si="64"/>
        <v>-654.5552354758662</v>
      </c>
      <c r="M200">
        <f t="shared" si="65"/>
        <v>-168.70611259784368</v>
      </c>
      <c r="N200">
        <f t="shared" si="66"/>
        <v>-411.63067403685494</v>
      </c>
      <c r="O200">
        <f t="shared" si="67"/>
        <v>1</v>
      </c>
      <c r="P200">
        <f t="shared" si="54"/>
        <v>1</v>
      </c>
      <c r="Q200">
        <f t="shared" si="68"/>
        <v>40</v>
      </c>
      <c r="R200">
        <f t="shared" si="69"/>
        <v>40</v>
      </c>
      <c r="S200" t="str">
        <f t="shared" si="70"/>
        <v/>
      </c>
      <c r="Y200">
        <f t="shared" si="55"/>
        <v>4.3704393328182141</v>
      </c>
    </row>
    <row r="201" spans="1:25" x14ac:dyDescent="0.25">
      <c r="A201">
        <v>3.9999999999999998E-6</v>
      </c>
      <c r="B201">
        <f>LUCA_data!CF200</f>
        <v>10056</v>
      </c>
      <c r="C201">
        <f t="shared" si="56"/>
        <v>19619.5</v>
      </c>
      <c r="D201">
        <f t="shared" si="57"/>
        <v>80.063015204000948</v>
      </c>
      <c r="E201">
        <f t="shared" si="58"/>
        <v>76.853920441151388</v>
      </c>
      <c r="F201">
        <f t="shared" si="59"/>
        <v>78.458467822576168</v>
      </c>
      <c r="G201">
        <f t="shared" si="60"/>
        <v>3.9424000000000001E-2</v>
      </c>
      <c r="H201">
        <f t="shared" si="71"/>
        <v>12.529387999999992</v>
      </c>
      <c r="I201">
        <f t="shared" si="61"/>
        <v>40.699761095393157</v>
      </c>
      <c r="J201">
        <f t="shared" si="62"/>
        <v>100.00188263932802</v>
      </c>
      <c r="K201">
        <f t="shared" si="63"/>
        <v>70.350821867360594</v>
      </c>
      <c r="L201">
        <f t="shared" si="64"/>
        <v>-752.10685805518017</v>
      </c>
      <c r="M201">
        <f t="shared" si="65"/>
        <v>-411.63067403685494</v>
      </c>
      <c r="N201">
        <f t="shared" si="66"/>
        <v>-581.86876604601753</v>
      </c>
      <c r="O201">
        <f t="shared" si="67"/>
        <v>1</v>
      </c>
      <c r="P201">
        <f t="shared" si="54"/>
        <v>1</v>
      </c>
      <c r="Q201">
        <f t="shared" si="68"/>
        <v>40</v>
      </c>
      <c r="R201">
        <f t="shared" si="69"/>
        <v>40</v>
      </c>
      <c r="S201" t="str">
        <f t="shared" si="70"/>
        <v/>
      </c>
      <c r="Y201">
        <f t="shared" si="55"/>
        <v>-3.6800587382085435</v>
      </c>
    </row>
    <row r="202" spans="1:25" x14ac:dyDescent="0.25">
      <c r="A202">
        <v>3.9999999999999998E-6</v>
      </c>
      <c r="B202">
        <f>LUCA_data!CF201</f>
        <v>10114</v>
      </c>
      <c r="C202">
        <f t="shared" si="56"/>
        <v>19833.5</v>
      </c>
      <c r="D202">
        <f t="shared" si="57"/>
        <v>79.199149257311944</v>
      </c>
      <c r="E202">
        <f t="shared" si="58"/>
        <v>78.458467822576168</v>
      </c>
      <c r="F202">
        <f t="shared" si="59"/>
        <v>78.828808539944049</v>
      </c>
      <c r="G202">
        <f t="shared" si="60"/>
        <v>4.0340000000000001E-2</v>
      </c>
      <c r="H202">
        <f t="shared" si="71"/>
        <v>12.569727999999992</v>
      </c>
      <c r="I202">
        <f t="shared" si="61"/>
        <v>9.1804838217124747</v>
      </c>
      <c r="J202">
        <f t="shared" si="62"/>
        <v>70.350821867360594</v>
      </c>
      <c r="K202">
        <f t="shared" si="63"/>
        <v>39.765652844536532</v>
      </c>
      <c r="L202">
        <f t="shared" si="64"/>
        <v>-758.18465599464707</v>
      </c>
      <c r="M202">
        <f t="shared" si="65"/>
        <v>-581.86876604601753</v>
      </c>
      <c r="N202">
        <f t="shared" si="66"/>
        <v>-670.0267110203323</v>
      </c>
      <c r="O202">
        <f t="shared" si="67"/>
        <v>1</v>
      </c>
      <c r="P202">
        <f t="shared" si="54"/>
        <v>1</v>
      </c>
      <c r="Q202">
        <f t="shared" si="68"/>
        <v>40</v>
      </c>
      <c r="R202">
        <f t="shared" si="69"/>
        <v>40</v>
      </c>
      <c r="S202" t="str">
        <f t="shared" si="70"/>
        <v/>
      </c>
      <c r="Y202">
        <f t="shared" si="55"/>
        <v>-11.769246997624276</v>
      </c>
    </row>
    <row r="203" spans="1:25" x14ac:dyDescent="0.25">
      <c r="A203">
        <v>3.9999999999999998E-6</v>
      </c>
      <c r="B203">
        <f>LUCA_data!CF202</f>
        <v>10830</v>
      </c>
      <c r="C203">
        <f t="shared" si="56"/>
        <v>20328</v>
      </c>
      <c r="D203">
        <f t="shared" si="57"/>
        <v>77.272546575900066</v>
      </c>
      <c r="E203">
        <f t="shared" si="58"/>
        <v>78.828808539944049</v>
      </c>
      <c r="F203">
        <f t="shared" si="59"/>
        <v>78.050677557922057</v>
      </c>
      <c r="G203">
        <f t="shared" si="60"/>
        <v>4.1887999999999995E-2</v>
      </c>
      <c r="H203">
        <f t="shared" si="71"/>
        <v>12.611615999999993</v>
      </c>
      <c r="I203">
        <f t="shared" si="61"/>
        <v>-18.576465384405839</v>
      </c>
      <c r="J203">
        <f t="shared" si="62"/>
        <v>39.765652844536532</v>
      </c>
      <c r="K203">
        <f t="shared" si="63"/>
        <v>10.594593730065347</v>
      </c>
      <c r="L203">
        <f t="shared" si="64"/>
        <v>-696.40610949367806</v>
      </c>
      <c r="M203">
        <f t="shared" si="65"/>
        <v>-670.0267110203323</v>
      </c>
      <c r="N203">
        <f t="shared" si="66"/>
        <v>-683.21641025700524</v>
      </c>
      <c r="O203">
        <f t="shared" si="67"/>
        <v>1</v>
      </c>
      <c r="P203">
        <f t="shared" si="54"/>
        <v>1</v>
      </c>
      <c r="Q203">
        <f t="shared" si="68"/>
        <v>40</v>
      </c>
      <c r="R203">
        <f t="shared" si="69"/>
        <v>40</v>
      </c>
      <c r="S203" t="str">
        <f t="shared" si="70"/>
        <v/>
      </c>
      <c r="Y203">
        <f t="shared" si="55"/>
        <v>-19.287933121934373</v>
      </c>
    </row>
    <row r="204" spans="1:25" x14ac:dyDescent="0.25">
      <c r="A204">
        <v>3.9999999999999998E-6</v>
      </c>
      <c r="B204">
        <f>LUCA_data!CF203</f>
        <v>11043</v>
      </c>
      <c r="C204">
        <f t="shared" si="56"/>
        <v>21021.5</v>
      </c>
      <c r="D204">
        <f t="shared" si="57"/>
        <v>74.723322636105735</v>
      </c>
      <c r="E204">
        <f t="shared" si="58"/>
        <v>78.050677557922057</v>
      </c>
      <c r="F204">
        <f t="shared" si="59"/>
        <v>76.387000097013896</v>
      </c>
      <c r="G204">
        <f t="shared" si="60"/>
        <v>4.3746E-2</v>
      </c>
      <c r="H204">
        <f t="shared" si="71"/>
        <v>12.655361999999993</v>
      </c>
      <c r="I204">
        <f t="shared" si="61"/>
        <v>-38.03039045645685</v>
      </c>
      <c r="J204">
        <f t="shared" si="62"/>
        <v>10.594593730065347</v>
      </c>
      <c r="K204">
        <f t="shared" si="63"/>
        <v>-13.717898363195751</v>
      </c>
      <c r="L204">
        <f t="shared" si="64"/>
        <v>-555.76491778130799</v>
      </c>
      <c r="M204">
        <f t="shared" si="65"/>
        <v>-683.21641025700524</v>
      </c>
      <c r="N204">
        <f t="shared" si="66"/>
        <v>-619.49066401915661</v>
      </c>
      <c r="O204">
        <f t="shared" si="67"/>
        <v>1</v>
      </c>
      <c r="P204">
        <f t="shared" si="54"/>
        <v>0</v>
      </c>
      <c r="Q204">
        <f t="shared" si="68"/>
        <v>40</v>
      </c>
      <c r="R204">
        <f t="shared" si="69"/>
        <v>40</v>
      </c>
      <c r="S204" t="str">
        <f t="shared" si="70"/>
        <v/>
      </c>
      <c r="Y204">
        <f t="shared" si="55"/>
        <v>-25.262647200587647</v>
      </c>
    </row>
    <row r="205" spans="1:25" x14ac:dyDescent="0.25">
      <c r="A205">
        <v>3.9999999999999998E-6</v>
      </c>
      <c r="B205">
        <f>LUCA_data!CF204</f>
        <v>11836</v>
      </c>
      <c r="C205">
        <f t="shared" si="56"/>
        <v>21911.5</v>
      </c>
      <c r="D205">
        <f t="shared" si="57"/>
        <v>71.688215174447052</v>
      </c>
      <c r="E205">
        <f t="shared" si="58"/>
        <v>76.387000097013896</v>
      </c>
      <c r="F205">
        <f t="shared" si="59"/>
        <v>74.037607635730467</v>
      </c>
      <c r="G205">
        <f t="shared" si="60"/>
        <v>4.5758E-2</v>
      </c>
      <c r="H205">
        <f t="shared" si="71"/>
        <v>12.701119999999992</v>
      </c>
      <c r="I205">
        <f t="shared" si="61"/>
        <v>-51.343862522038314</v>
      </c>
      <c r="J205">
        <f t="shared" si="62"/>
        <v>-13.717898363195751</v>
      </c>
      <c r="K205">
        <f t="shared" si="63"/>
        <v>-32.530880442617033</v>
      </c>
      <c r="L205">
        <f t="shared" si="64"/>
        <v>-411.14082956906515</v>
      </c>
      <c r="M205">
        <f t="shared" si="65"/>
        <v>-619.49066401915661</v>
      </c>
      <c r="N205">
        <f t="shared" si="66"/>
        <v>-515.31574679411085</v>
      </c>
      <c r="O205">
        <f t="shared" si="67"/>
        <v>1</v>
      </c>
      <c r="P205">
        <f t="shared" si="54"/>
        <v>0</v>
      </c>
      <c r="Q205">
        <f t="shared" si="68"/>
        <v>40</v>
      </c>
      <c r="R205">
        <f t="shared" si="69"/>
        <v>40</v>
      </c>
      <c r="S205" t="str">
        <f t="shared" si="70"/>
        <v/>
      </c>
      <c r="Y205">
        <f t="shared" si="55"/>
        <v>-29.384562460853925</v>
      </c>
    </row>
    <row r="206" spans="1:25" x14ac:dyDescent="0.25">
      <c r="A206">
        <v>3.9999999999999998E-6</v>
      </c>
      <c r="B206">
        <f>LUCA_data!CF205</f>
        <v>12082</v>
      </c>
      <c r="C206">
        <f t="shared" si="56"/>
        <v>22895.5</v>
      </c>
      <c r="D206">
        <f t="shared" si="57"/>
        <v>68.607207826642636</v>
      </c>
      <c r="E206">
        <f t="shared" si="58"/>
        <v>74.037607635730467</v>
      </c>
      <c r="F206">
        <f t="shared" si="59"/>
        <v>71.322407731186559</v>
      </c>
      <c r="G206">
        <f t="shared" si="60"/>
        <v>4.7835999999999997E-2</v>
      </c>
      <c r="H206">
        <f t="shared" si="71"/>
        <v>12.748955999999993</v>
      </c>
      <c r="I206">
        <f t="shared" si="61"/>
        <v>-56.760596716780427</v>
      </c>
      <c r="J206">
        <f t="shared" si="62"/>
        <v>-32.530880442617033</v>
      </c>
      <c r="K206">
        <f t="shared" si="63"/>
        <v>-44.64573857969873</v>
      </c>
      <c r="L206">
        <f t="shared" si="64"/>
        <v>-253.25817662600755</v>
      </c>
      <c r="M206">
        <f t="shared" si="65"/>
        <v>-515.31574679411085</v>
      </c>
      <c r="N206">
        <f t="shared" si="66"/>
        <v>-384.28696171005919</v>
      </c>
      <c r="O206">
        <f t="shared" si="67"/>
        <v>1</v>
      </c>
      <c r="P206">
        <f t="shared" si="54"/>
        <v>0</v>
      </c>
      <c r="Q206">
        <f t="shared" si="68"/>
        <v>40</v>
      </c>
      <c r="R206">
        <f t="shared" si="69"/>
        <v>40</v>
      </c>
      <c r="S206" t="str">
        <f t="shared" si="70"/>
        <v/>
      </c>
      <c r="Y206">
        <f t="shared" si="55"/>
        <v>-31.407693995627579</v>
      </c>
    </row>
    <row r="207" spans="1:25" x14ac:dyDescent="0.25">
      <c r="A207">
        <v>3.9999999999999998E-6</v>
      </c>
      <c r="B207">
        <f>LUCA_data!CF206</f>
        <v>12949</v>
      </c>
      <c r="C207">
        <f t="shared" si="56"/>
        <v>23955</v>
      </c>
      <c r="D207">
        <f t="shared" si="57"/>
        <v>65.572795942178942</v>
      </c>
      <c r="E207">
        <f t="shared" si="58"/>
        <v>71.322407731186559</v>
      </c>
      <c r="F207">
        <f t="shared" si="59"/>
        <v>68.44760183668275</v>
      </c>
      <c r="G207">
        <f t="shared" si="60"/>
        <v>5.0061999999999995E-2</v>
      </c>
      <c r="H207">
        <f t="shared" si="71"/>
        <v>12.799017999999993</v>
      </c>
      <c r="I207">
        <f t="shared" si="61"/>
        <v>-57.424911000435628</v>
      </c>
      <c r="J207">
        <f t="shared" si="62"/>
        <v>-44.64573857969873</v>
      </c>
      <c r="K207">
        <f t="shared" si="63"/>
        <v>-51.035324790067179</v>
      </c>
      <c r="L207">
        <f t="shared" si="64"/>
        <v>-127.63345871855799</v>
      </c>
      <c r="M207">
        <f t="shared" si="65"/>
        <v>-384.28696171005919</v>
      </c>
      <c r="N207">
        <f t="shared" si="66"/>
        <v>-255.96021021430857</v>
      </c>
      <c r="O207">
        <f t="shared" si="67"/>
        <v>1</v>
      </c>
      <c r="P207">
        <f t="shared" si="54"/>
        <v>0</v>
      </c>
      <c r="Q207">
        <f t="shared" si="68"/>
        <v>40</v>
      </c>
      <c r="R207">
        <f t="shared" si="69"/>
        <v>40</v>
      </c>
      <c r="S207" t="str">
        <f t="shared" si="70"/>
        <v/>
      </c>
      <c r="Y207">
        <f t="shared" si="55"/>
        <v>-31.770984669045035</v>
      </c>
    </row>
    <row r="208" spans="1:25" x14ac:dyDescent="0.25">
      <c r="A208">
        <v>3.9999999999999998E-6</v>
      </c>
      <c r="B208">
        <f>LUCA_data!CF207</f>
        <v>13204</v>
      </c>
      <c r="C208">
        <f t="shared" si="56"/>
        <v>25035.5</v>
      </c>
      <c r="D208">
        <f t="shared" si="57"/>
        <v>62.742758354931865</v>
      </c>
      <c r="E208">
        <f t="shared" si="58"/>
        <v>68.44760183668275</v>
      </c>
      <c r="F208">
        <f t="shared" si="59"/>
        <v>65.595180095807308</v>
      </c>
      <c r="G208">
        <f t="shared" si="60"/>
        <v>5.2305999999999998E-2</v>
      </c>
      <c r="H208">
        <f t="shared" si="71"/>
        <v>12.851323999999993</v>
      </c>
      <c r="I208">
        <f t="shared" si="61"/>
        <v>-54.53335641944409</v>
      </c>
      <c r="J208">
        <f t="shared" si="62"/>
        <v>-51.035324790067179</v>
      </c>
      <c r="K208">
        <f t="shared" si="63"/>
        <v>-52.784340604755634</v>
      </c>
      <c r="L208">
        <f t="shared" si="64"/>
        <v>-33.438148867977965</v>
      </c>
      <c r="M208">
        <f t="shared" si="65"/>
        <v>-255.96021021430857</v>
      </c>
      <c r="N208">
        <f t="shared" si="66"/>
        <v>-144.69917954114328</v>
      </c>
      <c r="O208">
        <f t="shared" si="67"/>
        <v>0</v>
      </c>
      <c r="P208">
        <f t="shared" si="54"/>
        <v>0</v>
      </c>
      <c r="Q208">
        <f t="shared" si="68"/>
        <v>-40</v>
      </c>
      <c r="R208">
        <f t="shared" si="69"/>
        <v>40</v>
      </c>
      <c r="S208">
        <f t="shared" si="70"/>
        <v>-1.2267646218011673E-2</v>
      </c>
      <c r="Y208">
        <f t="shared" si="55"/>
        <v>0</v>
      </c>
    </row>
    <row r="209" spans="1:25" x14ac:dyDescent="0.25">
      <c r="A209">
        <v>3.9999999999999998E-6</v>
      </c>
      <c r="B209">
        <f>LUCA_data!CF208</f>
        <v>14132</v>
      </c>
      <c r="C209">
        <f t="shared" si="56"/>
        <v>26183.5</v>
      </c>
      <c r="D209">
        <f t="shared" si="57"/>
        <v>59.99183939484395</v>
      </c>
      <c r="E209">
        <f t="shared" si="58"/>
        <v>65.595180095807308</v>
      </c>
      <c r="F209">
        <f t="shared" si="59"/>
        <v>62.793509745325629</v>
      </c>
      <c r="G209">
        <f t="shared" si="60"/>
        <v>5.4671999999999998E-2</v>
      </c>
      <c r="H209">
        <f t="shared" si="71"/>
        <v>12.905995999999993</v>
      </c>
      <c r="I209">
        <f t="shared" si="61"/>
        <v>-51.245067868043584</v>
      </c>
      <c r="J209">
        <f t="shared" si="62"/>
        <v>-52.784340604755634</v>
      </c>
      <c r="K209">
        <f t="shared" si="63"/>
        <v>-52.014704236399609</v>
      </c>
      <c r="L209">
        <f t="shared" si="64"/>
        <v>14.077340656204731</v>
      </c>
      <c r="M209">
        <f t="shared" si="65"/>
        <v>-144.69917954114328</v>
      </c>
      <c r="N209">
        <f t="shared" si="66"/>
        <v>-65.31091944246927</v>
      </c>
      <c r="O209">
        <f t="shared" si="67"/>
        <v>0</v>
      </c>
      <c r="P209">
        <f t="shared" si="54"/>
        <v>0</v>
      </c>
      <c r="Q209">
        <f t="shared" si="68"/>
        <v>-40</v>
      </c>
      <c r="R209">
        <f t="shared" si="69"/>
        <v>-40</v>
      </c>
      <c r="S209">
        <f t="shared" si="70"/>
        <v>-1.3191573982481077E-2</v>
      </c>
      <c r="Y209">
        <f t="shared" si="55"/>
        <v>0</v>
      </c>
    </row>
    <row r="210" spans="1:25" x14ac:dyDescent="0.25">
      <c r="A210">
        <v>3.9999999999999998E-6</v>
      </c>
      <c r="B210">
        <f>LUCA_data!CF209</f>
        <v>14416</v>
      </c>
      <c r="C210">
        <f t="shared" si="56"/>
        <v>27350.5</v>
      </c>
      <c r="D210">
        <f t="shared" si="57"/>
        <v>57.432088144454269</v>
      </c>
      <c r="E210">
        <f t="shared" si="58"/>
        <v>62.793509745325629</v>
      </c>
      <c r="F210">
        <f t="shared" si="59"/>
        <v>60.112798944889946</v>
      </c>
      <c r="G210">
        <f t="shared" si="60"/>
        <v>5.7095999999999994E-2</v>
      </c>
      <c r="H210">
        <f t="shared" si="71"/>
        <v>12.963091999999993</v>
      </c>
      <c r="I210">
        <f t="shared" si="61"/>
        <v>-46.950938777421953</v>
      </c>
      <c r="J210">
        <f t="shared" si="62"/>
        <v>-52.014704236399609</v>
      </c>
      <c r="K210">
        <f t="shared" si="63"/>
        <v>-49.482821506910781</v>
      </c>
      <c r="L210">
        <f t="shared" si="64"/>
        <v>44.34431010033677</v>
      </c>
      <c r="M210">
        <f t="shared" si="65"/>
        <v>-65.31091944246927</v>
      </c>
      <c r="N210">
        <f t="shared" si="66"/>
        <v>-10.48330467106625</v>
      </c>
      <c r="O210">
        <f t="shared" si="67"/>
        <v>0</v>
      </c>
      <c r="P210">
        <f t="shared" si="54"/>
        <v>0</v>
      </c>
      <c r="Q210">
        <f t="shared" si="68"/>
        <v>-40</v>
      </c>
      <c r="R210">
        <f t="shared" si="69"/>
        <v>-40</v>
      </c>
      <c r="S210">
        <f t="shared" si="70"/>
        <v>-1.3693691997983851E-2</v>
      </c>
      <c r="Y210">
        <f t="shared" si="55"/>
        <v>0</v>
      </c>
    </row>
    <row r="211" spans="1:25" x14ac:dyDescent="0.25">
      <c r="A211">
        <v>3.9999999999999998E-6</v>
      </c>
      <c r="B211">
        <f>LUCA_data!CF210</f>
        <v>15457</v>
      </c>
      <c r="C211">
        <f t="shared" si="56"/>
        <v>28604.5</v>
      </c>
      <c r="D211">
        <f t="shared" si="57"/>
        <v>54.914308126165345</v>
      </c>
      <c r="E211">
        <f t="shared" si="58"/>
        <v>60.112798944889946</v>
      </c>
      <c r="F211">
        <f t="shared" si="59"/>
        <v>57.513553535527649</v>
      </c>
      <c r="G211">
        <f t="shared" si="60"/>
        <v>5.9746E-2</v>
      </c>
      <c r="H211">
        <f t="shared" si="71"/>
        <v>13.022837999999993</v>
      </c>
      <c r="I211">
        <f t="shared" si="61"/>
        <v>-43.504927683230619</v>
      </c>
      <c r="J211">
        <f t="shared" si="62"/>
        <v>-49.482821506910781</v>
      </c>
      <c r="K211">
        <f t="shared" si="63"/>
        <v>-46.4938745950707</v>
      </c>
      <c r="L211">
        <f t="shared" si="64"/>
        <v>50.027565223447276</v>
      </c>
      <c r="M211">
        <f t="shared" si="65"/>
        <v>-10.48330467106625</v>
      </c>
      <c r="N211">
        <f t="shared" si="66"/>
        <v>19.772130276190513</v>
      </c>
      <c r="O211">
        <f t="shared" si="67"/>
        <v>0</v>
      </c>
      <c r="P211">
        <f t="shared" si="54"/>
        <v>0</v>
      </c>
      <c r="Q211">
        <f t="shared" si="68"/>
        <v>-40</v>
      </c>
      <c r="R211">
        <f t="shared" si="69"/>
        <v>-40</v>
      </c>
      <c r="S211">
        <f t="shared" si="70"/>
        <v>-1.4055792471695186E-2</v>
      </c>
      <c r="Y211">
        <f t="shared" si="55"/>
        <v>0</v>
      </c>
    </row>
    <row r="212" spans="1:25" x14ac:dyDescent="0.25">
      <c r="A212">
        <v>3.9999999999999998E-6</v>
      </c>
      <c r="B212">
        <f>LUCA_data!CF211</f>
        <v>15770</v>
      </c>
      <c r="C212">
        <f t="shared" si="56"/>
        <v>29887.5</v>
      </c>
      <c r="D212">
        <f t="shared" si="57"/>
        <v>52.5569661830162</v>
      </c>
      <c r="E212">
        <f t="shared" si="58"/>
        <v>57.513553535527649</v>
      </c>
      <c r="F212">
        <f t="shared" si="59"/>
        <v>55.035259859271925</v>
      </c>
      <c r="G212">
        <f t="shared" si="60"/>
        <v>6.2453999999999996E-2</v>
      </c>
      <c r="H212">
        <f t="shared" si="71"/>
        <v>13.085291999999994</v>
      </c>
      <c r="I212">
        <f t="shared" si="61"/>
        <v>-39.681904701952227</v>
      </c>
      <c r="J212">
        <f t="shared" si="62"/>
        <v>-46.4938745950707</v>
      </c>
      <c r="K212">
        <f t="shared" si="63"/>
        <v>-43.087889648511464</v>
      </c>
      <c r="L212">
        <f t="shared" si="64"/>
        <v>54.535897565556034</v>
      </c>
      <c r="M212">
        <f t="shared" si="65"/>
        <v>19.772130276190513</v>
      </c>
      <c r="N212">
        <f t="shared" si="66"/>
        <v>37.154013920873275</v>
      </c>
      <c r="O212">
        <f t="shared" si="67"/>
        <v>0</v>
      </c>
      <c r="P212">
        <f t="shared" si="54"/>
        <v>0</v>
      </c>
      <c r="Q212">
        <f t="shared" si="68"/>
        <v>-40</v>
      </c>
      <c r="R212">
        <f t="shared" si="69"/>
        <v>-40</v>
      </c>
      <c r="S212">
        <f t="shared" si="70"/>
        <v>-1.4225684774072664E-2</v>
      </c>
      <c r="Y212">
        <f t="shared" si="55"/>
        <v>0</v>
      </c>
    </row>
    <row r="213" spans="1:25" x14ac:dyDescent="0.25">
      <c r="A213">
        <v>3.9999999999999998E-6</v>
      </c>
      <c r="B213">
        <f>LUCA_data!CF212</f>
        <v>16916</v>
      </c>
      <c r="C213">
        <f t="shared" si="56"/>
        <v>31279.5</v>
      </c>
      <c r="D213">
        <f t="shared" si="57"/>
        <v>50.218076593132771</v>
      </c>
      <c r="E213">
        <f t="shared" si="58"/>
        <v>55.035259859271925</v>
      </c>
      <c r="F213">
        <f t="shared" si="59"/>
        <v>52.626668226202348</v>
      </c>
      <c r="G213">
        <f t="shared" si="60"/>
        <v>6.5372E-2</v>
      </c>
      <c r="H213">
        <f t="shared" si="71"/>
        <v>13.150663999999994</v>
      </c>
      <c r="I213">
        <f t="shared" si="61"/>
        <v>-36.844392600342296</v>
      </c>
      <c r="J213">
        <f t="shared" si="62"/>
        <v>-43.087889648511464</v>
      </c>
      <c r="K213">
        <f t="shared" si="63"/>
        <v>-39.966141124426883</v>
      </c>
      <c r="L213">
        <f t="shared" si="64"/>
        <v>47.7536028281922</v>
      </c>
      <c r="M213">
        <f t="shared" si="65"/>
        <v>37.154013920873275</v>
      </c>
      <c r="N213">
        <f t="shared" si="66"/>
        <v>42.453808374532741</v>
      </c>
      <c r="O213">
        <f t="shared" si="67"/>
        <v>0</v>
      </c>
      <c r="P213">
        <f t="shared" si="54"/>
        <v>0</v>
      </c>
      <c r="Q213">
        <f t="shared" si="68"/>
        <v>-40</v>
      </c>
      <c r="R213">
        <f t="shared" si="69"/>
        <v>-40</v>
      </c>
      <c r="S213">
        <f t="shared" si="70"/>
        <v>-1.4430469652777375E-2</v>
      </c>
      <c r="Y213">
        <f t="shared" si="55"/>
        <v>0</v>
      </c>
    </row>
    <row r="214" spans="1:25" x14ac:dyDescent="0.25">
      <c r="A214">
        <v>3.9999999999999998E-6</v>
      </c>
      <c r="B214">
        <f>LUCA_data!CF213</f>
        <v>17268</v>
      </c>
      <c r="C214">
        <f t="shared" si="56"/>
        <v>32705.5</v>
      </c>
      <c r="D214">
        <f t="shared" si="57"/>
        <v>48.028506728070099</v>
      </c>
      <c r="E214">
        <f t="shared" si="58"/>
        <v>52.626668226202348</v>
      </c>
      <c r="F214">
        <f t="shared" si="59"/>
        <v>50.32758747713622</v>
      </c>
      <c r="G214">
        <f t="shared" si="60"/>
        <v>6.8367999999999998E-2</v>
      </c>
      <c r="H214">
        <f t="shared" si="71"/>
        <v>13.219031999999993</v>
      </c>
      <c r="I214">
        <f t="shared" si="61"/>
        <v>-33.628024061931434</v>
      </c>
      <c r="J214">
        <f t="shared" si="62"/>
        <v>-39.966141124426883</v>
      </c>
      <c r="K214">
        <f t="shared" si="63"/>
        <v>-36.797082593179155</v>
      </c>
      <c r="L214">
        <f t="shared" si="64"/>
        <v>46.352950667676815</v>
      </c>
      <c r="M214">
        <f t="shared" si="65"/>
        <v>42.453808374532741</v>
      </c>
      <c r="N214">
        <f t="shared" si="66"/>
        <v>44.403379521104782</v>
      </c>
      <c r="O214">
        <f t="shared" si="67"/>
        <v>0</v>
      </c>
      <c r="P214">
        <f t="shared" si="54"/>
        <v>0</v>
      </c>
      <c r="Q214">
        <f t="shared" si="68"/>
        <v>-40</v>
      </c>
      <c r="R214">
        <f t="shared" si="69"/>
        <v>-40</v>
      </c>
      <c r="S214">
        <f t="shared" si="70"/>
        <v>-1.4527843835037312E-2</v>
      </c>
      <c r="Y214">
        <f t="shared" si="55"/>
        <v>0</v>
      </c>
    </row>
    <row r="215" spans="1:25" x14ac:dyDescent="0.25">
      <c r="A215">
        <v>3.9999999999999998E-6</v>
      </c>
      <c r="B215">
        <f>LUCA_data!CF214</f>
        <v>18517</v>
      </c>
      <c r="C215">
        <f t="shared" si="56"/>
        <v>34235.5</v>
      </c>
      <c r="D215">
        <f t="shared" si="57"/>
        <v>45.882091010643826</v>
      </c>
      <c r="E215">
        <f t="shared" si="58"/>
        <v>50.32758747713622</v>
      </c>
      <c r="F215">
        <f t="shared" si="59"/>
        <v>48.104839243890027</v>
      </c>
      <c r="G215">
        <f t="shared" si="60"/>
        <v>7.1569999999999995E-2</v>
      </c>
      <c r="H215">
        <f t="shared" si="71"/>
        <v>13.290601999999993</v>
      </c>
      <c r="I215">
        <f t="shared" si="61"/>
        <v>-31.05698244021508</v>
      </c>
      <c r="J215">
        <f t="shared" si="62"/>
        <v>-36.797082593179155</v>
      </c>
      <c r="K215">
        <f t="shared" si="63"/>
        <v>-33.927032516697118</v>
      </c>
      <c r="L215">
        <f t="shared" si="64"/>
        <v>40.101300495766914</v>
      </c>
      <c r="M215">
        <f t="shared" si="65"/>
        <v>44.403379521104782</v>
      </c>
      <c r="N215">
        <f t="shared" si="66"/>
        <v>42.252340008435851</v>
      </c>
      <c r="O215">
        <f t="shared" si="67"/>
        <v>0</v>
      </c>
      <c r="P215">
        <f t="shared" si="54"/>
        <v>0</v>
      </c>
      <c r="Q215">
        <f t="shared" si="68"/>
        <v>-40</v>
      </c>
      <c r="R215">
        <f t="shared" si="69"/>
        <v>-40</v>
      </c>
      <c r="S215">
        <f t="shared" si="70"/>
        <v>-1.4661160215547364E-2</v>
      </c>
      <c r="Y215">
        <f t="shared" si="55"/>
        <v>0</v>
      </c>
    </row>
    <row r="216" spans="1:25" x14ac:dyDescent="0.25">
      <c r="A216">
        <v>3.9999999999999998E-6</v>
      </c>
      <c r="B216">
        <f>LUCA_data!CF215</f>
        <v>18904</v>
      </c>
      <c r="C216">
        <f t="shared" si="56"/>
        <v>35802.5</v>
      </c>
      <c r="D216">
        <f t="shared" si="57"/>
        <v>43.87392854674664</v>
      </c>
      <c r="E216">
        <f t="shared" si="58"/>
        <v>48.104839243890027</v>
      </c>
      <c r="F216">
        <f t="shared" si="59"/>
        <v>45.989383895318333</v>
      </c>
      <c r="G216">
        <f t="shared" si="60"/>
        <v>7.4841999999999992E-2</v>
      </c>
      <c r="H216">
        <f t="shared" si="71"/>
        <v>13.365443999999993</v>
      </c>
      <c r="I216">
        <f t="shared" si="61"/>
        <v>-28.26561754859161</v>
      </c>
      <c r="J216">
        <f t="shared" si="62"/>
        <v>-33.927032516697118</v>
      </c>
      <c r="K216">
        <f t="shared" si="63"/>
        <v>-31.096325032644366</v>
      </c>
      <c r="L216">
        <f t="shared" si="64"/>
        <v>37.822445739728394</v>
      </c>
      <c r="M216">
        <f t="shared" si="65"/>
        <v>42.252340008435851</v>
      </c>
      <c r="N216">
        <f t="shared" si="66"/>
        <v>40.037392874082123</v>
      </c>
      <c r="O216">
        <f t="shared" si="67"/>
        <v>0</v>
      </c>
      <c r="P216">
        <f t="shared" si="54"/>
        <v>0</v>
      </c>
      <c r="Q216">
        <f t="shared" si="68"/>
        <v>-40</v>
      </c>
      <c r="R216">
        <f t="shared" si="69"/>
        <v>-40</v>
      </c>
      <c r="S216">
        <f t="shared" si="70"/>
        <v>-1.4702591269590995E-2</v>
      </c>
      <c r="Y216">
        <f t="shared" si="55"/>
        <v>0</v>
      </c>
    </row>
    <row r="217" spans="1:25" x14ac:dyDescent="0.25">
      <c r="A217">
        <v>3.9999999999999998E-6</v>
      </c>
      <c r="B217">
        <f>LUCA_data!CF216</f>
        <v>20278</v>
      </c>
      <c r="C217">
        <f t="shared" si="56"/>
        <v>37483.5</v>
      </c>
      <c r="D217">
        <f t="shared" si="57"/>
        <v>41.906340837832559</v>
      </c>
      <c r="E217">
        <f t="shared" si="58"/>
        <v>45.989383895318333</v>
      </c>
      <c r="F217">
        <f t="shared" si="59"/>
        <v>43.94786236657545</v>
      </c>
      <c r="G217">
        <f t="shared" si="60"/>
        <v>7.8364000000000003E-2</v>
      </c>
      <c r="H217">
        <f t="shared" si="71"/>
        <v>13.443807999999994</v>
      </c>
      <c r="I217">
        <f t="shared" si="61"/>
        <v>-26.051777968746919</v>
      </c>
      <c r="J217">
        <f t="shared" si="62"/>
        <v>-31.096325032644366</v>
      </c>
      <c r="K217">
        <f t="shared" si="63"/>
        <v>-28.574051500695642</v>
      </c>
      <c r="L217">
        <f t="shared" si="64"/>
        <v>32.18663585254356</v>
      </c>
      <c r="M217">
        <f t="shared" si="65"/>
        <v>40.037392874082123</v>
      </c>
      <c r="N217">
        <f t="shared" si="66"/>
        <v>36.112014363312838</v>
      </c>
      <c r="O217">
        <f t="shared" si="67"/>
        <v>0</v>
      </c>
      <c r="P217">
        <f t="shared" si="54"/>
        <v>0</v>
      </c>
      <c r="Q217">
        <f t="shared" si="68"/>
        <v>-40</v>
      </c>
      <c r="R217">
        <f t="shared" si="69"/>
        <v>-40</v>
      </c>
      <c r="S217">
        <f t="shared" si="70"/>
        <v>-1.4794364401708053E-2</v>
      </c>
      <c r="Y217">
        <f t="shared" si="55"/>
        <v>0</v>
      </c>
    </row>
    <row r="218" spans="1:25" x14ac:dyDescent="0.25">
      <c r="A218">
        <v>3.9999999999999998E-6</v>
      </c>
      <c r="B218">
        <f>LUCA_data!CF217</f>
        <v>20704</v>
      </c>
      <c r="C218">
        <f t="shared" si="56"/>
        <v>39201.5</v>
      </c>
      <c r="D218">
        <f t="shared" si="57"/>
        <v>40.06980158399287</v>
      </c>
      <c r="E218">
        <f t="shared" si="58"/>
        <v>43.94786236657545</v>
      </c>
      <c r="F218">
        <f t="shared" si="59"/>
        <v>42.00883197528416</v>
      </c>
      <c r="G218">
        <f t="shared" si="60"/>
        <v>8.1963999999999995E-2</v>
      </c>
      <c r="H218">
        <f t="shared" si="71"/>
        <v>13.525771999999993</v>
      </c>
      <c r="I218">
        <f t="shared" si="61"/>
        <v>-23.657098132000513</v>
      </c>
      <c r="J218">
        <f t="shared" si="62"/>
        <v>-28.574051500695642</v>
      </c>
      <c r="K218">
        <f t="shared" si="63"/>
        <v>-26.115574816348079</v>
      </c>
      <c r="L218">
        <f t="shared" si="64"/>
        <v>29.99459133702068</v>
      </c>
      <c r="M218">
        <f t="shared" si="65"/>
        <v>36.112014363312838</v>
      </c>
      <c r="N218">
        <f t="shared" si="66"/>
        <v>33.053302850166759</v>
      </c>
      <c r="O218">
        <f t="shared" si="67"/>
        <v>0</v>
      </c>
      <c r="P218">
        <f t="shared" si="54"/>
        <v>0</v>
      </c>
      <c r="Q218">
        <f t="shared" si="68"/>
        <v>-40</v>
      </c>
      <c r="R218">
        <f t="shared" si="69"/>
        <v>-40</v>
      </c>
      <c r="S218">
        <f t="shared" si="70"/>
        <v>-1.4798523155319864E-2</v>
      </c>
      <c r="Y218">
        <f t="shared" si="55"/>
        <v>0</v>
      </c>
    </row>
    <row r="219" spans="1:25" x14ac:dyDescent="0.25">
      <c r="A219">
        <v>3.9999999999999998E-6</v>
      </c>
      <c r="B219">
        <f>LUCA_data!CF218</f>
        <v>22176</v>
      </c>
      <c r="C219">
        <f t="shared" si="56"/>
        <v>41031</v>
      </c>
      <c r="D219">
        <f t="shared" si="57"/>
        <v>38.283159727886151</v>
      </c>
      <c r="E219">
        <f t="shared" si="58"/>
        <v>42.00883197528416</v>
      </c>
      <c r="F219">
        <f t="shared" si="59"/>
        <v>40.145995851585155</v>
      </c>
      <c r="G219">
        <f t="shared" si="60"/>
        <v>8.5760000000000003E-2</v>
      </c>
      <c r="H219">
        <f t="shared" si="71"/>
        <v>13.611531999999993</v>
      </c>
      <c r="I219">
        <f t="shared" si="61"/>
        <v>-21.721503308057422</v>
      </c>
      <c r="J219">
        <f t="shared" si="62"/>
        <v>-26.115574816348079</v>
      </c>
      <c r="K219">
        <f t="shared" si="63"/>
        <v>-23.918539062202751</v>
      </c>
      <c r="L219">
        <f t="shared" si="64"/>
        <v>25.618420640687138</v>
      </c>
      <c r="M219">
        <f t="shared" si="65"/>
        <v>33.053302850166759</v>
      </c>
      <c r="N219">
        <f t="shared" si="66"/>
        <v>29.335861745426946</v>
      </c>
      <c r="O219">
        <f t="shared" si="67"/>
        <v>0</v>
      </c>
      <c r="P219">
        <f t="shared" si="54"/>
        <v>0</v>
      </c>
      <c r="Q219">
        <f t="shared" si="68"/>
        <v>-40</v>
      </c>
      <c r="R219">
        <f t="shared" si="69"/>
        <v>-40</v>
      </c>
      <c r="S219">
        <f t="shared" si="70"/>
        <v>-1.4840556229565127E-2</v>
      </c>
      <c r="Y219">
        <f t="shared" si="55"/>
        <v>0</v>
      </c>
    </row>
    <row r="220" spans="1:25" x14ac:dyDescent="0.25">
      <c r="A220">
        <v>3.9999999999999998E-6</v>
      </c>
      <c r="B220">
        <f>LUCA_data!CF219</f>
        <v>22631</v>
      </c>
      <c r="C220">
        <f t="shared" si="56"/>
        <v>42894.5</v>
      </c>
      <c r="D220">
        <f t="shared" si="57"/>
        <v>36.619993863896227</v>
      </c>
      <c r="E220">
        <f t="shared" si="58"/>
        <v>40.145995851585155</v>
      </c>
      <c r="F220">
        <f t="shared" si="59"/>
        <v>38.382994857740691</v>
      </c>
      <c r="G220">
        <f t="shared" si="60"/>
        <v>8.9613999999999999E-2</v>
      </c>
      <c r="H220">
        <f t="shared" si="71"/>
        <v>13.701145999999992</v>
      </c>
      <c r="I220">
        <f t="shared" si="61"/>
        <v>-19.673276428286478</v>
      </c>
      <c r="J220">
        <f t="shared" si="62"/>
        <v>-23.918539062202751</v>
      </c>
      <c r="K220">
        <f t="shared" si="63"/>
        <v>-21.795907745244612</v>
      </c>
      <c r="L220">
        <f t="shared" si="64"/>
        <v>23.686380665500234</v>
      </c>
      <c r="M220">
        <f t="shared" si="65"/>
        <v>29.335861745426946</v>
      </c>
      <c r="N220">
        <f t="shared" si="66"/>
        <v>26.511121205463589</v>
      </c>
      <c r="O220">
        <f t="shared" si="67"/>
        <v>0</v>
      </c>
      <c r="P220">
        <f t="shared" si="54"/>
        <v>0</v>
      </c>
      <c r="Q220">
        <f t="shared" si="68"/>
        <v>-40</v>
      </c>
      <c r="R220">
        <f t="shared" si="69"/>
        <v>-40</v>
      </c>
      <c r="S220">
        <f t="shared" si="70"/>
        <v>-1.4794396208666781E-2</v>
      </c>
      <c r="Y220">
        <f t="shared" si="55"/>
        <v>0</v>
      </c>
    </row>
    <row r="221" spans="1:25" x14ac:dyDescent="0.25">
      <c r="A221">
        <v>3.9999999999999998E-6</v>
      </c>
      <c r="B221">
        <f>LUCA_data!CF220</f>
        <v>24242</v>
      </c>
      <c r="C221">
        <f t="shared" si="56"/>
        <v>44876.5</v>
      </c>
      <c r="D221">
        <f t="shared" si="57"/>
        <v>35.002647862353271</v>
      </c>
      <c r="E221">
        <f t="shared" si="58"/>
        <v>38.382994857740691</v>
      </c>
      <c r="F221">
        <f t="shared" si="59"/>
        <v>36.692821360046977</v>
      </c>
      <c r="G221">
        <f t="shared" si="60"/>
        <v>9.3745999999999996E-2</v>
      </c>
      <c r="H221">
        <f t="shared" si="71"/>
        <v>13.794891999999992</v>
      </c>
      <c r="I221">
        <f t="shared" si="61"/>
        <v>-18.029286558292764</v>
      </c>
      <c r="J221">
        <f t="shared" si="62"/>
        <v>-21.795907745244612</v>
      </c>
      <c r="K221">
        <f t="shared" si="63"/>
        <v>-19.912597151768686</v>
      </c>
      <c r="L221">
        <f t="shared" si="64"/>
        <v>20.089503482558467</v>
      </c>
      <c r="M221">
        <f t="shared" si="65"/>
        <v>26.511121205463589</v>
      </c>
      <c r="N221">
        <f t="shared" si="66"/>
        <v>23.300312344011026</v>
      </c>
      <c r="O221">
        <f t="shared" si="67"/>
        <v>0</v>
      </c>
      <c r="P221">
        <f t="shared" si="54"/>
        <v>0</v>
      </c>
      <c r="Q221">
        <f t="shared" si="68"/>
        <v>-40</v>
      </c>
      <c r="R221">
        <f t="shared" si="69"/>
        <v>-40</v>
      </c>
      <c r="S221">
        <f t="shared" si="70"/>
        <v>-1.4789915565595106E-2</v>
      </c>
      <c r="Y221">
        <f t="shared" si="55"/>
        <v>0</v>
      </c>
    </row>
    <row r="222" spans="1:25" x14ac:dyDescent="0.25">
      <c r="A222">
        <v>3.9999999999999998E-6</v>
      </c>
      <c r="B222">
        <f>LUCA_data!CF221</f>
        <v>24736</v>
      </c>
      <c r="C222">
        <f t="shared" si="56"/>
        <v>46892.5</v>
      </c>
      <c r="D222">
        <f t="shared" si="57"/>
        <v>33.497815787063956</v>
      </c>
      <c r="E222">
        <f t="shared" si="58"/>
        <v>36.692821360046977</v>
      </c>
      <c r="F222">
        <f t="shared" si="59"/>
        <v>35.095318573555467</v>
      </c>
      <c r="G222">
        <f t="shared" si="60"/>
        <v>9.7956000000000001E-2</v>
      </c>
      <c r="H222">
        <f t="shared" si="71"/>
        <v>13.892847999999992</v>
      </c>
      <c r="I222">
        <f t="shared" si="61"/>
        <v>-16.308370967490614</v>
      </c>
      <c r="J222">
        <f t="shared" si="62"/>
        <v>-19.912597151768686</v>
      </c>
      <c r="K222">
        <f t="shared" si="63"/>
        <v>-18.110484059629648</v>
      </c>
      <c r="L222">
        <f t="shared" si="64"/>
        <v>18.397169056913697</v>
      </c>
      <c r="M222">
        <f t="shared" si="65"/>
        <v>23.300312344011026</v>
      </c>
      <c r="N222">
        <f t="shared" si="66"/>
        <v>20.848740700462361</v>
      </c>
      <c r="O222">
        <f t="shared" si="67"/>
        <v>0</v>
      </c>
      <c r="P222">
        <f t="shared" si="54"/>
        <v>0</v>
      </c>
      <c r="Q222">
        <f t="shared" si="68"/>
        <v>-40</v>
      </c>
      <c r="R222">
        <f t="shared" si="69"/>
        <v>-40</v>
      </c>
      <c r="S222">
        <f t="shared" si="70"/>
        <v>-1.4703870878238715E-2</v>
      </c>
      <c r="Y222">
        <f t="shared" si="55"/>
        <v>0</v>
      </c>
    </row>
    <row r="223" spans="1:25" x14ac:dyDescent="0.25">
      <c r="A223">
        <v>3.9999999999999998E-6</v>
      </c>
      <c r="B223">
        <f>LUCA_data!CF222</f>
        <v>26483</v>
      </c>
      <c r="C223">
        <f t="shared" si="56"/>
        <v>49046</v>
      </c>
      <c r="D223">
        <f t="shared" si="57"/>
        <v>32.027001728885061</v>
      </c>
      <c r="E223">
        <f t="shared" si="58"/>
        <v>35.095318573555467</v>
      </c>
      <c r="F223">
        <f t="shared" si="59"/>
        <v>33.561160151220264</v>
      </c>
      <c r="G223">
        <f t="shared" si="60"/>
        <v>0.102438</v>
      </c>
      <c r="H223">
        <f t="shared" si="71"/>
        <v>13.995285999999991</v>
      </c>
      <c r="I223">
        <f t="shared" si="61"/>
        <v>-14.976458173092045</v>
      </c>
      <c r="J223">
        <f t="shared" si="62"/>
        <v>-18.110484059629648</v>
      </c>
      <c r="K223">
        <f t="shared" si="63"/>
        <v>-16.543471116360848</v>
      </c>
      <c r="L223">
        <f t="shared" si="64"/>
        <v>15.297184084702943</v>
      </c>
      <c r="M223">
        <f t="shared" si="65"/>
        <v>20.848740700462361</v>
      </c>
      <c r="N223">
        <f t="shared" si="66"/>
        <v>18.072962392582653</v>
      </c>
      <c r="O223">
        <f t="shared" si="67"/>
        <v>0</v>
      </c>
      <c r="P223">
        <f t="shared" si="54"/>
        <v>0</v>
      </c>
      <c r="Q223">
        <f t="shared" si="68"/>
        <v>-40</v>
      </c>
      <c r="R223">
        <f t="shared" si="69"/>
        <v>-40</v>
      </c>
      <c r="S223">
        <f t="shared" si="70"/>
        <v>-1.4687663262108021E-2</v>
      </c>
      <c r="Y223">
        <f t="shared" si="55"/>
        <v>0</v>
      </c>
    </row>
    <row r="224" spans="1:25" x14ac:dyDescent="0.25">
      <c r="A224">
        <v>3.9999999999999998E-6</v>
      </c>
      <c r="B224">
        <f>LUCA_data!CF223</f>
        <v>27014</v>
      </c>
      <c r="C224">
        <f t="shared" si="56"/>
        <v>51237.5</v>
      </c>
      <c r="D224">
        <f t="shared" si="57"/>
        <v>30.657161781798422</v>
      </c>
      <c r="E224">
        <f t="shared" si="58"/>
        <v>33.561160151220264</v>
      </c>
      <c r="F224">
        <f t="shared" si="59"/>
        <v>32.109160966509343</v>
      </c>
      <c r="G224">
        <f t="shared" si="60"/>
        <v>0.10699399999999999</v>
      </c>
      <c r="H224">
        <f t="shared" si="71"/>
        <v>14.102279999999991</v>
      </c>
      <c r="I224">
        <f t="shared" si="61"/>
        <v>-13.570846820484524</v>
      </c>
      <c r="J224">
        <f t="shared" si="62"/>
        <v>-16.543471116360848</v>
      </c>
      <c r="K224">
        <f t="shared" si="63"/>
        <v>-15.057158968422687</v>
      </c>
      <c r="L224">
        <f t="shared" si="64"/>
        <v>13.891546702975505</v>
      </c>
      <c r="M224">
        <f t="shared" si="65"/>
        <v>18.072962392582653</v>
      </c>
      <c r="N224">
        <f t="shared" si="66"/>
        <v>15.982254547779078</v>
      </c>
      <c r="O224">
        <f t="shared" si="67"/>
        <v>0</v>
      </c>
      <c r="P224">
        <f t="shared" si="54"/>
        <v>0</v>
      </c>
      <c r="Q224">
        <f t="shared" si="68"/>
        <v>-40</v>
      </c>
      <c r="R224">
        <f t="shared" si="69"/>
        <v>-40</v>
      </c>
      <c r="S224">
        <f t="shared" si="70"/>
        <v>-1.4604447132821313E-2</v>
      </c>
      <c r="Y224">
        <f t="shared" si="55"/>
        <v>0</v>
      </c>
    </row>
    <row r="225" spans="1:25" x14ac:dyDescent="0.25">
      <c r="A225">
        <v>3.9999999999999998E-6</v>
      </c>
      <c r="B225">
        <f>LUCA_data!CF224</f>
        <v>28243</v>
      </c>
      <c r="C225">
        <f t="shared" si="56"/>
        <v>53238</v>
      </c>
      <c r="D225">
        <f t="shared" si="57"/>
        <v>29.505171621678059</v>
      </c>
      <c r="E225">
        <f t="shared" si="58"/>
        <v>32.109160966509343</v>
      </c>
      <c r="F225">
        <f t="shared" si="59"/>
        <v>30.807166294093701</v>
      </c>
      <c r="G225">
        <f t="shared" si="60"/>
        <v>0.110514</v>
      </c>
      <c r="H225">
        <f t="shared" si="71"/>
        <v>14.212793999999992</v>
      </c>
      <c r="I225">
        <f t="shared" si="61"/>
        <v>-11.781264567526666</v>
      </c>
      <c r="J225">
        <f t="shared" si="62"/>
        <v>-15.057158968422687</v>
      </c>
      <c r="K225">
        <f t="shared" si="63"/>
        <v>-13.419211767974677</v>
      </c>
      <c r="L225">
        <f t="shared" si="64"/>
        <v>14.821173791990251</v>
      </c>
      <c r="M225">
        <f t="shared" si="65"/>
        <v>15.982254547779078</v>
      </c>
      <c r="N225">
        <f t="shared" si="66"/>
        <v>15.401714169884665</v>
      </c>
      <c r="O225">
        <f t="shared" si="67"/>
        <v>0</v>
      </c>
      <c r="P225">
        <f t="shared" si="54"/>
        <v>0</v>
      </c>
      <c r="Q225">
        <f t="shared" si="68"/>
        <v>-40</v>
      </c>
      <c r="R225">
        <f t="shared" si="69"/>
        <v>-40</v>
      </c>
      <c r="S225">
        <f t="shared" si="70"/>
        <v>-1.4139156476712744E-2</v>
      </c>
      <c r="Y225">
        <f t="shared" si="55"/>
        <v>0</v>
      </c>
    </row>
    <row r="226" spans="1:25" x14ac:dyDescent="0.25">
      <c r="A226">
        <v>3.9999999999999998E-6</v>
      </c>
      <c r="B226">
        <f>LUCA_data!CF225</f>
        <v>21217</v>
      </c>
      <c r="C226">
        <f t="shared" si="56"/>
        <v>51478.5</v>
      </c>
      <c r="D226">
        <f t="shared" si="57"/>
        <v>30.513638252763709</v>
      </c>
      <c r="E226">
        <f t="shared" si="58"/>
        <v>30.807166294093701</v>
      </c>
      <c r="F226">
        <f t="shared" si="59"/>
        <v>30.660402273428705</v>
      </c>
      <c r="G226">
        <f t="shared" si="60"/>
        <v>9.8919999999999994E-2</v>
      </c>
      <c r="H226">
        <f t="shared" si="71"/>
        <v>14.311713999999991</v>
      </c>
      <c r="I226">
        <f t="shared" si="61"/>
        <v>-1.4836637754245456</v>
      </c>
      <c r="J226">
        <f t="shared" si="62"/>
        <v>-13.419211767974677</v>
      </c>
      <c r="K226">
        <f t="shared" si="63"/>
        <v>-7.4514377716996112</v>
      </c>
      <c r="L226">
        <f t="shared" si="64"/>
        <v>60.329296363476203</v>
      </c>
      <c r="M226">
        <f t="shared" si="65"/>
        <v>15.401714169884665</v>
      </c>
      <c r="N226">
        <f t="shared" si="66"/>
        <v>37.865505266680437</v>
      </c>
      <c r="O226">
        <f t="shared" si="67"/>
        <v>0</v>
      </c>
      <c r="P226">
        <f t="shared" si="54"/>
        <v>0</v>
      </c>
      <c r="Q226">
        <f t="shared" si="68"/>
        <v>-40</v>
      </c>
      <c r="R226">
        <f t="shared" si="69"/>
        <v>-40</v>
      </c>
      <c r="S226">
        <f t="shared" si="70"/>
        <v>-7.9265532527752151E-3</v>
      </c>
      <c r="Y226">
        <f t="shared" si="55"/>
        <v>0</v>
      </c>
    </row>
    <row r="227" spans="1:25" x14ac:dyDescent="0.25">
      <c r="A227">
        <v>3.9999999999999998E-6</v>
      </c>
      <c r="B227">
        <f>LUCA_data!CF226</f>
        <v>16580</v>
      </c>
      <c r="C227">
        <f t="shared" si="56"/>
        <v>46527</v>
      </c>
      <c r="D227">
        <f t="shared" si="57"/>
        <v>33.760963027809588</v>
      </c>
      <c r="E227">
        <f t="shared" si="58"/>
        <v>30.660402273428705</v>
      </c>
      <c r="F227">
        <f t="shared" si="59"/>
        <v>32.210682650619148</v>
      </c>
      <c r="G227">
        <f t="shared" si="60"/>
        <v>7.5593999999999995E-2</v>
      </c>
      <c r="H227">
        <f t="shared" si="71"/>
        <v>14.387307999999992</v>
      </c>
      <c r="I227">
        <f t="shared" si="61"/>
        <v>20.50798181324501</v>
      </c>
      <c r="J227">
        <f t="shared" si="62"/>
        <v>-7.4514377716996112</v>
      </c>
      <c r="K227">
        <f t="shared" si="63"/>
        <v>6.5282720207726994</v>
      </c>
      <c r="L227">
        <f t="shared" si="64"/>
        <v>184.93147329777906</v>
      </c>
      <c r="M227">
        <f t="shared" si="65"/>
        <v>37.865505266680437</v>
      </c>
      <c r="N227">
        <f t="shared" si="66"/>
        <v>111.39848928222975</v>
      </c>
      <c r="O227">
        <f t="shared" si="67"/>
        <v>1</v>
      </c>
      <c r="P227">
        <f t="shared" si="54"/>
        <v>1</v>
      </c>
      <c r="Q227">
        <f t="shared" si="68"/>
        <v>40</v>
      </c>
      <c r="R227">
        <f t="shared" si="69"/>
        <v>-40</v>
      </c>
      <c r="S227" t="str">
        <f t="shared" si="70"/>
        <v/>
      </c>
      <c r="Y227">
        <f t="shared" si="55"/>
        <v>-1.5263575751479401</v>
      </c>
    </row>
    <row r="228" spans="1:25" x14ac:dyDescent="0.25">
      <c r="A228">
        <v>3.9999999999999998E-6</v>
      </c>
      <c r="B228">
        <f>LUCA_data!CF227</f>
        <v>13668</v>
      </c>
      <c r="C228">
        <f t="shared" si="56"/>
        <v>39854</v>
      </c>
      <c r="D228">
        <f t="shared" si="57"/>
        <v>39.413768424622283</v>
      </c>
      <c r="E228">
        <f t="shared" si="58"/>
        <v>32.210682650619148</v>
      </c>
      <c r="F228">
        <f t="shared" si="59"/>
        <v>35.812225537620719</v>
      </c>
      <c r="G228">
        <f t="shared" si="60"/>
        <v>6.0495999999999994E-2</v>
      </c>
      <c r="H228">
        <f t="shared" si="71"/>
        <v>14.447803999999993</v>
      </c>
      <c r="I228">
        <f t="shared" si="61"/>
        <v>59.53357059973505</v>
      </c>
      <c r="J228">
        <f t="shared" si="62"/>
        <v>6.5282720207726994</v>
      </c>
      <c r="K228">
        <f t="shared" si="63"/>
        <v>33.030921310253873</v>
      </c>
      <c r="L228">
        <f t="shared" si="64"/>
        <v>438.08928341512126</v>
      </c>
      <c r="M228">
        <f t="shared" si="65"/>
        <v>111.39848928222975</v>
      </c>
      <c r="N228">
        <f t="shared" si="66"/>
        <v>274.74388634867552</v>
      </c>
      <c r="O228">
        <f t="shared" si="67"/>
        <v>1</v>
      </c>
      <c r="P228">
        <f t="shared" si="54"/>
        <v>1</v>
      </c>
      <c r="Q228">
        <f t="shared" si="68"/>
        <v>40</v>
      </c>
      <c r="R228">
        <f t="shared" si="69"/>
        <v>40</v>
      </c>
      <c r="S228" t="str">
        <f t="shared" si="70"/>
        <v/>
      </c>
      <c r="Y228">
        <f t="shared" si="55"/>
        <v>2.6474955771488</v>
      </c>
    </row>
    <row r="229" spans="1:25" x14ac:dyDescent="0.25">
      <c r="A229">
        <v>3.9999999999999998E-6</v>
      </c>
      <c r="B229">
        <f>LUCA_data!CF228</f>
        <v>12433</v>
      </c>
      <c r="C229">
        <f t="shared" si="56"/>
        <v>31949</v>
      </c>
      <c r="D229">
        <f t="shared" si="57"/>
        <v>49.165743115430736</v>
      </c>
      <c r="E229">
        <f t="shared" si="58"/>
        <v>35.812225537620719</v>
      </c>
      <c r="F229">
        <f t="shared" si="59"/>
        <v>42.488984326525724</v>
      </c>
      <c r="G229">
        <f t="shared" si="60"/>
        <v>5.2201999999999998E-2</v>
      </c>
      <c r="H229">
        <f t="shared" si="71"/>
        <v>14.500005999999992</v>
      </c>
      <c r="I229">
        <f t="shared" si="61"/>
        <v>127.90235601902236</v>
      </c>
      <c r="J229">
        <f t="shared" si="62"/>
        <v>33.030921310253873</v>
      </c>
      <c r="K229">
        <f t="shared" si="63"/>
        <v>80.466638664638111</v>
      </c>
      <c r="L229">
        <f t="shared" si="64"/>
        <v>908.69540160116924</v>
      </c>
      <c r="M229">
        <f t="shared" si="65"/>
        <v>274.74388634867552</v>
      </c>
      <c r="N229">
        <f t="shared" si="66"/>
        <v>591.71964397492241</v>
      </c>
      <c r="O229">
        <f t="shared" si="67"/>
        <v>1</v>
      </c>
      <c r="P229">
        <f t="shared" si="54"/>
        <v>1</v>
      </c>
      <c r="Q229">
        <f t="shared" si="68"/>
        <v>40</v>
      </c>
      <c r="R229">
        <f t="shared" si="69"/>
        <v>40</v>
      </c>
      <c r="S229" t="str">
        <f t="shared" si="70"/>
        <v/>
      </c>
      <c r="Y229">
        <f t="shared" si="55"/>
        <v>9.8431877858396604</v>
      </c>
    </row>
    <row r="230" spans="1:25" x14ac:dyDescent="0.25">
      <c r="A230">
        <v>3.9999999999999998E-6</v>
      </c>
      <c r="B230">
        <f>LUCA_data!CF229</f>
        <v>11061</v>
      </c>
      <c r="C230">
        <f t="shared" si="56"/>
        <v>26871</v>
      </c>
      <c r="D230">
        <f t="shared" si="57"/>
        <v>58.456935982840108</v>
      </c>
      <c r="E230">
        <f t="shared" si="58"/>
        <v>42.488984326525724</v>
      </c>
      <c r="F230">
        <f t="shared" si="59"/>
        <v>50.472960154682916</v>
      </c>
      <c r="G230">
        <f t="shared" si="60"/>
        <v>4.6987999999999995E-2</v>
      </c>
      <c r="H230">
        <f t="shared" si="71"/>
        <v>14.546993999999993</v>
      </c>
      <c r="I230">
        <f t="shared" si="61"/>
        <v>169.91520873749027</v>
      </c>
      <c r="J230">
        <f t="shared" si="62"/>
        <v>80.466638664638111</v>
      </c>
      <c r="K230">
        <f t="shared" si="63"/>
        <v>125.19092370106419</v>
      </c>
      <c r="L230">
        <f t="shared" si="64"/>
        <v>951.82355146901523</v>
      </c>
      <c r="M230">
        <f t="shared" si="65"/>
        <v>591.71964397492241</v>
      </c>
      <c r="N230">
        <f t="shared" si="66"/>
        <v>771.77159772196887</v>
      </c>
      <c r="O230">
        <f t="shared" si="67"/>
        <v>1</v>
      </c>
      <c r="P230">
        <f t="shared" si="54"/>
        <v>1</v>
      </c>
      <c r="Q230">
        <f t="shared" si="68"/>
        <v>40</v>
      </c>
      <c r="R230">
        <f t="shared" si="69"/>
        <v>40</v>
      </c>
      <c r="S230" t="str">
        <f t="shared" si="70"/>
        <v/>
      </c>
      <c r="Y230">
        <f t="shared" si="55"/>
        <v>17.060878879622734</v>
      </c>
    </row>
    <row r="231" spans="1:25" x14ac:dyDescent="0.25">
      <c r="A231">
        <v>3.9999999999999998E-6</v>
      </c>
      <c r="B231">
        <f>LUCA_data!CF230</f>
        <v>10537</v>
      </c>
      <c r="C231">
        <f t="shared" si="56"/>
        <v>23849.5</v>
      </c>
      <c r="D231">
        <f t="shared" si="57"/>
        <v>65.862861980121039</v>
      </c>
      <c r="E231">
        <f t="shared" si="58"/>
        <v>50.472960154682916</v>
      </c>
      <c r="F231">
        <f t="shared" si="59"/>
        <v>58.167911067401974</v>
      </c>
      <c r="G231">
        <f t="shared" si="60"/>
        <v>4.3195999999999998E-2</v>
      </c>
      <c r="H231">
        <f t="shared" si="71"/>
        <v>14.590189999999993</v>
      </c>
      <c r="I231">
        <f t="shared" si="61"/>
        <v>178.1403581979595</v>
      </c>
      <c r="J231">
        <f t="shared" si="62"/>
        <v>125.19092370106419</v>
      </c>
      <c r="K231">
        <f t="shared" si="63"/>
        <v>151.66564094951184</v>
      </c>
      <c r="L231">
        <f t="shared" si="64"/>
        <v>612.89742680914082</v>
      </c>
      <c r="M231">
        <f t="shared" si="65"/>
        <v>771.77159772196887</v>
      </c>
      <c r="N231">
        <f t="shared" si="66"/>
        <v>692.33451226555485</v>
      </c>
      <c r="O231">
        <f t="shared" si="67"/>
        <v>1</v>
      </c>
      <c r="P231">
        <f t="shared" si="54"/>
        <v>1</v>
      </c>
      <c r="Q231">
        <f t="shared" si="68"/>
        <v>40</v>
      </c>
      <c r="R231">
        <f t="shared" si="69"/>
        <v>40</v>
      </c>
      <c r="S231" t="str">
        <f t="shared" si="70"/>
        <v/>
      </c>
      <c r="Y231">
        <f t="shared" si="55"/>
        <v>21.070418161701603</v>
      </c>
    </row>
    <row r="232" spans="1:25" x14ac:dyDescent="0.25">
      <c r="A232">
        <v>3.9999999999999998E-6</v>
      </c>
      <c r="B232">
        <f>LUCA_data!CF231</f>
        <v>9720</v>
      </c>
      <c r="C232">
        <f t="shared" si="56"/>
        <v>21875.5</v>
      </c>
      <c r="D232">
        <f t="shared" si="57"/>
        <v>71.806190797691329</v>
      </c>
      <c r="E232">
        <f t="shared" si="58"/>
        <v>58.167911067401974</v>
      </c>
      <c r="F232">
        <f t="shared" si="59"/>
        <v>64.987050932546651</v>
      </c>
      <c r="G232">
        <f t="shared" si="60"/>
        <v>4.0514000000000001E-2</v>
      </c>
      <c r="H232">
        <f t="shared" si="71"/>
        <v>14.630703999999993</v>
      </c>
      <c r="I232">
        <f t="shared" si="61"/>
        <v>168.31564064631183</v>
      </c>
      <c r="J232">
        <f t="shared" si="62"/>
        <v>151.66564094951184</v>
      </c>
      <c r="K232">
        <f t="shared" si="63"/>
        <v>159.99064079791185</v>
      </c>
      <c r="L232">
        <f t="shared" si="64"/>
        <v>205.48452012637634</v>
      </c>
      <c r="M232">
        <f t="shared" si="65"/>
        <v>692.33451226555485</v>
      </c>
      <c r="N232">
        <f t="shared" si="66"/>
        <v>448.90951619596558</v>
      </c>
      <c r="O232">
        <f t="shared" si="67"/>
        <v>1</v>
      </c>
      <c r="P232">
        <f t="shared" si="54"/>
        <v>1</v>
      </c>
      <c r="Q232">
        <f t="shared" si="68"/>
        <v>40</v>
      </c>
      <c r="R232">
        <f t="shared" si="69"/>
        <v>40</v>
      </c>
      <c r="S232" t="str">
        <f t="shared" si="70"/>
        <v/>
      </c>
      <c r="Y232">
        <f t="shared" si="55"/>
        <v>21.383492131169071</v>
      </c>
    </row>
    <row r="233" spans="1:25" x14ac:dyDescent="0.25">
      <c r="A233">
        <v>3.9999999999999998E-6</v>
      </c>
      <c r="B233">
        <f>LUCA_data!CF232</f>
        <v>9636</v>
      </c>
      <c r="C233">
        <f t="shared" si="56"/>
        <v>20477</v>
      </c>
      <c r="D233">
        <f t="shared" si="57"/>
        <v>76.710276251154795</v>
      </c>
      <c r="E233">
        <f t="shared" si="58"/>
        <v>64.987050932546651</v>
      </c>
      <c r="F233">
        <f t="shared" si="59"/>
        <v>70.848663591850723</v>
      </c>
      <c r="G233">
        <f t="shared" si="60"/>
        <v>3.8711999999999996E-2</v>
      </c>
      <c r="H233">
        <f t="shared" si="71"/>
        <v>14.669415999999993</v>
      </c>
      <c r="I233">
        <f t="shared" si="61"/>
        <v>151.41590874416389</v>
      </c>
      <c r="J233">
        <f t="shared" si="62"/>
        <v>159.99064079791185</v>
      </c>
      <c r="K233">
        <f t="shared" si="63"/>
        <v>155.70327477103785</v>
      </c>
      <c r="L233">
        <f t="shared" si="64"/>
        <v>-110.7503106756044</v>
      </c>
      <c r="M233">
        <f t="shared" si="65"/>
        <v>448.90951619596558</v>
      </c>
      <c r="N233">
        <f t="shared" si="66"/>
        <v>169.07960276018059</v>
      </c>
      <c r="O233">
        <f t="shared" si="67"/>
        <v>1</v>
      </c>
      <c r="P233">
        <f t="shared" si="54"/>
        <v>1</v>
      </c>
      <c r="Q233">
        <f t="shared" si="68"/>
        <v>40</v>
      </c>
      <c r="R233">
        <f t="shared" si="69"/>
        <v>40</v>
      </c>
      <c r="S233" t="str">
        <f t="shared" si="70"/>
        <v/>
      </c>
      <c r="Y233">
        <f t="shared" si="55"/>
        <v>18.915951586211122</v>
      </c>
    </row>
    <row r="234" spans="1:25" x14ac:dyDescent="0.25">
      <c r="A234">
        <v>3.9999999999999998E-6</v>
      </c>
      <c r="B234">
        <f>LUCA_data!CF233</f>
        <v>9303</v>
      </c>
      <c r="C234">
        <f t="shared" si="56"/>
        <v>19598</v>
      </c>
      <c r="D234">
        <f t="shared" si="57"/>
        <v>80.150848392432721</v>
      </c>
      <c r="E234">
        <f t="shared" si="58"/>
        <v>70.848663591850723</v>
      </c>
      <c r="F234">
        <f t="shared" si="59"/>
        <v>75.499755992141729</v>
      </c>
      <c r="G234">
        <f t="shared" si="60"/>
        <v>3.7877999999999995E-2</v>
      </c>
      <c r="H234">
        <f t="shared" si="71"/>
        <v>14.707293999999992</v>
      </c>
      <c r="I234">
        <f t="shared" si="61"/>
        <v>122.79139342866588</v>
      </c>
      <c r="J234">
        <f t="shared" si="62"/>
        <v>155.70327477103785</v>
      </c>
      <c r="K234">
        <f t="shared" si="63"/>
        <v>139.24733409985186</v>
      </c>
      <c r="L234">
        <f t="shared" si="64"/>
        <v>-434.44587019341049</v>
      </c>
      <c r="M234">
        <f t="shared" si="65"/>
        <v>169.07960276018059</v>
      </c>
      <c r="N234">
        <f t="shared" si="66"/>
        <v>-132.68313371661495</v>
      </c>
      <c r="O234">
        <f t="shared" si="67"/>
        <v>1</v>
      </c>
      <c r="P234">
        <f t="shared" si="54"/>
        <v>1</v>
      </c>
      <c r="Q234">
        <f t="shared" si="68"/>
        <v>40</v>
      </c>
      <c r="R234">
        <f t="shared" si="69"/>
        <v>40</v>
      </c>
      <c r="S234" t="str">
        <f t="shared" si="70"/>
        <v/>
      </c>
      <c r="Y234">
        <f t="shared" si="55"/>
        <v>13.802687918056849</v>
      </c>
    </row>
    <row r="235" spans="1:25" x14ac:dyDescent="0.25">
      <c r="A235">
        <v>3.9999999999999998E-6</v>
      </c>
      <c r="B235">
        <f>LUCA_data!CF234</f>
        <v>9592</v>
      </c>
      <c r="C235">
        <f t="shared" si="56"/>
        <v>19125.5</v>
      </c>
      <c r="D235">
        <f t="shared" si="57"/>
        <v>82.130994054790548</v>
      </c>
      <c r="E235">
        <f t="shared" si="58"/>
        <v>75.499755992141729</v>
      </c>
      <c r="F235">
        <f t="shared" si="59"/>
        <v>78.815375023466146</v>
      </c>
      <c r="G235">
        <f t="shared" si="60"/>
        <v>3.7789999999999997E-2</v>
      </c>
      <c r="H235">
        <f t="shared" si="71"/>
        <v>14.745083999999991</v>
      </c>
      <c r="I235">
        <f t="shared" si="61"/>
        <v>87.738000299667021</v>
      </c>
      <c r="J235">
        <f t="shared" si="62"/>
        <v>139.24733409985186</v>
      </c>
      <c r="K235">
        <f t="shared" si="63"/>
        <v>113.49266719975944</v>
      </c>
      <c r="L235">
        <f t="shared" si="64"/>
        <v>-681.52069066135005</v>
      </c>
      <c r="M235">
        <f t="shared" si="65"/>
        <v>-132.68313371661495</v>
      </c>
      <c r="N235">
        <f t="shared" si="66"/>
        <v>-407.10191218898251</v>
      </c>
      <c r="O235">
        <f t="shared" si="67"/>
        <v>1</v>
      </c>
      <c r="P235">
        <f t="shared" si="54"/>
        <v>1</v>
      </c>
      <c r="Q235">
        <f t="shared" si="68"/>
        <v>40</v>
      </c>
      <c r="R235">
        <f t="shared" si="69"/>
        <v>40</v>
      </c>
      <c r="S235" t="str">
        <f t="shared" si="70"/>
        <v/>
      </c>
      <c r="Y235">
        <f t="shared" si="55"/>
        <v>6.5508614594398669</v>
      </c>
    </row>
    <row r="236" spans="1:25" x14ac:dyDescent="0.25">
      <c r="A236">
        <v>3.9999999999999998E-6</v>
      </c>
      <c r="B236">
        <f>LUCA_data!CF235</f>
        <v>9487</v>
      </c>
      <c r="C236">
        <f t="shared" si="56"/>
        <v>19009</v>
      </c>
      <c r="D236">
        <f t="shared" si="57"/>
        <v>82.634348297906087</v>
      </c>
      <c r="E236">
        <f t="shared" si="58"/>
        <v>78.815375023466146</v>
      </c>
      <c r="F236">
        <f t="shared" si="59"/>
        <v>80.724861660686116</v>
      </c>
      <c r="G236">
        <f t="shared" si="60"/>
        <v>3.8157999999999997E-2</v>
      </c>
      <c r="H236">
        <f t="shared" si="71"/>
        <v>14.783241999999991</v>
      </c>
      <c r="I236">
        <f t="shared" si="61"/>
        <v>50.041580722783436</v>
      </c>
      <c r="J236">
        <f t="shared" si="62"/>
        <v>113.49266719975944</v>
      </c>
      <c r="K236">
        <f t="shared" si="63"/>
        <v>81.767123961271437</v>
      </c>
      <c r="L236">
        <f t="shared" si="64"/>
        <v>-831.42573611006878</v>
      </c>
      <c r="M236">
        <f t="shared" si="65"/>
        <v>-407.10191218898251</v>
      </c>
      <c r="N236">
        <f t="shared" si="66"/>
        <v>-619.26382414952559</v>
      </c>
      <c r="O236">
        <f t="shared" si="67"/>
        <v>1</v>
      </c>
      <c r="P236">
        <f t="shared" si="54"/>
        <v>1</v>
      </c>
      <c r="Q236">
        <f t="shared" si="68"/>
        <v>40</v>
      </c>
      <c r="R236">
        <f t="shared" si="69"/>
        <v>40</v>
      </c>
      <c r="S236" t="str">
        <f t="shared" si="70"/>
        <v/>
      </c>
      <c r="Y236">
        <f t="shared" si="55"/>
        <v>-2.0823341000008275</v>
      </c>
    </row>
    <row r="237" spans="1:25" x14ac:dyDescent="0.25">
      <c r="A237">
        <v>3.9999999999999998E-6</v>
      </c>
      <c r="B237">
        <f>LUCA_data!CF236</f>
        <v>10028</v>
      </c>
      <c r="C237">
        <f t="shared" si="56"/>
        <v>19205</v>
      </c>
      <c r="D237">
        <f t="shared" si="57"/>
        <v>81.791008945321352</v>
      </c>
      <c r="E237">
        <f t="shared" si="58"/>
        <v>80.724861660686116</v>
      </c>
      <c r="F237">
        <f t="shared" si="59"/>
        <v>81.257935303003734</v>
      </c>
      <c r="G237">
        <f t="shared" si="60"/>
        <v>3.9029999999999995E-2</v>
      </c>
      <c r="H237">
        <f t="shared" si="71"/>
        <v>14.822271999999991</v>
      </c>
      <c r="I237">
        <f t="shared" si="61"/>
        <v>13.658048739882597</v>
      </c>
      <c r="J237">
        <f t="shared" si="62"/>
        <v>81.767123961271437</v>
      </c>
      <c r="K237">
        <f t="shared" si="63"/>
        <v>47.71258635057702</v>
      </c>
      <c r="L237">
        <f t="shared" si="64"/>
        <v>-872.52210122199392</v>
      </c>
      <c r="M237">
        <f t="shared" si="65"/>
        <v>-619.26382414952559</v>
      </c>
      <c r="N237">
        <f t="shared" si="66"/>
        <v>-745.89296268575981</v>
      </c>
      <c r="O237">
        <f t="shared" si="67"/>
        <v>1</v>
      </c>
      <c r="P237">
        <f t="shared" si="54"/>
        <v>1</v>
      </c>
      <c r="Q237">
        <f t="shared" si="68"/>
        <v>40</v>
      </c>
      <c r="R237">
        <f t="shared" si="69"/>
        <v>40</v>
      </c>
      <c r="S237" t="str">
        <f t="shared" si="70"/>
        <v/>
      </c>
      <c r="Y237">
        <f t="shared" si="55"/>
        <v>-11.087604486200158</v>
      </c>
    </row>
    <row r="238" spans="1:25" x14ac:dyDescent="0.25">
      <c r="A238">
        <v>3.9999999999999998E-6</v>
      </c>
      <c r="B238">
        <f>LUCA_data!CF237</f>
        <v>10234</v>
      </c>
      <c r="C238">
        <f t="shared" si="56"/>
        <v>19670.5</v>
      </c>
      <c r="D238">
        <f t="shared" si="57"/>
        <v>79.855434625194917</v>
      </c>
      <c r="E238">
        <f t="shared" si="58"/>
        <v>81.257935303003734</v>
      </c>
      <c r="F238">
        <f t="shared" si="59"/>
        <v>80.556684964099333</v>
      </c>
      <c r="G238">
        <f t="shared" si="60"/>
        <v>4.0523999999999998E-2</v>
      </c>
      <c r="H238">
        <f t="shared" si="71"/>
        <v>14.862795999999991</v>
      </c>
      <c r="I238">
        <f t="shared" si="61"/>
        <v>-17.304568623640346</v>
      </c>
      <c r="J238">
        <f t="shared" si="62"/>
        <v>47.71258635057702</v>
      </c>
      <c r="K238">
        <f t="shared" si="63"/>
        <v>15.204008863468337</v>
      </c>
      <c r="L238">
        <f t="shared" si="64"/>
        <v>-802.20554454418823</v>
      </c>
      <c r="M238">
        <f t="shared" si="65"/>
        <v>-745.89296268575981</v>
      </c>
      <c r="N238">
        <f t="shared" si="66"/>
        <v>-774.04925361497408</v>
      </c>
      <c r="O238">
        <f t="shared" si="67"/>
        <v>1</v>
      </c>
      <c r="P238">
        <f t="shared" si="54"/>
        <v>1</v>
      </c>
      <c r="Q238">
        <f t="shared" si="68"/>
        <v>40</v>
      </c>
      <c r="R238">
        <f t="shared" si="69"/>
        <v>40</v>
      </c>
      <c r="S238" t="str">
        <f t="shared" si="70"/>
        <v/>
      </c>
      <c r="Y238">
        <f t="shared" si="55"/>
        <v>-19.492286066817947</v>
      </c>
    </row>
    <row r="239" spans="1:25" x14ac:dyDescent="0.25">
      <c r="A239">
        <v>3.9999999999999998E-6</v>
      </c>
      <c r="B239">
        <f>LUCA_data!CF238</f>
        <v>10963</v>
      </c>
      <c r="C239">
        <f t="shared" si="56"/>
        <v>20356</v>
      </c>
      <c r="D239">
        <f t="shared" si="57"/>
        <v>77.1662569657544</v>
      </c>
      <c r="E239">
        <f t="shared" si="58"/>
        <v>80.556684964099333</v>
      </c>
      <c r="F239">
        <f t="shared" si="59"/>
        <v>78.861470964926866</v>
      </c>
      <c r="G239">
        <f t="shared" si="60"/>
        <v>4.2394000000000001E-2</v>
      </c>
      <c r="H239">
        <f t="shared" si="71"/>
        <v>14.90518999999999</v>
      </c>
      <c r="I239">
        <f t="shared" si="61"/>
        <v>-39.987120799463753</v>
      </c>
      <c r="J239">
        <f t="shared" si="62"/>
        <v>15.204008863468337</v>
      </c>
      <c r="K239">
        <f t="shared" si="63"/>
        <v>-12.391555967997707</v>
      </c>
      <c r="L239">
        <f t="shared" si="64"/>
        <v>-650.93090605901875</v>
      </c>
      <c r="M239">
        <f t="shared" si="65"/>
        <v>-774.04925361497408</v>
      </c>
      <c r="N239">
        <f t="shared" si="66"/>
        <v>-712.49007983699641</v>
      </c>
      <c r="O239">
        <f t="shared" si="67"/>
        <v>1</v>
      </c>
      <c r="P239">
        <f t="shared" si="54"/>
        <v>0</v>
      </c>
      <c r="Q239">
        <f t="shared" si="68"/>
        <v>40</v>
      </c>
      <c r="R239">
        <f t="shared" si="69"/>
        <v>40</v>
      </c>
      <c r="S239" t="str">
        <f t="shared" si="70"/>
        <v/>
      </c>
      <c r="Y239">
        <f t="shared" si="55"/>
        <v>-26.342681047849371</v>
      </c>
    </row>
    <row r="240" spans="1:25" x14ac:dyDescent="0.25">
      <c r="A240">
        <v>3.9999999999999998E-6</v>
      </c>
      <c r="B240">
        <f>LUCA_data!CF239</f>
        <v>11175</v>
      </c>
      <c r="C240">
        <f t="shared" si="56"/>
        <v>21200</v>
      </c>
      <c r="D240">
        <f t="shared" si="57"/>
        <v>74.094166358249836</v>
      </c>
      <c r="E240">
        <f t="shared" si="58"/>
        <v>78.861470964926866</v>
      </c>
      <c r="F240">
        <f t="shared" si="59"/>
        <v>76.477818661588344</v>
      </c>
      <c r="G240">
        <f t="shared" si="60"/>
        <v>4.4275999999999996E-2</v>
      </c>
      <c r="H240">
        <f t="shared" si="71"/>
        <v>14.94946599999999</v>
      </c>
      <c r="I240">
        <f t="shared" si="61"/>
        <v>-53.836216084075396</v>
      </c>
      <c r="J240">
        <f t="shared" si="62"/>
        <v>-12.391555967997707</v>
      </c>
      <c r="K240">
        <f t="shared" si="63"/>
        <v>-33.113886026036553</v>
      </c>
      <c r="L240">
        <f t="shared" si="64"/>
        <v>-468.02624577737032</v>
      </c>
      <c r="M240">
        <f t="shared" si="65"/>
        <v>-712.49007983699641</v>
      </c>
      <c r="N240">
        <f t="shared" si="66"/>
        <v>-590.25816280718334</v>
      </c>
      <c r="O240">
        <f t="shared" si="67"/>
        <v>1</v>
      </c>
      <c r="P240">
        <f t="shared" si="54"/>
        <v>0</v>
      </c>
      <c r="Q240">
        <f t="shared" si="68"/>
        <v>40</v>
      </c>
      <c r="R240">
        <f t="shared" si="69"/>
        <v>40</v>
      </c>
      <c r="S240" t="str">
        <f t="shared" si="70"/>
        <v/>
      </c>
      <c r="Y240">
        <f t="shared" si="55"/>
        <v>-30.905368910458737</v>
      </c>
    </row>
    <row r="241" spans="1:25" x14ac:dyDescent="0.25">
      <c r="A241">
        <v>3.9999999999999998E-6</v>
      </c>
      <c r="B241">
        <f>LUCA_data!CF240</f>
        <v>11964</v>
      </c>
      <c r="C241">
        <f t="shared" si="56"/>
        <v>22168</v>
      </c>
      <c r="D241">
        <f t="shared" si="57"/>
        <v>70.8587300069874</v>
      </c>
      <c r="E241">
        <f t="shared" si="58"/>
        <v>76.477818661588344</v>
      </c>
      <c r="F241">
        <f t="shared" si="59"/>
        <v>73.668274334287872</v>
      </c>
      <c r="G241">
        <f t="shared" si="60"/>
        <v>4.6278E-2</v>
      </c>
      <c r="H241">
        <f t="shared" si="71"/>
        <v>14.99574399999999</v>
      </c>
      <c r="I241">
        <f t="shared" si="61"/>
        <v>-60.710150121018017</v>
      </c>
      <c r="J241">
        <f t="shared" si="62"/>
        <v>-33.113886026036553</v>
      </c>
      <c r="K241">
        <f t="shared" si="63"/>
        <v>-46.912018073527285</v>
      </c>
      <c r="L241">
        <f t="shared" si="64"/>
        <v>-298.15748406350173</v>
      </c>
      <c r="M241">
        <f t="shared" si="65"/>
        <v>-590.25816280718334</v>
      </c>
      <c r="N241">
        <f t="shared" si="66"/>
        <v>-444.20782343534256</v>
      </c>
      <c r="O241">
        <f t="shared" si="67"/>
        <v>1</v>
      </c>
      <c r="P241">
        <f t="shared" si="54"/>
        <v>0</v>
      </c>
      <c r="Q241">
        <f t="shared" si="68"/>
        <v>40</v>
      </c>
      <c r="R241">
        <f t="shared" si="69"/>
        <v>40</v>
      </c>
      <c r="S241" t="str">
        <f t="shared" si="70"/>
        <v/>
      </c>
      <c r="Y241">
        <f t="shared" si="55"/>
        <v>-33.286535065769712</v>
      </c>
    </row>
    <row r="242" spans="1:25" x14ac:dyDescent="0.25">
      <c r="A242">
        <v>3.9999999999999998E-6</v>
      </c>
      <c r="B242">
        <f>LUCA_data!CF241</f>
        <v>12175</v>
      </c>
      <c r="C242">
        <f t="shared" si="56"/>
        <v>23138.5</v>
      </c>
      <c r="D242">
        <f t="shared" si="57"/>
        <v>67.886696492637668</v>
      </c>
      <c r="E242">
        <f t="shared" si="58"/>
        <v>73.668274334287872</v>
      </c>
      <c r="F242">
        <f t="shared" si="59"/>
        <v>70.77748541346277</v>
      </c>
      <c r="G242">
        <f t="shared" si="60"/>
        <v>4.8277999999999995E-2</v>
      </c>
      <c r="H242">
        <f t="shared" si="71"/>
        <v>15.044021999999989</v>
      </c>
      <c r="I242">
        <f t="shared" si="61"/>
        <v>-59.877975906729823</v>
      </c>
      <c r="J242">
        <f t="shared" si="62"/>
        <v>-46.912018073527285</v>
      </c>
      <c r="K242">
        <f t="shared" si="63"/>
        <v>-53.394996990128554</v>
      </c>
      <c r="L242">
        <f t="shared" si="64"/>
        <v>-134.28433068066758</v>
      </c>
      <c r="M242">
        <f t="shared" si="65"/>
        <v>-444.20782343534256</v>
      </c>
      <c r="N242">
        <f t="shared" si="66"/>
        <v>-289.24607705800508</v>
      </c>
      <c r="O242">
        <f t="shared" si="67"/>
        <v>1</v>
      </c>
      <c r="P242">
        <f t="shared" si="54"/>
        <v>0</v>
      </c>
      <c r="Q242">
        <f t="shared" si="68"/>
        <v>40</v>
      </c>
      <c r="R242">
        <f t="shared" si="69"/>
        <v>40</v>
      </c>
      <c r="S242" t="str">
        <f t="shared" si="70"/>
        <v/>
      </c>
      <c r="Y242">
        <f t="shared" si="55"/>
        <v>-33.554364133786478</v>
      </c>
    </row>
    <row r="243" spans="1:25" x14ac:dyDescent="0.25">
      <c r="A243">
        <v>3.9999999999999998E-6</v>
      </c>
      <c r="B243">
        <f>LUCA_data!CF242</f>
        <v>13038</v>
      </c>
      <c r="C243">
        <f t="shared" si="56"/>
        <v>24176</v>
      </c>
      <c r="D243">
        <f t="shared" si="57"/>
        <v>64.973375529239604</v>
      </c>
      <c r="E243">
        <f t="shared" si="58"/>
        <v>70.77748541346277</v>
      </c>
      <c r="F243">
        <f t="shared" si="59"/>
        <v>67.875430471351194</v>
      </c>
      <c r="G243">
        <f t="shared" si="60"/>
        <v>5.0425999999999999E-2</v>
      </c>
      <c r="H243">
        <f t="shared" si="71"/>
        <v>15.094447999999989</v>
      </c>
      <c r="I243">
        <f t="shared" si="61"/>
        <v>-57.550766313242697</v>
      </c>
      <c r="J243">
        <f t="shared" si="62"/>
        <v>-53.394996990128554</v>
      </c>
      <c r="K243">
        <f t="shared" si="63"/>
        <v>-55.472881651685626</v>
      </c>
      <c r="L243">
        <f t="shared" si="64"/>
        <v>-41.206612889324383</v>
      </c>
      <c r="M243">
        <f t="shared" si="65"/>
        <v>-289.24607705800508</v>
      </c>
      <c r="N243">
        <f t="shared" si="66"/>
        <v>-165.22634497366474</v>
      </c>
      <c r="O243">
        <f t="shared" si="67"/>
        <v>0</v>
      </c>
      <c r="P243">
        <f t="shared" si="54"/>
        <v>0</v>
      </c>
      <c r="Q243">
        <f t="shared" si="68"/>
        <v>-40</v>
      </c>
      <c r="R243">
        <f t="shared" si="69"/>
        <v>40</v>
      </c>
      <c r="S243">
        <f t="shared" si="70"/>
        <v>-1.2040805272308271E-2</v>
      </c>
      <c r="Y243">
        <f t="shared" si="55"/>
        <v>0</v>
      </c>
    </row>
    <row r="244" spans="1:25" x14ac:dyDescent="0.25">
      <c r="A244">
        <v>3.9999999999999998E-6</v>
      </c>
      <c r="B244">
        <f>LUCA_data!CF243</f>
        <v>13299</v>
      </c>
      <c r="C244">
        <f t="shared" si="56"/>
        <v>25238</v>
      </c>
      <c r="D244">
        <f t="shared" si="57"/>
        <v>62.239334606343469</v>
      </c>
      <c r="E244">
        <f t="shared" si="58"/>
        <v>67.875430471351194</v>
      </c>
      <c r="F244">
        <f t="shared" si="59"/>
        <v>65.057382538847335</v>
      </c>
      <c r="G244">
        <f t="shared" si="60"/>
        <v>5.2673999999999999E-2</v>
      </c>
      <c r="H244">
        <f t="shared" si="71"/>
        <v>15.147121999999989</v>
      </c>
      <c r="I244">
        <f t="shared" si="61"/>
        <v>-53.499789886924461</v>
      </c>
      <c r="J244">
        <f t="shared" si="62"/>
        <v>-55.472881651685626</v>
      </c>
      <c r="K244">
        <f t="shared" si="63"/>
        <v>-54.486335769305043</v>
      </c>
      <c r="L244">
        <f t="shared" si="64"/>
        <v>18.729275968800213</v>
      </c>
      <c r="M244">
        <f t="shared" si="65"/>
        <v>-165.22634497366474</v>
      </c>
      <c r="N244">
        <f t="shared" si="66"/>
        <v>-73.248534502432264</v>
      </c>
      <c r="O244">
        <f t="shared" si="67"/>
        <v>0</v>
      </c>
      <c r="P244">
        <f t="shared" si="54"/>
        <v>0</v>
      </c>
      <c r="Q244">
        <f t="shared" si="68"/>
        <v>-40</v>
      </c>
      <c r="R244">
        <f t="shared" si="69"/>
        <v>-40</v>
      </c>
      <c r="S244">
        <f t="shared" si="70"/>
        <v>-1.2873434564156745E-2</v>
      </c>
      <c r="Y244">
        <f t="shared" si="55"/>
        <v>0</v>
      </c>
    </row>
    <row r="245" spans="1:25" x14ac:dyDescent="0.25">
      <c r="A245">
        <v>3.9999999999999998E-6</v>
      </c>
      <c r="B245">
        <f>LUCA_data!CF244</f>
        <v>14235</v>
      </c>
      <c r="C245">
        <f t="shared" si="56"/>
        <v>26373.5</v>
      </c>
      <c r="D245">
        <f t="shared" si="57"/>
        <v>59.559646114277463</v>
      </c>
      <c r="E245">
        <f t="shared" si="58"/>
        <v>65.057382538847335</v>
      </c>
      <c r="F245">
        <f t="shared" si="59"/>
        <v>62.308514326562403</v>
      </c>
      <c r="G245">
        <f t="shared" si="60"/>
        <v>5.5067999999999999E-2</v>
      </c>
      <c r="H245">
        <f t="shared" si="71"/>
        <v>15.202189999999989</v>
      </c>
      <c r="I245">
        <f t="shared" si="61"/>
        <v>-49.917705605522855</v>
      </c>
      <c r="J245">
        <f t="shared" si="62"/>
        <v>-54.486335769305043</v>
      </c>
      <c r="K245">
        <f t="shared" si="63"/>
        <v>-52.202020687413949</v>
      </c>
      <c r="L245">
        <f t="shared" si="64"/>
        <v>41.481715004922897</v>
      </c>
      <c r="M245">
        <f t="shared" si="65"/>
        <v>-73.248534502432264</v>
      </c>
      <c r="N245">
        <f t="shared" si="66"/>
        <v>-15.883409748754683</v>
      </c>
      <c r="O245">
        <f t="shared" si="67"/>
        <v>0</v>
      </c>
      <c r="P245">
        <f t="shared" si="54"/>
        <v>0</v>
      </c>
      <c r="Q245">
        <f t="shared" si="68"/>
        <v>-40</v>
      </c>
      <c r="R245">
        <f t="shared" si="69"/>
        <v>-40</v>
      </c>
      <c r="S245">
        <f t="shared" si="70"/>
        <v>-1.3445981895440766E-2</v>
      </c>
      <c r="Y245">
        <f t="shared" si="55"/>
        <v>0</v>
      </c>
    </row>
    <row r="246" spans="1:25" x14ac:dyDescent="0.25">
      <c r="A246">
        <v>3.9999999999999998E-6</v>
      </c>
      <c r="B246">
        <f>LUCA_data!CF245</f>
        <v>14528</v>
      </c>
      <c r="C246">
        <f t="shared" si="56"/>
        <v>27550</v>
      </c>
      <c r="D246">
        <f t="shared" si="57"/>
        <v>57.016200609615126</v>
      </c>
      <c r="E246">
        <f t="shared" si="58"/>
        <v>62.308514326562403</v>
      </c>
      <c r="F246">
        <f t="shared" si="59"/>
        <v>59.662357468088764</v>
      </c>
      <c r="G246">
        <f t="shared" si="60"/>
        <v>5.7526000000000001E-2</v>
      </c>
      <c r="H246">
        <f t="shared" si="71"/>
        <v>15.259715999999989</v>
      </c>
      <c r="I246">
        <f t="shared" si="61"/>
        <v>-45.999319585468108</v>
      </c>
      <c r="J246">
        <f t="shared" si="62"/>
        <v>-52.202020687413949</v>
      </c>
      <c r="K246">
        <f t="shared" si="63"/>
        <v>-49.100670136441025</v>
      </c>
      <c r="L246">
        <f t="shared" si="64"/>
        <v>53.912153651790916</v>
      </c>
      <c r="M246">
        <f t="shared" si="65"/>
        <v>-15.883409748754683</v>
      </c>
      <c r="N246">
        <f t="shared" si="66"/>
        <v>19.014371951518115</v>
      </c>
      <c r="O246">
        <f t="shared" si="67"/>
        <v>0</v>
      </c>
      <c r="P246">
        <f t="shared" si="54"/>
        <v>0</v>
      </c>
      <c r="Q246">
        <f t="shared" si="68"/>
        <v>-40</v>
      </c>
      <c r="R246">
        <f t="shared" si="69"/>
        <v>-40</v>
      </c>
      <c r="S246">
        <f t="shared" si="70"/>
        <v>-1.3793884963508838E-2</v>
      </c>
      <c r="Y246">
        <f t="shared" si="55"/>
        <v>0</v>
      </c>
    </row>
    <row r="247" spans="1:25" x14ac:dyDescent="0.25">
      <c r="A247">
        <v>3.9999999999999998E-6</v>
      </c>
      <c r="B247">
        <f>LUCA_data!CF246</f>
        <v>15579</v>
      </c>
      <c r="C247">
        <f t="shared" si="56"/>
        <v>28820.5</v>
      </c>
      <c r="D247">
        <f t="shared" si="57"/>
        <v>54.502743769014991</v>
      </c>
      <c r="E247">
        <f t="shared" si="58"/>
        <v>59.662357468088764</v>
      </c>
      <c r="F247">
        <f t="shared" si="59"/>
        <v>57.082550618551878</v>
      </c>
      <c r="G247">
        <f t="shared" si="60"/>
        <v>6.0213999999999997E-2</v>
      </c>
      <c r="H247">
        <f t="shared" si="71"/>
        <v>15.319929999999989</v>
      </c>
      <c r="I247">
        <f t="shared" si="61"/>
        <v>-42.843970663581338</v>
      </c>
      <c r="J247">
        <f t="shared" si="62"/>
        <v>-49.100670136441025</v>
      </c>
      <c r="K247">
        <f t="shared" si="63"/>
        <v>-45.972320400011185</v>
      </c>
      <c r="L247">
        <f t="shared" si="64"/>
        <v>51.953860172548573</v>
      </c>
      <c r="M247">
        <f t="shared" si="65"/>
        <v>19.014371951518115</v>
      </c>
      <c r="N247">
        <f t="shared" si="66"/>
        <v>35.484116062033344</v>
      </c>
      <c r="O247">
        <f t="shared" si="67"/>
        <v>0</v>
      </c>
      <c r="P247">
        <f t="shared" si="54"/>
        <v>0</v>
      </c>
      <c r="Q247">
        <f t="shared" si="68"/>
        <v>-40</v>
      </c>
      <c r="R247">
        <f t="shared" si="69"/>
        <v>-40</v>
      </c>
      <c r="S247">
        <f t="shared" si="70"/>
        <v>-1.4108787225417781E-2</v>
      </c>
      <c r="Y247">
        <f t="shared" si="55"/>
        <v>0</v>
      </c>
    </row>
    <row r="248" spans="1:25" x14ac:dyDescent="0.25">
      <c r="A248">
        <v>3.9999999999999998E-6</v>
      </c>
      <c r="B248">
        <f>LUCA_data!CF247</f>
        <v>15888</v>
      </c>
      <c r="C248">
        <f t="shared" si="56"/>
        <v>30115</v>
      </c>
      <c r="D248">
        <f t="shared" si="57"/>
        <v>52.159931157061152</v>
      </c>
      <c r="E248">
        <f t="shared" si="58"/>
        <v>57.082550618551878</v>
      </c>
      <c r="F248">
        <f t="shared" si="59"/>
        <v>54.621240887806515</v>
      </c>
      <c r="G248">
        <f t="shared" si="60"/>
        <v>6.2934000000000004E-2</v>
      </c>
      <c r="H248">
        <f t="shared" si="71"/>
        <v>15.382863999999989</v>
      </c>
      <c r="I248">
        <f t="shared" si="61"/>
        <v>-39.109380156121695</v>
      </c>
      <c r="J248">
        <f t="shared" si="62"/>
        <v>-45.972320400011185</v>
      </c>
      <c r="K248">
        <f t="shared" si="63"/>
        <v>-42.540850278066443</v>
      </c>
      <c r="L248">
        <f t="shared" si="64"/>
        <v>54.524901038305863</v>
      </c>
      <c r="M248">
        <f t="shared" si="65"/>
        <v>35.484116062033344</v>
      </c>
      <c r="N248">
        <f t="shared" si="66"/>
        <v>45.004508550169604</v>
      </c>
      <c r="O248">
        <f t="shared" si="67"/>
        <v>0</v>
      </c>
      <c r="P248">
        <f t="shared" si="54"/>
        <v>0</v>
      </c>
      <c r="Q248">
        <f t="shared" si="68"/>
        <v>-40</v>
      </c>
      <c r="R248">
        <f t="shared" si="69"/>
        <v>-40</v>
      </c>
      <c r="S248">
        <f t="shared" si="70"/>
        <v>-1.4258802104820108E-2</v>
      </c>
      <c r="Y248">
        <f t="shared" si="55"/>
        <v>0</v>
      </c>
    </row>
    <row r="249" spans="1:25" x14ac:dyDescent="0.25">
      <c r="A249">
        <v>3.9999999999999998E-6</v>
      </c>
      <c r="B249">
        <f>LUCA_data!CF248</f>
        <v>17024</v>
      </c>
      <c r="C249">
        <f t="shared" si="56"/>
        <v>31509.5</v>
      </c>
      <c r="D249">
        <f t="shared" si="57"/>
        <v>49.851515472949323</v>
      </c>
      <c r="E249">
        <f t="shared" si="58"/>
        <v>54.621240887806515</v>
      </c>
      <c r="F249">
        <f t="shared" si="59"/>
        <v>52.236378180377919</v>
      </c>
      <c r="G249">
        <f t="shared" si="60"/>
        <v>6.5823999999999994E-2</v>
      </c>
      <c r="H249">
        <f t="shared" si="71"/>
        <v>15.448687999999988</v>
      </c>
      <c r="I249">
        <f t="shared" si="61"/>
        <v>-36.230899177026558</v>
      </c>
      <c r="J249">
        <f t="shared" si="62"/>
        <v>-42.540850278066443</v>
      </c>
      <c r="K249">
        <f t="shared" si="63"/>
        <v>-39.385874727546501</v>
      </c>
      <c r="L249">
        <f t="shared" si="64"/>
        <v>47.930474454909202</v>
      </c>
      <c r="M249">
        <f t="shared" si="65"/>
        <v>45.004508550169604</v>
      </c>
      <c r="N249">
        <f t="shared" si="66"/>
        <v>46.467491502539403</v>
      </c>
      <c r="O249">
        <f t="shared" si="67"/>
        <v>0</v>
      </c>
      <c r="P249">
        <f t="shared" si="54"/>
        <v>0</v>
      </c>
      <c r="Q249">
        <f t="shared" si="68"/>
        <v>-40</v>
      </c>
      <c r="R249">
        <f t="shared" si="69"/>
        <v>-40</v>
      </c>
      <c r="S249">
        <f t="shared" si="70"/>
        <v>-1.4434255232260662E-2</v>
      </c>
      <c r="Y249">
        <f t="shared" si="55"/>
        <v>0</v>
      </c>
    </row>
    <row r="250" spans="1:25" x14ac:dyDescent="0.25">
      <c r="A250">
        <v>3.9999999999999998E-6</v>
      </c>
      <c r="B250">
        <f>LUCA_data!CF249</f>
        <v>17372</v>
      </c>
      <c r="C250">
        <f t="shared" si="56"/>
        <v>32931.5</v>
      </c>
      <c r="D250">
        <f t="shared" si="57"/>
        <v>47.698900043875824</v>
      </c>
      <c r="E250">
        <f t="shared" si="58"/>
        <v>52.236378180377919</v>
      </c>
      <c r="F250">
        <f t="shared" si="59"/>
        <v>49.967639112126875</v>
      </c>
      <c r="G250">
        <f t="shared" si="60"/>
        <v>6.8791999999999992E-2</v>
      </c>
      <c r="H250">
        <f t="shared" si="71"/>
        <v>15.517479999999988</v>
      </c>
      <c r="I250">
        <f t="shared" si="61"/>
        <v>-32.97969339823009</v>
      </c>
      <c r="J250">
        <f t="shared" si="62"/>
        <v>-39.385874727546501</v>
      </c>
      <c r="K250">
        <f t="shared" si="63"/>
        <v>-36.182784062888295</v>
      </c>
      <c r="L250">
        <f t="shared" si="64"/>
        <v>46.561964540327445</v>
      </c>
      <c r="M250">
        <f t="shared" si="65"/>
        <v>46.467491502539403</v>
      </c>
      <c r="N250">
        <f t="shared" si="66"/>
        <v>46.514728021433427</v>
      </c>
      <c r="O250">
        <f t="shared" si="67"/>
        <v>0</v>
      </c>
      <c r="P250">
        <f t="shared" si="54"/>
        <v>0</v>
      </c>
      <c r="Q250">
        <f t="shared" si="68"/>
        <v>-40</v>
      </c>
      <c r="R250">
        <f t="shared" si="69"/>
        <v>-40</v>
      </c>
      <c r="S250">
        <f t="shared" si="70"/>
        <v>-1.4491866341114948E-2</v>
      </c>
      <c r="Y250">
        <f t="shared" si="55"/>
        <v>0</v>
      </c>
    </row>
    <row r="251" spans="1:25" x14ac:dyDescent="0.25">
      <c r="A251">
        <v>3.9999999999999998E-6</v>
      </c>
      <c r="B251">
        <f>LUCA_data!CF250</f>
        <v>18625</v>
      </c>
      <c r="C251">
        <f t="shared" si="56"/>
        <v>34454.5</v>
      </c>
      <c r="D251">
        <f t="shared" si="57"/>
        <v>45.590454854805515</v>
      </c>
      <c r="E251">
        <f t="shared" si="58"/>
        <v>49.967639112126875</v>
      </c>
      <c r="F251">
        <f t="shared" si="59"/>
        <v>47.779046983466195</v>
      </c>
      <c r="G251">
        <f t="shared" si="60"/>
        <v>7.1994000000000002E-2</v>
      </c>
      <c r="H251">
        <f t="shared" si="71"/>
        <v>15.589473999999989</v>
      </c>
      <c r="I251">
        <f t="shared" si="61"/>
        <v>-30.399646201915161</v>
      </c>
      <c r="J251">
        <f t="shared" si="62"/>
        <v>-36.182784062888295</v>
      </c>
      <c r="K251">
        <f t="shared" si="63"/>
        <v>-33.291215132401732</v>
      </c>
      <c r="L251">
        <f t="shared" si="64"/>
        <v>40.164026592307188</v>
      </c>
      <c r="M251">
        <f t="shared" si="65"/>
        <v>46.514728021433427</v>
      </c>
      <c r="N251">
        <f t="shared" si="66"/>
        <v>43.339377306870304</v>
      </c>
      <c r="O251">
        <f t="shared" si="67"/>
        <v>0</v>
      </c>
      <c r="P251">
        <f t="shared" si="54"/>
        <v>0</v>
      </c>
      <c r="Q251">
        <f t="shared" si="68"/>
        <v>-40</v>
      </c>
      <c r="R251">
        <f t="shared" si="69"/>
        <v>-40</v>
      </c>
      <c r="S251">
        <f t="shared" si="70"/>
        <v>-1.4583262103457824E-2</v>
      </c>
      <c r="Y251">
        <f t="shared" si="55"/>
        <v>0</v>
      </c>
    </row>
    <row r="252" spans="1:25" x14ac:dyDescent="0.25">
      <c r="A252">
        <v>3.9999999999999998E-6</v>
      </c>
      <c r="B252">
        <f>LUCA_data!CF251</f>
        <v>19007</v>
      </c>
      <c r="C252">
        <f t="shared" si="56"/>
        <v>36014</v>
      </c>
      <c r="D252">
        <f t="shared" si="57"/>
        <v>43.616269417307066</v>
      </c>
      <c r="E252">
        <f t="shared" si="58"/>
        <v>47.779046983466195</v>
      </c>
      <c r="F252">
        <f t="shared" si="59"/>
        <v>45.697658200386627</v>
      </c>
      <c r="G252">
        <f t="shared" si="60"/>
        <v>7.5263999999999998E-2</v>
      </c>
      <c r="H252">
        <f t="shared" si="71"/>
        <v>15.664737999999989</v>
      </c>
      <c r="I252">
        <f t="shared" si="61"/>
        <v>-27.654506577906673</v>
      </c>
      <c r="J252">
        <f t="shared" si="62"/>
        <v>-33.291215132401732</v>
      </c>
      <c r="K252">
        <f t="shared" si="63"/>
        <v>-30.472860855154202</v>
      </c>
      <c r="L252">
        <f t="shared" si="64"/>
        <v>37.446246243191027</v>
      </c>
      <c r="M252">
        <f t="shared" si="65"/>
        <v>43.339377306870304</v>
      </c>
      <c r="N252">
        <f t="shared" si="66"/>
        <v>40.392811775030665</v>
      </c>
      <c r="O252">
        <f t="shared" si="67"/>
        <v>0</v>
      </c>
      <c r="P252">
        <f t="shared" si="54"/>
        <v>0</v>
      </c>
      <c r="Q252">
        <f t="shared" si="68"/>
        <v>-40</v>
      </c>
      <c r="R252">
        <f t="shared" si="69"/>
        <v>-40</v>
      </c>
      <c r="S252">
        <f t="shared" si="70"/>
        <v>-1.4592353389061534E-2</v>
      </c>
      <c r="Y252">
        <f t="shared" si="55"/>
        <v>0</v>
      </c>
    </row>
    <row r="253" spans="1:25" x14ac:dyDescent="0.25">
      <c r="A253">
        <v>3.9999999999999998E-6</v>
      </c>
      <c r="B253">
        <f>LUCA_data!CF252</f>
        <v>20373</v>
      </c>
      <c r="C253">
        <f t="shared" si="56"/>
        <v>37688.5</v>
      </c>
      <c r="D253">
        <f t="shared" si="57"/>
        <v>41.678398630746692</v>
      </c>
      <c r="E253">
        <f t="shared" si="58"/>
        <v>45.697658200386627</v>
      </c>
      <c r="F253">
        <f t="shared" si="59"/>
        <v>43.688028415566663</v>
      </c>
      <c r="G253">
        <f t="shared" si="60"/>
        <v>7.8759999999999997E-2</v>
      </c>
      <c r="H253">
        <f t="shared" si="71"/>
        <v>15.74349799999999</v>
      </c>
      <c r="I253">
        <f t="shared" si="61"/>
        <v>-25.515868268409903</v>
      </c>
      <c r="J253">
        <f t="shared" si="62"/>
        <v>-30.472860855154202</v>
      </c>
      <c r="K253">
        <f t="shared" si="63"/>
        <v>-27.994364561782053</v>
      </c>
      <c r="L253">
        <f t="shared" si="64"/>
        <v>31.468972744694636</v>
      </c>
      <c r="M253">
        <f t="shared" si="65"/>
        <v>40.392811775030665</v>
      </c>
      <c r="N253">
        <f t="shared" si="66"/>
        <v>35.930892259862652</v>
      </c>
      <c r="O253">
        <f t="shared" si="67"/>
        <v>0</v>
      </c>
      <c r="P253">
        <f t="shared" si="54"/>
        <v>0</v>
      </c>
      <c r="Q253">
        <f t="shared" si="68"/>
        <v>-40</v>
      </c>
      <c r="R253">
        <f t="shared" si="69"/>
        <v>-40</v>
      </c>
      <c r="S253">
        <f t="shared" si="70"/>
        <v>-1.4667149610694851E-2</v>
      </c>
      <c r="Y253">
        <f t="shared" si="55"/>
        <v>0</v>
      </c>
    </row>
    <row r="254" spans="1:25" x14ac:dyDescent="0.25">
      <c r="A254">
        <v>3.9999999999999998E-6</v>
      </c>
      <c r="B254">
        <f>LUCA_data!CF253</f>
        <v>20812</v>
      </c>
      <c r="C254">
        <f t="shared" si="56"/>
        <v>39408.5</v>
      </c>
      <c r="D254">
        <f t="shared" si="57"/>
        <v>39.859327982412339</v>
      </c>
      <c r="E254">
        <f t="shared" si="58"/>
        <v>43.688028415566663</v>
      </c>
      <c r="F254">
        <f t="shared" si="59"/>
        <v>41.773678198989501</v>
      </c>
      <c r="G254">
        <f t="shared" si="60"/>
        <v>8.2369999999999999E-2</v>
      </c>
      <c r="H254">
        <f t="shared" si="71"/>
        <v>15.825867999999989</v>
      </c>
      <c r="I254">
        <f t="shared" si="61"/>
        <v>-23.240867021696761</v>
      </c>
      <c r="J254">
        <f t="shared" si="62"/>
        <v>-27.994364561782053</v>
      </c>
      <c r="K254">
        <f t="shared" si="63"/>
        <v>-25.617615791739407</v>
      </c>
      <c r="L254">
        <f t="shared" si="64"/>
        <v>28.854543766451933</v>
      </c>
      <c r="M254">
        <f t="shared" si="65"/>
        <v>35.930892259862652</v>
      </c>
      <c r="N254">
        <f t="shared" si="66"/>
        <v>32.392718013157292</v>
      </c>
      <c r="O254">
        <f t="shared" si="67"/>
        <v>0</v>
      </c>
      <c r="P254">
        <f t="shared" si="54"/>
        <v>0</v>
      </c>
      <c r="Q254">
        <f t="shared" si="68"/>
        <v>-40</v>
      </c>
      <c r="R254">
        <f t="shared" si="69"/>
        <v>-40</v>
      </c>
      <c r="S254">
        <f t="shared" si="70"/>
        <v>-1.4680244005002344E-2</v>
      </c>
      <c r="Y254">
        <f t="shared" si="55"/>
        <v>0</v>
      </c>
    </row>
    <row r="255" spans="1:25" x14ac:dyDescent="0.25">
      <c r="A255">
        <v>3.9999999999999998E-6</v>
      </c>
      <c r="B255">
        <f>LUCA_data!CF254</f>
        <v>22340</v>
      </c>
      <c r="C255">
        <f t="shared" si="56"/>
        <v>41266</v>
      </c>
      <c r="D255">
        <f t="shared" si="57"/>
        <v>38.065146289800239</v>
      </c>
      <c r="E255">
        <f t="shared" si="58"/>
        <v>41.773678198989501</v>
      </c>
      <c r="F255">
        <f t="shared" si="59"/>
        <v>39.91941224439487</v>
      </c>
      <c r="G255">
        <f t="shared" si="60"/>
        <v>8.6303999999999992E-2</v>
      </c>
      <c r="H255">
        <f t="shared" si="71"/>
        <v>15.912171999999989</v>
      </c>
      <c r="I255">
        <f t="shared" si="61"/>
        <v>-21.485284049344536</v>
      </c>
      <c r="J255">
        <f t="shared" si="62"/>
        <v>-25.617615791739407</v>
      </c>
      <c r="K255">
        <f t="shared" si="63"/>
        <v>-23.55144992054197</v>
      </c>
      <c r="L255">
        <f t="shared" si="64"/>
        <v>23.94055746196512</v>
      </c>
      <c r="M255">
        <f t="shared" si="65"/>
        <v>32.392718013157292</v>
      </c>
      <c r="N255">
        <f t="shared" si="66"/>
        <v>28.166637737561206</v>
      </c>
      <c r="O255">
        <f t="shared" si="67"/>
        <v>0</v>
      </c>
      <c r="P255">
        <f t="shared" si="54"/>
        <v>0</v>
      </c>
      <c r="Q255">
        <f t="shared" si="68"/>
        <v>-40</v>
      </c>
      <c r="R255">
        <f t="shared" si="69"/>
        <v>-40</v>
      </c>
      <c r="S255">
        <f t="shared" si="70"/>
        <v>-1.4779147126741702E-2</v>
      </c>
      <c r="Y255">
        <f t="shared" si="55"/>
        <v>0</v>
      </c>
    </row>
    <row r="256" spans="1:25" x14ac:dyDescent="0.25">
      <c r="A256">
        <v>3.9999999999999998E-6</v>
      </c>
      <c r="B256">
        <f>LUCA_data!CF255</f>
        <v>22809</v>
      </c>
      <c r="C256">
        <f t="shared" si="56"/>
        <v>43167</v>
      </c>
      <c r="D256">
        <f t="shared" si="57"/>
        <v>36.388823100861693</v>
      </c>
      <c r="E256">
        <f t="shared" si="58"/>
        <v>39.91941224439487</v>
      </c>
      <c r="F256">
        <f t="shared" si="59"/>
        <v>38.154117672628281</v>
      </c>
      <c r="G256">
        <f t="shared" si="60"/>
        <v>9.0297999999999989E-2</v>
      </c>
      <c r="H256">
        <f t="shared" si="71"/>
        <v>16.002469999999988</v>
      </c>
      <c r="I256">
        <f t="shared" si="61"/>
        <v>-19.549653057283539</v>
      </c>
      <c r="J256">
        <f t="shared" si="62"/>
        <v>-23.55144992054197</v>
      </c>
      <c r="K256">
        <f t="shared" si="63"/>
        <v>-21.550551488912753</v>
      </c>
      <c r="L256">
        <f t="shared" si="64"/>
        <v>22.15883443297988</v>
      </c>
      <c r="M256">
        <f t="shared" si="65"/>
        <v>28.166637737561206</v>
      </c>
      <c r="N256">
        <f t="shared" si="66"/>
        <v>25.162736085270545</v>
      </c>
      <c r="O256">
        <f t="shared" si="67"/>
        <v>0</v>
      </c>
      <c r="P256">
        <f t="shared" si="54"/>
        <v>0</v>
      </c>
      <c r="Q256">
        <f t="shared" si="68"/>
        <v>-40</v>
      </c>
      <c r="R256">
        <f t="shared" si="69"/>
        <v>-40</v>
      </c>
      <c r="S256">
        <f t="shared" si="70"/>
        <v>-1.4803880095455833E-2</v>
      </c>
      <c r="Y256">
        <f t="shared" si="55"/>
        <v>0</v>
      </c>
    </row>
    <row r="257" spans="1:25" x14ac:dyDescent="0.25">
      <c r="A257">
        <v>3.9999999999999998E-6</v>
      </c>
      <c r="B257">
        <f>LUCA_data!CF256</f>
        <v>24463</v>
      </c>
      <c r="C257">
        <f t="shared" si="56"/>
        <v>45212</v>
      </c>
      <c r="D257">
        <f t="shared" si="57"/>
        <v>34.74290734307035</v>
      </c>
      <c r="E257">
        <f t="shared" si="58"/>
        <v>38.154117672628281</v>
      </c>
      <c r="F257">
        <f t="shared" si="59"/>
        <v>36.448512507849316</v>
      </c>
      <c r="G257">
        <f t="shared" si="60"/>
        <v>9.4543999999999989E-2</v>
      </c>
      <c r="H257">
        <f t="shared" si="71"/>
        <v>16.097013999999987</v>
      </c>
      <c r="I257">
        <f t="shared" si="61"/>
        <v>-18.040332171041694</v>
      </c>
      <c r="J257">
        <f t="shared" si="62"/>
        <v>-21.550551488912753</v>
      </c>
      <c r="K257">
        <f t="shared" si="63"/>
        <v>-19.795441829977221</v>
      </c>
      <c r="L257">
        <f t="shared" si="64"/>
        <v>18.563945453286632</v>
      </c>
      <c r="M257">
        <f t="shared" si="65"/>
        <v>25.162736085270545</v>
      </c>
      <c r="N257">
        <f t="shared" si="66"/>
        <v>21.863340769278587</v>
      </c>
      <c r="O257">
        <f t="shared" si="67"/>
        <v>0</v>
      </c>
      <c r="P257">
        <f t="shared" si="54"/>
        <v>0</v>
      </c>
      <c r="Q257">
        <f t="shared" si="68"/>
        <v>-40</v>
      </c>
      <c r="R257">
        <f t="shared" si="69"/>
        <v>-40</v>
      </c>
      <c r="S257">
        <f t="shared" si="70"/>
        <v>-1.4900662611811236E-2</v>
      </c>
      <c r="Y257">
        <f t="shared" si="55"/>
        <v>0</v>
      </c>
    </row>
    <row r="258" spans="1:25" x14ac:dyDescent="0.25">
      <c r="A258">
        <v>3.9999999999999998E-6</v>
      </c>
      <c r="B258">
        <f>LUCA_data!CF257</f>
        <v>24986</v>
      </c>
      <c r="C258">
        <f t="shared" si="56"/>
        <v>47299</v>
      </c>
      <c r="D258">
        <f t="shared" si="57"/>
        <v>33.209926780585143</v>
      </c>
      <c r="E258">
        <f t="shared" si="58"/>
        <v>36.448512507849316</v>
      </c>
      <c r="F258">
        <f t="shared" si="59"/>
        <v>34.829219644217233</v>
      </c>
      <c r="G258">
        <f t="shared" si="60"/>
        <v>9.8898E-2</v>
      </c>
      <c r="H258">
        <f t="shared" si="71"/>
        <v>16.195911999999986</v>
      </c>
      <c r="I258">
        <f t="shared" si="61"/>
        <v>-16.373363097657009</v>
      </c>
      <c r="J258">
        <f t="shared" si="62"/>
        <v>-19.795441829977221</v>
      </c>
      <c r="K258">
        <f t="shared" si="63"/>
        <v>-18.084402463817113</v>
      </c>
      <c r="L258">
        <f t="shared" si="64"/>
        <v>17.3010512463357</v>
      </c>
      <c r="M258">
        <f t="shared" si="65"/>
        <v>21.863340769278587</v>
      </c>
      <c r="N258">
        <f t="shared" si="66"/>
        <v>19.582196007807141</v>
      </c>
      <c r="O258">
        <f t="shared" si="67"/>
        <v>0</v>
      </c>
      <c r="P258">
        <f t="shared" si="54"/>
        <v>0</v>
      </c>
      <c r="Q258">
        <f t="shared" si="68"/>
        <v>-40</v>
      </c>
      <c r="R258">
        <f t="shared" si="69"/>
        <v>-40</v>
      </c>
      <c r="S258">
        <f t="shared" si="70"/>
        <v>-1.4907907018256774E-2</v>
      </c>
      <c r="Y258">
        <f t="shared" si="55"/>
        <v>0</v>
      </c>
    </row>
    <row r="259" spans="1:25" x14ac:dyDescent="0.25">
      <c r="A259">
        <v>3.9999999999999998E-6</v>
      </c>
      <c r="B259">
        <f>LUCA_data!CF258</f>
        <v>26791</v>
      </c>
      <c r="C259">
        <f t="shared" si="56"/>
        <v>49524.5</v>
      </c>
      <c r="D259">
        <f t="shared" si="57"/>
        <v>31.717560536601006</v>
      </c>
      <c r="E259">
        <f t="shared" si="58"/>
        <v>34.829219644217233</v>
      </c>
      <c r="F259">
        <f t="shared" si="59"/>
        <v>33.273390090409123</v>
      </c>
      <c r="G259">
        <f t="shared" si="60"/>
        <v>0.10355399999999999</v>
      </c>
      <c r="H259">
        <f t="shared" si="71"/>
        <v>16.299465999999985</v>
      </c>
      <c r="I259">
        <f t="shared" si="61"/>
        <v>-15.02433082071296</v>
      </c>
      <c r="J259">
        <f t="shared" si="62"/>
        <v>-18.084402463817113</v>
      </c>
      <c r="K259">
        <f t="shared" si="63"/>
        <v>-16.554366642265038</v>
      </c>
      <c r="L259">
        <f t="shared" si="64"/>
        <v>14.775245973618365</v>
      </c>
      <c r="M259">
        <f t="shared" si="65"/>
        <v>19.582196007807141</v>
      </c>
      <c r="N259">
        <f t="shared" si="66"/>
        <v>17.178720990712755</v>
      </c>
      <c r="O259">
        <f t="shared" si="67"/>
        <v>0</v>
      </c>
      <c r="P259">
        <f t="shared" si="54"/>
        <v>0</v>
      </c>
      <c r="Q259">
        <f t="shared" si="68"/>
        <v>-40</v>
      </c>
      <c r="R259">
        <f t="shared" si="69"/>
        <v>-40</v>
      </c>
      <c r="S259">
        <f t="shared" si="70"/>
        <v>-1.4952660279883373E-2</v>
      </c>
      <c r="Y259">
        <f t="shared" si="55"/>
        <v>0</v>
      </c>
    </row>
    <row r="260" spans="1:25" x14ac:dyDescent="0.25">
      <c r="A260">
        <v>3.9999999999999998E-6</v>
      </c>
      <c r="B260">
        <f>LUCA_data!CF259</f>
        <v>27334</v>
      </c>
      <c r="C260">
        <f t="shared" si="56"/>
        <v>51787</v>
      </c>
      <c r="D260">
        <f t="shared" si="57"/>
        <v>30.331865657305823</v>
      </c>
      <c r="E260">
        <f t="shared" si="58"/>
        <v>33.273390090409123</v>
      </c>
      <c r="F260">
        <f t="shared" si="59"/>
        <v>31.802627873857475</v>
      </c>
      <c r="G260">
        <f t="shared" si="60"/>
        <v>0.10825</v>
      </c>
      <c r="H260">
        <f t="shared" si="71"/>
        <v>16.407715999999986</v>
      </c>
      <c r="I260">
        <f t="shared" si="61"/>
        <v>-13.586717935811993</v>
      </c>
      <c r="J260">
        <f t="shared" si="62"/>
        <v>-16.554366642265038</v>
      </c>
      <c r="K260">
        <f t="shared" si="63"/>
        <v>-15.070542289038515</v>
      </c>
      <c r="L260">
        <f t="shared" si="64"/>
        <v>13.707384325418218</v>
      </c>
      <c r="M260">
        <f t="shared" si="65"/>
        <v>17.178720990712755</v>
      </c>
      <c r="N260">
        <f t="shared" si="66"/>
        <v>15.443052658065486</v>
      </c>
      <c r="O260">
        <f t="shared" si="67"/>
        <v>0</v>
      </c>
      <c r="P260">
        <f t="shared" si="54"/>
        <v>0</v>
      </c>
      <c r="Q260">
        <f t="shared" si="68"/>
        <v>-40</v>
      </c>
      <c r="R260">
        <f t="shared" si="69"/>
        <v>-40</v>
      </c>
      <c r="S260">
        <f t="shared" si="70"/>
        <v>-1.4900569412394257E-2</v>
      </c>
      <c r="Y260">
        <f t="shared" si="55"/>
        <v>0</v>
      </c>
    </row>
    <row r="261" spans="1:25" x14ac:dyDescent="0.25">
      <c r="A261">
        <v>3.9999999999999998E-6</v>
      </c>
      <c r="B261">
        <f>LUCA_data!CF260</f>
        <v>25976</v>
      </c>
      <c r="C261">
        <f t="shared" si="56"/>
        <v>52543.5</v>
      </c>
      <c r="D261">
        <f t="shared" si="57"/>
        <v>29.895159758959654</v>
      </c>
      <c r="E261">
        <f t="shared" si="58"/>
        <v>31.802627873857475</v>
      </c>
      <c r="F261">
        <f t="shared" si="59"/>
        <v>30.848893816408562</v>
      </c>
      <c r="G261">
        <f t="shared" si="60"/>
        <v>0.10661999999999999</v>
      </c>
      <c r="H261">
        <f t="shared" si="71"/>
        <v>16.514335999999986</v>
      </c>
      <c r="I261">
        <f t="shared" si="61"/>
        <v>-8.9451703005900605</v>
      </c>
      <c r="J261">
        <f t="shared" si="62"/>
        <v>-15.070542289038515</v>
      </c>
      <c r="K261">
        <f t="shared" si="63"/>
        <v>-12.007856294814289</v>
      </c>
      <c r="L261">
        <f t="shared" si="64"/>
        <v>28.725248492067404</v>
      </c>
      <c r="M261">
        <f t="shared" si="65"/>
        <v>15.443052658065486</v>
      </c>
      <c r="N261">
        <f t="shared" si="66"/>
        <v>22.084150575066445</v>
      </c>
      <c r="O261">
        <f t="shared" si="67"/>
        <v>0</v>
      </c>
      <c r="P261">
        <f t="shared" ref="P261:P324" si="72">IF(K261&gt;$P$3,1,0)</f>
        <v>0</v>
      </c>
      <c r="Q261">
        <f t="shared" si="68"/>
        <v>-40</v>
      </c>
      <c r="R261">
        <f t="shared" si="69"/>
        <v>-40</v>
      </c>
      <c r="S261">
        <f t="shared" si="70"/>
        <v>-1.2617877026923893E-2</v>
      </c>
      <c r="Y261">
        <f t="shared" ref="Y261:Y324" si="73">IF(Q261=$Q$3, ($Y$1*K261*F261-$Y$3*F261^3)*G261,0)</f>
        <v>0</v>
      </c>
    </row>
    <row r="262" spans="1:25" x14ac:dyDescent="0.25">
      <c r="A262">
        <v>3.9999999999999998E-6</v>
      </c>
      <c r="B262">
        <f>LUCA_data!CF261</f>
        <v>18546</v>
      </c>
      <c r="C262">
        <f t="shared" ref="C262:C325" si="74">(B262+B261)/2+(B260+B259)/2</f>
        <v>49323.5</v>
      </c>
      <c r="D262">
        <f t="shared" ref="D262:D325" si="75">2*PI()/(C262*0.000004)</f>
        <v>31.846813928348485</v>
      </c>
      <c r="E262">
        <f t="shared" ref="E262:E325" si="76">F261</f>
        <v>30.848893816408562</v>
      </c>
      <c r="F262">
        <f t="shared" ref="F262:F325" si="77">0.5*(D262+E262)</f>
        <v>31.347853872378522</v>
      </c>
      <c r="G262">
        <f t="shared" ref="G262:G325" si="78">0.5*(B262+B261)*0.000004</f>
        <v>8.9043999999999998E-2</v>
      </c>
      <c r="H262">
        <f t="shared" si="71"/>
        <v>16.603379999999987</v>
      </c>
      <c r="I262">
        <f t="shared" ref="I262:I325" si="79">(F262-E262)/G262</f>
        <v>5.6035224829293346</v>
      </c>
      <c r="J262">
        <f t="shared" ref="J262:J325" si="80">K261</f>
        <v>-12.007856294814289</v>
      </c>
      <c r="K262">
        <f t="shared" ref="K262:K325" si="81">(I262+J262)/2</f>
        <v>-3.2021669059424771</v>
      </c>
      <c r="L262">
        <f t="shared" ref="L262:L325" si="82">(K262-J262)/G262</f>
        <v>98.891440061899871</v>
      </c>
      <c r="M262">
        <f t="shared" ref="M262:M325" si="83">N261</f>
        <v>22.084150575066445</v>
      </c>
      <c r="N262">
        <f t="shared" ref="N262:N325" si="84">(L262+M262)/2</f>
        <v>60.487795318483158</v>
      </c>
      <c r="O262">
        <f t="shared" ref="O262:O325" si="85">IF(AND((L262&gt;$O$3), (L262&lt;$O$4)),0,1)</f>
        <v>0</v>
      </c>
      <c r="P262">
        <f t="shared" si="72"/>
        <v>0</v>
      </c>
      <c r="Q262">
        <f t="shared" ref="Q262:Q325" si="86">IF(OR(O262=1, AND((P262=1),(Q261=$Q$3))),$Q$3,$Q$2)</f>
        <v>-40</v>
      </c>
      <c r="R262">
        <f t="shared" ref="R262:R325" si="87">IF(OR(O262=1, AND((P262=1),(Q261=1))),Q261,Q261)</f>
        <v>-40</v>
      </c>
      <c r="S262">
        <f t="shared" ref="S262:S325" si="88">IF(Q262=-40,K262/F262^2, "")</f>
        <v>-3.2585796240756359E-3</v>
      </c>
      <c r="Y262">
        <f t="shared" si="73"/>
        <v>0</v>
      </c>
    </row>
    <row r="263" spans="1:25" x14ac:dyDescent="0.25">
      <c r="A263">
        <v>3.9999999999999998E-6</v>
      </c>
      <c r="B263">
        <f>LUCA_data!CF262</f>
        <v>15284</v>
      </c>
      <c r="C263">
        <f t="shared" si="74"/>
        <v>43570</v>
      </c>
      <c r="D263">
        <f t="shared" si="75"/>
        <v>36.052245278744472</v>
      </c>
      <c r="E263">
        <f t="shared" si="76"/>
        <v>31.347853872378522</v>
      </c>
      <c r="F263">
        <f t="shared" si="77"/>
        <v>33.700049575561493</v>
      </c>
      <c r="G263">
        <f t="shared" si="78"/>
        <v>6.7659999999999998E-2</v>
      </c>
      <c r="H263">
        <f t="shared" ref="H263:H326" si="89">H262+G263</f>
        <v>16.671039999999987</v>
      </c>
      <c r="I263">
        <f t="shared" si="79"/>
        <v>34.764937971962333</v>
      </c>
      <c r="J263">
        <f t="shared" si="80"/>
        <v>-3.2021669059424771</v>
      </c>
      <c r="K263">
        <f t="shared" si="81"/>
        <v>15.781385533009928</v>
      </c>
      <c r="L263">
        <f t="shared" si="82"/>
        <v>280.57275257097848</v>
      </c>
      <c r="M263">
        <f t="shared" si="83"/>
        <v>60.487795318483158</v>
      </c>
      <c r="N263">
        <f t="shared" si="84"/>
        <v>170.53027394473082</v>
      </c>
      <c r="O263">
        <f t="shared" si="85"/>
        <v>1</v>
      </c>
      <c r="P263">
        <f t="shared" si="72"/>
        <v>1</v>
      </c>
      <c r="Q263">
        <f t="shared" si="86"/>
        <v>40</v>
      </c>
      <c r="R263">
        <f t="shared" si="87"/>
        <v>-40</v>
      </c>
      <c r="S263" t="str">
        <f t="shared" si="88"/>
        <v/>
      </c>
      <c r="Y263">
        <f t="shared" si="73"/>
        <v>1.064335804534226E-2</v>
      </c>
    </row>
    <row r="264" spans="1:25" x14ac:dyDescent="0.25">
      <c r="A264">
        <v>3.9999999999999998E-6</v>
      </c>
      <c r="B264">
        <f>LUCA_data!CF263</f>
        <v>12892</v>
      </c>
      <c r="C264">
        <f t="shared" si="74"/>
        <v>36349</v>
      </c>
      <c r="D264">
        <f t="shared" si="75"/>
        <v>43.21429273968738</v>
      </c>
      <c r="E264">
        <f t="shared" si="76"/>
        <v>33.700049575561493</v>
      </c>
      <c r="F264">
        <f t="shared" si="77"/>
        <v>38.457171157624437</v>
      </c>
      <c r="G264">
        <f t="shared" si="78"/>
        <v>5.6351999999999999E-2</v>
      </c>
      <c r="H264">
        <f t="shared" si="89"/>
        <v>16.727391999999988</v>
      </c>
      <c r="I264">
        <f t="shared" si="79"/>
        <v>84.417972424455982</v>
      </c>
      <c r="J264">
        <f t="shared" si="80"/>
        <v>15.781385533009928</v>
      </c>
      <c r="K264">
        <f t="shared" si="81"/>
        <v>50.099678978732953</v>
      </c>
      <c r="L264">
        <f t="shared" si="82"/>
        <v>608.99867698969035</v>
      </c>
      <c r="M264">
        <f t="shared" si="83"/>
        <v>170.53027394473082</v>
      </c>
      <c r="N264">
        <f t="shared" si="84"/>
        <v>389.76447546721056</v>
      </c>
      <c r="O264">
        <f t="shared" si="85"/>
        <v>1</v>
      </c>
      <c r="P264">
        <f t="shared" si="72"/>
        <v>1</v>
      </c>
      <c r="Q264">
        <f t="shared" si="86"/>
        <v>40</v>
      </c>
      <c r="R264">
        <f t="shared" si="87"/>
        <v>40</v>
      </c>
      <c r="S264" t="str">
        <f t="shared" si="88"/>
        <v/>
      </c>
      <c r="Y264">
        <f t="shared" si="73"/>
        <v>5.1360124992443907</v>
      </c>
    </row>
    <row r="265" spans="1:25" x14ac:dyDescent="0.25">
      <c r="A265">
        <v>3.9999999999999998E-6</v>
      </c>
      <c r="B265">
        <f>LUCA_data!CF264</f>
        <v>11982</v>
      </c>
      <c r="C265">
        <f t="shared" si="74"/>
        <v>29352</v>
      </c>
      <c r="D265">
        <f t="shared" si="75"/>
        <v>53.515819255754174</v>
      </c>
      <c r="E265">
        <f t="shared" si="76"/>
        <v>38.457171157624437</v>
      </c>
      <c r="F265">
        <f t="shared" si="77"/>
        <v>45.986495206689305</v>
      </c>
      <c r="G265">
        <f t="shared" si="78"/>
        <v>4.9748000000000001E-2</v>
      </c>
      <c r="H265">
        <f t="shared" si="89"/>
        <v>16.777139999999989</v>
      </c>
      <c r="I265">
        <f t="shared" si="79"/>
        <v>151.34928135934848</v>
      </c>
      <c r="J265">
        <f t="shared" si="80"/>
        <v>50.099678978732953</v>
      </c>
      <c r="K265">
        <f t="shared" si="81"/>
        <v>100.72448016904072</v>
      </c>
      <c r="L265">
        <f t="shared" si="82"/>
        <v>1017.624853065606</v>
      </c>
      <c r="M265">
        <f t="shared" si="83"/>
        <v>389.76447546721056</v>
      </c>
      <c r="N265">
        <f t="shared" si="84"/>
        <v>703.69466426640827</v>
      </c>
      <c r="O265">
        <f t="shared" si="85"/>
        <v>1</v>
      </c>
      <c r="P265">
        <f t="shared" si="72"/>
        <v>1</v>
      </c>
      <c r="Q265">
        <f t="shared" si="86"/>
        <v>40</v>
      </c>
      <c r="R265">
        <f t="shared" si="87"/>
        <v>40</v>
      </c>
      <c r="S265" t="str">
        <f t="shared" si="88"/>
        <v/>
      </c>
      <c r="Y265">
        <f t="shared" si="73"/>
        <v>13.07612248984139</v>
      </c>
    </row>
    <row r="266" spans="1:25" x14ac:dyDescent="0.25">
      <c r="A266">
        <v>3.9999999999999998E-6</v>
      </c>
      <c r="B266">
        <f>LUCA_data!CF265</f>
        <v>10809</v>
      </c>
      <c r="C266">
        <f t="shared" si="74"/>
        <v>25483.5</v>
      </c>
      <c r="D266">
        <f t="shared" si="75"/>
        <v>61.63974049070562</v>
      </c>
      <c r="E266">
        <f t="shared" si="76"/>
        <v>45.986495206689305</v>
      </c>
      <c r="F266">
        <f t="shared" si="77"/>
        <v>53.813117848697459</v>
      </c>
      <c r="G266">
        <f t="shared" si="78"/>
        <v>4.5581999999999998E-2</v>
      </c>
      <c r="H266">
        <f t="shared" si="89"/>
        <v>16.822721999999988</v>
      </c>
      <c r="I266">
        <f t="shared" si="79"/>
        <v>171.70423943679862</v>
      </c>
      <c r="J266">
        <f t="shared" si="80"/>
        <v>100.72448016904072</v>
      </c>
      <c r="K266">
        <f t="shared" si="81"/>
        <v>136.21435980291966</v>
      </c>
      <c r="L266">
        <f t="shared" si="82"/>
        <v>778.59417388177224</v>
      </c>
      <c r="M266">
        <f t="shared" si="83"/>
        <v>703.69466426640827</v>
      </c>
      <c r="N266">
        <f t="shared" si="84"/>
        <v>741.14441907409025</v>
      </c>
      <c r="O266">
        <f t="shared" si="85"/>
        <v>1</v>
      </c>
      <c r="P266">
        <f t="shared" si="72"/>
        <v>1</v>
      </c>
      <c r="Q266">
        <f t="shared" si="86"/>
        <v>40</v>
      </c>
      <c r="R266">
        <f t="shared" si="87"/>
        <v>40</v>
      </c>
      <c r="S266" t="str">
        <f t="shared" si="88"/>
        <v/>
      </c>
      <c r="Y266">
        <f t="shared" si="73"/>
        <v>18.862465676222918</v>
      </c>
    </row>
    <row r="267" spans="1:25" x14ac:dyDescent="0.25">
      <c r="A267">
        <v>3.9999999999999998E-6</v>
      </c>
      <c r="B267">
        <f>LUCA_data!CF266</f>
        <v>10430</v>
      </c>
      <c r="C267">
        <f t="shared" si="74"/>
        <v>23056.5</v>
      </c>
      <c r="D267">
        <f t="shared" si="75"/>
        <v>68.128134226569358</v>
      </c>
      <c r="E267">
        <f t="shared" si="76"/>
        <v>53.813117848697459</v>
      </c>
      <c r="F267">
        <f t="shared" si="77"/>
        <v>60.970626037633409</v>
      </c>
      <c r="G267">
        <f t="shared" si="78"/>
        <v>4.2477999999999995E-2</v>
      </c>
      <c r="H267">
        <f t="shared" si="89"/>
        <v>16.865199999999987</v>
      </c>
      <c r="I267">
        <f t="shared" si="79"/>
        <v>168.49918049192405</v>
      </c>
      <c r="J267">
        <f t="shared" si="80"/>
        <v>136.21435980291966</v>
      </c>
      <c r="K267">
        <f t="shared" si="81"/>
        <v>152.35677014742186</v>
      </c>
      <c r="L267">
        <f t="shared" si="82"/>
        <v>380.01813514059506</v>
      </c>
      <c r="M267">
        <f t="shared" si="83"/>
        <v>741.14441907409025</v>
      </c>
      <c r="N267">
        <f t="shared" si="84"/>
        <v>560.58127710734266</v>
      </c>
      <c r="O267">
        <f t="shared" si="85"/>
        <v>1</v>
      </c>
      <c r="P267">
        <f t="shared" si="72"/>
        <v>1</v>
      </c>
      <c r="Q267">
        <f t="shared" si="86"/>
        <v>40</v>
      </c>
      <c r="R267">
        <f t="shared" si="87"/>
        <v>40</v>
      </c>
      <c r="S267" t="str">
        <f t="shared" si="88"/>
        <v/>
      </c>
      <c r="Y267">
        <f t="shared" si="73"/>
        <v>20.903934933970628</v>
      </c>
    </row>
    <row r="268" spans="1:25" x14ac:dyDescent="0.25">
      <c r="A268">
        <v>3.9999999999999998E-6</v>
      </c>
      <c r="B268">
        <f>LUCA_data!CF267</f>
        <v>9771</v>
      </c>
      <c r="C268">
        <f t="shared" si="74"/>
        <v>21496</v>
      </c>
      <c r="D268">
        <f t="shared" si="75"/>
        <v>73.073889411746222</v>
      </c>
      <c r="E268">
        <f t="shared" si="76"/>
        <v>60.970626037633409</v>
      </c>
      <c r="F268">
        <f t="shared" si="77"/>
        <v>67.022257724689808</v>
      </c>
      <c r="G268">
        <f t="shared" si="78"/>
        <v>4.0402E-2</v>
      </c>
      <c r="H268">
        <f t="shared" si="89"/>
        <v>16.905601999999988</v>
      </c>
      <c r="I268">
        <f t="shared" si="79"/>
        <v>149.78544841979109</v>
      </c>
      <c r="J268">
        <f t="shared" si="80"/>
        <v>152.35677014742186</v>
      </c>
      <c r="K268">
        <f t="shared" si="81"/>
        <v>151.07110928360646</v>
      </c>
      <c r="L268">
        <f t="shared" si="82"/>
        <v>-31.821713375956495</v>
      </c>
      <c r="M268">
        <f t="shared" si="83"/>
        <v>560.58127710734266</v>
      </c>
      <c r="N268">
        <f t="shared" si="84"/>
        <v>264.37978186569308</v>
      </c>
      <c r="O268">
        <f t="shared" si="85"/>
        <v>0</v>
      </c>
      <c r="P268">
        <f t="shared" si="72"/>
        <v>1</v>
      </c>
      <c r="Q268">
        <f t="shared" si="86"/>
        <v>40</v>
      </c>
      <c r="R268">
        <f t="shared" si="87"/>
        <v>40</v>
      </c>
      <c r="S268" t="str">
        <f t="shared" si="88"/>
        <v/>
      </c>
      <c r="Y268">
        <f t="shared" si="73"/>
        <v>19.25423747677565</v>
      </c>
    </row>
    <row r="269" spans="1:25" x14ac:dyDescent="0.25">
      <c r="A269">
        <v>3.9999999999999998E-6</v>
      </c>
      <c r="B269">
        <f>LUCA_data!CF268</f>
        <v>9798</v>
      </c>
      <c r="C269">
        <f t="shared" si="74"/>
        <v>20404</v>
      </c>
      <c r="D269">
        <f t="shared" si="75"/>
        <v>76.984724896828894</v>
      </c>
      <c r="E269">
        <f t="shared" si="76"/>
        <v>67.022257724689808</v>
      </c>
      <c r="F269">
        <f t="shared" si="77"/>
        <v>72.003491310759358</v>
      </c>
      <c r="G269">
        <f t="shared" si="78"/>
        <v>3.9137999999999999E-2</v>
      </c>
      <c r="H269">
        <f t="shared" si="89"/>
        <v>16.944739999999989</v>
      </c>
      <c r="I269">
        <f t="shared" si="79"/>
        <v>127.27358541748556</v>
      </c>
      <c r="J269">
        <f t="shared" si="80"/>
        <v>151.07110928360646</v>
      </c>
      <c r="K269">
        <f t="shared" si="81"/>
        <v>139.172347350546</v>
      </c>
      <c r="L269">
        <f t="shared" si="82"/>
        <v>-304.02069428842702</v>
      </c>
      <c r="M269">
        <f t="shared" si="83"/>
        <v>264.37978186569308</v>
      </c>
      <c r="N269">
        <f t="shared" si="84"/>
        <v>-19.820456211366974</v>
      </c>
      <c r="O269">
        <f t="shared" si="85"/>
        <v>1</v>
      </c>
      <c r="P269">
        <f t="shared" si="72"/>
        <v>1</v>
      </c>
      <c r="Q269">
        <f t="shared" si="86"/>
        <v>40</v>
      </c>
      <c r="R269">
        <f t="shared" si="87"/>
        <v>40</v>
      </c>
      <c r="S269" t="str">
        <f t="shared" si="88"/>
        <v/>
      </c>
      <c r="Y269">
        <f t="shared" si="73"/>
        <v>15.194103898668613</v>
      </c>
    </row>
    <row r="270" spans="1:25" x14ac:dyDescent="0.25">
      <c r="A270">
        <v>3.9999999999999998E-6</v>
      </c>
      <c r="B270">
        <f>LUCA_data!CF269</f>
        <v>9482</v>
      </c>
      <c r="C270">
        <f t="shared" si="74"/>
        <v>19740.5</v>
      </c>
      <c r="D270">
        <f t="shared" si="75"/>
        <v>79.572266497550558</v>
      </c>
      <c r="E270">
        <f t="shared" si="76"/>
        <v>72.003491310759358</v>
      </c>
      <c r="F270">
        <f t="shared" si="77"/>
        <v>75.787878904154951</v>
      </c>
      <c r="G270">
        <f t="shared" si="78"/>
        <v>3.8559999999999997E-2</v>
      </c>
      <c r="H270">
        <f t="shared" si="89"/>
        <v>16.983299999999989</v>
      </c>
      <c r="I270">
        <f t="shared" si="79"/>
        <v>98.142831778931352</v>
      </c>
      <c r="J270">
        <f t="shared" si="80"/>
        <v>139.172347350546</v>
      </c>
      <c r="K270">
        <f t="shared" si="81"/>
        <v>118.65758956473869</v>
      </c>
      <c r="L270">
        <f t="shared" si="82"/>
        <v>-532.02172681035586</v>
      </c>
      <c r="M270">
        <f t="shared" si="83"/>
        <v>-19.820456211366974</v>
      </c>
      <c r="N270">
        <f t="shared" si="84"/>
        <v>-275.9210915108614</v>
      </c>
      <c r="O270">
        <f t="shared" si="85"/>
        <v>1</v>
      </c>
      <c r="P270">
        <f t="shared" si="72"/>
        <v>1</v>
      </c>
      <c r="Q270">
        <f t="shared" si="86"/>
        <v>40</v>
      </c>
      <c r="R270">
        <f t="shared" si="87"/>
        <v>40</v>
      </c>
      <c r="S270" t="str">
        <f t="shared" si="88"/>
        <v/>
      </c>
      <c r="Y270">
        <f t="shared" si="73"/>
        <v>9.1500586441129261</v>
      </c>
    </row>
    <row r="271" spans="1:25" x14ac:dyDescent="0.25">
      <c r="A271">
        <v>3.9999999999999998E-6</v>
      </c>
      <c r="B271">
        <f>LUCA_data!CF270</f>
        <v>9773</v>
      </c>
      <c r="C271">
        <f t="shared" si="74"/>
        <v>19412</v>
      </c>
      <c r="D271">
        <f t="shared" si="75"/>
        <v>80.918829939980256</v>
      </c>
      <c r="E271">
        <f t="shared" si="76"/>
        <v>75.787878904154951</v>
      </c>
      <c r="F271">
        <f t="shared" si="77"/>
        <v>78.353354422067611</v>
      </c>
      <c r="G271">
        <f t="shared" si="78"/>
        <v>3.8509999999999996E-2</v>
      </c>
      <c r="H271">
        <f t="shared" si="89"/>
        <v>17.021809999999988</v>
      </c>
      <c r="I271">
        <f t="shared" si="79"/>
        <v>66.618424251172684</v>
      </c>
      <c r="J271">
        <f t="shared" si="80"/>
        <v>118.65758956473869</v>
      </c>
      <c r="K271">
        <f t="shared" si="81"/>
        <v>92.638006907955685</v>
      </c>
      <c r="L271">
        <f t="shared" si="82"/>
        <v>-675.65782022287726</v>
      </c>
      <c r="M271">
        <f t="shared" si="83"/>
        <v>-275.9210915108614</v>
      </c>
      <c r="N271">
        <f t="shared" si="84"/>
        <v>-475.78945586686933</v>
      </c>
      <c r="O271">
        <f t="shared" si="85"/>
        <v>1</v>
      </c>
      <c r="P271">
        <f t="shared" si="72"/>
        <v>1</v>
      </c>
      <c r="Q271">
        <f t="shared" si="86"/>
        <v>40</v>
      </c>
      <c r="R271">
        <f t="shared" si="87"/>
        <v>40</v>
      </c>
      <c r="S271" t="str">
        <f t="shared" si="88"/>
        <v/>
      </c>
      <c r="Y271">
        <f t="shared" si="73"/>
        <v>1.8450863784969906</v>
      </c>
    </row>
    <row r="272" spans="1:25" x14ac:dyDescent="0.25">
      <c r="A272">
        <v>3.9999999999999998E-6</v>
      </c>
      <c r="B272">
        <f>LUCA_data!CF271</f>
        <v>9697</v>
      </c>
      <c r="C272">
        <f t="shared" si="74"/>
        <v>19375</v>
      </c>
      <c r="D272">
        <f t="shared" si="75"/>
        <v>81.073358802317244</v>
      </c>
      <c r="E272">
        <f t="shared" si="76"/>
        <v>78.353354422067611</v>
      </c>
      <c r="F272">
        <f t="shared" si="77"/>
        <v>79.713356612192428</v>
      </c>
      <c r="G272">
        <f t="shared" si="78"/>
        <v>3.8939999999999995E-2</v>
      </c>
      <c r="H272">
        <f t="shared" si="89"/>
        <v>17.060749999999988</v>
      </c>
      <c r="I272">
        <f t="shared" si="79"/>
        <v>34.925582694525346</v>
      </c>
      <c r="J272">
        <f t="shared" si="80"/>
        <v>92.638006907955685</v>
      </c>
      <c r="K272">
        <f t="shared" si="81"/>
        <v>63.781794801240515</v>
      </c>
      <c r="L272">
        <f t="shared" si="82"/>
        <v>-741.04294059360996</v>
      </c>
      <c r="M272">
        <f t="shared" si="83"/>
        <v>-475.78945586686933</v>
      </c>
      <c r="N272">
        <f t="shared" si="84"/>
        <v>-608.41619823023962</v>
      </c>
      <c r="O272">
        <f t="shared" si="85"/>
        <v>1</v>
      </c>
      <c r="P272">
        <f t="shared" si="72"/>
        <v>1</v>
      </c>
      <c r="Q272">
        <f t="shared" si="86"/>
        <v>40</v>
      </c>
      <c r="R272">
        <f t="shared" si="87"/>
        <v>40</v>
      </c>
      <c r="S272" t="str">
        <f t="shared" si="88"/>
        <v/>
      </c>
      <c r="Y272">
        <f t="shared" si="73"/>
        <v>-6.0066383971569044</v>
      </c>
    </row>
    <row r="273" spans="1:25" x14ac:dyDescent="0.25">
      <c r="A273">
        <v>3.9999999999999998E-6</v>
      </c>
      <c r="B273">
        <f>LUCA_data!CF272</f>
        <v>10274</v>
      </c>
      <c r="C273">
        <f t="shared" si="74"/>
        <v>19613</v>
      </c>
      <c r="D273">
        <f t="shared" si="75"/>
        <v>80.089549115122452</v>
      </c>
      <c r="E273">
        <f t="shared" si="76"/>
        <v>79.713356612192428</v>
      </c>
      <c r="F273">
        <f t="shared" si="77"/>
        <v>79.90145286365744</v>
      </c>
      <c r="G273">
        <f t="shared" si="78"/>
        <v>3.9941999999999998E-2</v>
      </c>
      <c r="H273">
        <f t="shared" si="89"/>
        <v>17.100691999999988</v>
      </c>
      <c r="I273">
        <f t="shared" si="79"/>
        <v>4.7092346769068198</v>
      </c>
      <c r="J273">
        <f t="shared" si="80"/>
        <v>63.781794801240515</v>
      </c>
      <c r="K273">
        <f t="shared" si="81"/>
        <v>34.24551473907367</v>
      </c>
      <c r="L273">
        <f t="shared" si="82"/>
        <v>-739.47924646154036</v>
      </c>
      <c r="M273">
        <f t="shared" si="83"/>
        <v>-608.41619823023962</v>
      </c>
      <c r="N273">
        <f t="shared" si="84"/>
        <v>-673.94772234589004</v>
      </c>
      <c r="O273">
        <f t="shared" si="85"/>
        <v>1</v>
      </c>
      <c r="P273">
        <f t="shared" si="72"/>
        <v>1</v>
      </c>
      <c r="Q273">
        <f t="shared" si="86"/>
        <v>40</v>
      </c>
      <c r="R273">
        <f t="shared" si="87"/>
        <v>40</v>
      </c>
      <c r="S273" t="str">
        <f t="shared" si="88"/>
        <v/>
      </c>
      <c r="Y273">
        <f t="shared" si="73"/>
        <v>-13.822883404244244</v>
      </c>
    </row>
    <row r="274" spans="1:25" x14ac:dyDescent="0.25">
      <c r="A274">
        <v>3.9999999999999998E-6</v>
      </c>
      <c r="B274">
        <f>LUCA_data!CF273</f>
        <v>10484</v>
      </c>
      <c r="C274">
        <f t="shared" si="74"/>
        <v>20114</v>
      </c>
      <c r="D274">
        <f t="shared" si="75"/>
        <v>78.094676682653699</v>
      </c>
      <c r="E274">
        <f t="shared" si="76"/>
        <v>79.90145286365744</v>
      </c>
      <c r="F274">
        <f t="shared" si="77"/>
        <v>78.998064773155562</v>
      </c>
      <c r="G274">
        <f t="shared" si="78"/>
        <v>4.1515999999999997E-2</v>
      </c>
      <c r="H274">
        <f t="shared" si="89"/>
        <v>17.142207999999989</v>
      </c>
      <c r="I274">
        <f t="shared" si="79"/>
        <v>-21.759998325991852</v>
      </c>
      <c r="J274">
        <f t="shared" si="80"/>
        <v>34.24551473907367</v>
      </c>
      <c r="K274">
        <f t="shared" si="81"/>
        <v>6.2427582065409091</v>
      </c>
      <c r="L274">
        <f t="shared" si="82"/>
        <v>-674.50516746634457</v>
      </c>
      <c r="M274">
        <f t="shared" si="83"/>
        <v>-673.94772234589004</v>
      </c>
      <c r="N274">
        <f t="shared" si="84"/>
        <v>-674.22644490611731</v>
      </c>
      <c r="O274">
        <f t="shared" si="85"/>
        <v>1</v>
      </c>
      <c r="P274">
        <f t="shared" si="72"/>
        <v>1</v>
      </c>
      <c r="Q274">
        <f t="shared" si="86"/>
        <v>40</v>
      </c>
      <c r="R274">
        <f t="shared" si="87"/>
        <v>40</v>
      </c>
      <c r="S274" t="str">
        <f t="shared" si="88"/>
        <v/>
      </c>
      <c r="Y274">
        <f t="shared" si="73"/>
        <v>-21.03094633005718</v>
      </c>
    </row>
    <row r="275" spans="1:25" x14ac:dyDescent="0.25">
      <c r="A275">
        <v>3.9999999999999998E-6</v>
      </c>
      <c r="B275">
        <f>LUCA_data!CF274</f>
        <v>11237</v>
      </c>
      <c r="C275">
        <f t="shared" si="74"/>
        <v>20846</v>
      </c>
      <c r="D275">
        <f t="shared" si="75"/>
        <v>75.352409421226923</v>
      </c>
      <c r="E275">
        <f t="shared" si="76"/>
        <v>78.998064773155562</v>
      </c>
      <c r="F275">
        <f t="shared" si="77"/>
        <v>77.175237097191243</v>
      </c>
      <c r="G275">
        <f t="shared" si="78"/>
        <v>4.3442000000000001E-2</v>
      </c>
      <c r="H275">
        <f t="shared" si="89"/>
        <v>17.185649999999988</v>
      </c>
      <c r="I275">
        <f t="shared" si="79"/>
        <v>-41.96003121321116</v>
      </c>
      <c r="J275">
        <f t="shared" si="80"/>
        <v>6.2427582065409091</v>
      </c>
      <c r="K275">
        <f t="shared" si="81"/>
        <v>-17.858636503335127</v>
      </c>
      <c r="L275">
        <f t="shared" si="82"/>
        <v>-554.79477717130965</v>
      </c>
      <c r="M275">
        <f t="shared" si="83"/>
        <v>-674.22644490611731</v>
      </c>
      <c r="N275">
        <f t="shared" si="84"/>
        <v>-614.51061103871348</v>
      </c>
      <c r="O275">
        <f t="shared" si="85"/>
        <v>1</v>
      </c>
      <c r="P275">
        <f t="shared" si="72"/>
        <v>0</v>
      </c>
      <c r="Q275">
        <f t="shared" si="86"/>
        <v>40</v>
      </c>
      <c r="R275">
        <f t="shared" si="87"/>
        <v>40</v>
      </c>
      <c r="S275" t="str">
        <f t="shared" si="88"/>
        <v/>
      </c>
      <c r="Y275">
        <f t="shared" si="73"/>
        <v>-26.906023399666704</v>
      </c>
    </row>
    <row r="276" spans="1:25" x14ac:dyDescent="0.25">
      <c r="A276">
        <v>3.9999999999999998E-6</v>
      </c>
      <c r="B276">
        <f>LUCA_data!CF275</f>
        <v>11456</v>
      </c>
      <c r="C276">
        <f t="shared" si="74"/>
        <v>21725.5</v>
      </c>
      <c r="D276">
        <f t="shared" si="75"/>
        <v>72.301964364221618</v>
      </c>
      <c r="E276">
        <f t="shared" si="76"/>
        <v>77.175237097191243</v>
      </c>
      <c r="F276">
        <f t="shared" si="77"/>
        <v>74.738600730706423</v>
      </c>
      <c r="G276">
        <f t="shared" si="78"/>
        <v>4.5385999999999996E-2</v>
      </c>
      <c r="H276">
        <f t="shared" si="89"/>
        <v>17.231035999999989</v>
      </c>
      <c r="I276">
        <f t="shared" si="79"/>
        <v>-53.686959998343532</v>
      </c>
      <c r="J276">
        <f t="shared" si="80"/>
        <v>-17.858636503335127</v>
      </c>
      <c r="K276">
        <f t="shared" si="81"/>
        <v>-35.77279825083933</v>
      </c>
      <c r="L276">
        <f t="shared" si="82"/>
        <v>-394.70677626369815</v>
      </c>
      <c r="M276">
        <f t="shared" si="83"/>
        <v>-614.51061103871348</v>
      </c>
      <c r="N276">
        <f t="shared" si="84"/>
        <v>-504.60869365120584</v>
      </c>
      <c r="O276">
        <f t="shared" si="85"/>
        <v>1</v>
      </c>
      <c r="P276">
        <f t="shared" si="72"/>
        <v>0</v>
      </c>
      <c r="Q276">
        <f t="shared" si="86"/>
        <v>40</v>
      </c>
      <c r="R276">
        <f t="shared" si="87"/>
        <v>40</v>
      </c>
      <c r="S276" t="str">
        <f t="shared" si="88"/>
        <v/>
      </c>
      <c r="Y276">
        <f t="shared" si="73"/>
        <v>-30.693189950554718</v>
      </c>
    </row>
    <row r="277" spans="1:25" x14ac:dyDescent="0.25">
      <c r="A277">
        <v>3.9999999999999998E-6</v>
      </c>
      <c r="B277">
        <f>LUCA_data!CF276</f>
        <v>12278</v>
      </c>
      <c r="C277">
        <f t="shared" si="74"/>
        <v>22727.5</v>
      </c>
      <c r="D277">
        <f t="shared" si="75"/>
        <v>69.114347235503104</v>
      </c>
      <c r="E277">
        <f t="shared" si="76"/>
        <v>74.738600730706423</v>
      </c>
      <c r="F277">
        <f t="shared" si="77"/>
        <v>71.926473983104756</v>
      </c>
      <c r="G277">
        <f t="shared" si="78"/>
        <v>4.7467999999999996E-2</v>
      </c>
      <c r="H277">
        <f t="shared" si="89"/>
        <v>17.278503999999987</v>
      </c>
      <c r="I277">
        <f t="shared" si="79"/>
        <v>-59.242579160732852</v>
      </c>
      <c r="J277">
        <f t="shared" si="80"/>
        <v>-35.77279825083933</v>
      </c>
      <c r="K277">
        <f t="shared" si="81"/>
        <v>-47.507688705786094</v>
      </c>
      <c r="L277">
        <f t="shared" si="82"/>
        <v>-247.21687147018551</v>
      </c>
      <c r="M277">
        <f t="shared" si="83"/>
        <v>-504.60869365120584</v>
      </c>
      <c r="N277">
        <f t="shared" si="84"/>
        <v>-375.91278256069569</v>
      </c>
      <c r="O277">
        <f t="shared" si="85"/>
        <v>1</v>
      </c>
      <c r="P277">
        <f t="shared" si="72"/>
        <v>0</v>
      </c>
      <c r="Q277">
        <f t="shared" si="86"/>
        <v>40</v>
      </c>
      <c r="R277">
        <f t="shared" si="87"/>
        <v>40</v>
      </c>
      <c r="S277" t="str">
        <f t="shared" si="88"/>
        <v/>
      </c>
      <c r="Y277">
        <f t="shared" si="73"/>
        <v>-32.538953917153606</v>
      </c>
    </row>
    <row r="278" spans="1:25" x14ac:dyDescent="0.25">
      <c r="A278">
        <v>3.9999999999999998E-6</v>
      </c>
      <c r="B278">
        <f>LUCA_data!CF277</f>
        <v>12524</v>
      </c>
      <c r="C278">
        <f t="shared" si="74"/>
        <v>23747.5</v>
      </c>
      <c r="D278">
        <f t="shared" si="75"/>
        <v>66.145755418250204</v>
      </c>
      <c r="E278">
        <f t="shared" si="76"/>
        <v>71.926473983104756</v>
      </c>
      <c r="F278">
        <f t="shared" si="77"/>
        <v>69.036114700677473</v>
      </c>
      <c r="G278">
        <f t="shared" si="78"/>
        <v>4.9603999999999995E-2</v>
      </c>
      <c r="H278">
        <f t="shared" si="89"/>
        <v>17.328107999999986</v>
      </c>
      <c r="I278">
        <f t="shared" si="79"/>
        <v>-58.268673543006287</v>
      </c>
      <c r="J278">
        <f t="shared" si="80"/>
        <v>-47.507688705786094</v>
      </c>
      <c r="K278">
        <f t="shared" si="81"/>
        <v>-52.888181124396191</v>
      </c>
      <c r="L278">
        <f t="shared" si="82"/>
        <v>-108.46892223631353</v>
      </c>
      <c r="M278">
        <f t="shared" si="83"/>
        <v>-375.91278256069569</v>
      </c>
      <c r="N278">
        <f t="shared" si="84"/>
        <v>-242.1908523985046</v>
      </c>
      <c r="O278">
        <f t="shared" si="85"/>
        <v>1</v>
      </c>
      <c r="P278">
        <f t="shared" si="72"/>
        <v>0</v>
      </c>
      <c r="Q278">
        <f t="shared" si="86"/>
        <v>40</v>
      </c>
      <c r="R278">
        <f t="shared" si="87"/>
        <v>40</v>
      </c>
      <c r="S278" t="str">
        <f t="shared" si="88"/>
        <v/>
      </c>
      <c r="Y278">
        <f t="shared" si="73"/>
        <v>-32.565472462831949</v>
      </c>
    </row>
    <row r="279" spans="1:25" x14ac:dyDescent="0.25">
      <c r="A279">
        <v>3.9999999999999998E-6</v>
      </c>
      <c r="B279">
        <f>LUCA_data!CF278</f>
        <v>13412</v>
      </c>
      <c r="C279">
        <f t="shared" si="74"/>
        <v>24835</v>
      </c>
      <c r="D279">
        <f t="shared" si="75"/>
        <v>63.249298441509829</v>
      </c>
      <c r="E279">
        <f t="shared" si="76"/>
        <v>69.036114700677473</v>
      </c>
      <c r="F279">
        <f t="shared" si="77"/>
        <v>66.142706571093655</v>
      </c>
      <c r="G279">
        <f t="shared" si="78"/>
        <v>5.1871999999999995E-2</v>
      </c>
      <c r="H279">
        <f t="shared" si="89"/>
        <v>17.379979999999986</v>
      </c>
      <c r="I279">
        <f t="shared" si="79"/>
        <v>-55.779768074950233</v>
      </c>
      <c r="J279">
        <f t="shared" si="80"/>
        <v>-52.888181124396191</v>
      </c>
      <c r="K279">
        <f t="shared" si="81"/>
        <v>-54.333974599673212</v>
      </c>
      <c r="L279">
        <f t="shared" si="82"/>
        <v>-27.872329489455229</v>
      </c>
      <c r="M279">
        <f t="shared" si="83"/>
        <v>-242.1908523985046</v>
      </c>
      <c r="N279">
        <f t="shared" si="84"/>
        <v>-135.03159094397992</v>
      </c>
      <c r="O279">
        <f t="shared" si="85"/>
        <v>0</v>
      </c>
      <c r="P279">
        <f t="shared" si="72"/>
        <v>0</v>
      </c>
      <c r="Q279">
        <f t="shared" si="86"/>
        <v>-40</v>
      </c>
      <c r="R279">
        <f t="shared" si="87"/>
        <v>40</v>
      </c>
      <c r="S279">
        <f t="shared" si="88"/>
        <v>-1.2419598341993536E-2</v>
      </c>
      <c r="Y279">
        <f t="shared" si="73"/>
        <v>0</v>
      </c>
    </row>
    <row r="280" spans="1:25" x14ac:dyDescent="0.25">
      <c r="A280">
        <v>3.9999999999999998E-6</v>
      </c>
      <c r="B280">
        <f>LUCA_data!CF279</f>
        <v>13666</v>
      </c>
      <c r="C280">
        <f t="shared" si="74"/>
        <v>25940</v>
      </c>
      <c r="D280">
        <f t="shared" si="75"/>
        <v>60.554985612756234</v>
      </c>
      <c r="E280">
        <f t="shared" si="76"/>
        <v>66.142706571093655</v>
      </c>
      <c r="F280">
        <f t="shared" si="77"/>
        <v>63.348846091924941</v>
      </c>
      <c r="G280">
        <f t="shared" si="78"/>
        <v>5.4155999999999996E-2</v>
      </c>
      <c r="H280">
        <f t="shared" si="89"/>
        <v>17.434135999999985</v>
      </c>
      <c r="I280">
        <f t="shared" si="79"/>
        <v>-51.589121780942357</v>
      </c>
      <c r="J280">
        <f t="shared" si="80"/>
        <v>-54.333974599673212</v>
      </c>
      <c r="K280">
        <f t="shared" si="81"/>
        <v>-52.961548190307781</v>
      </c>
      <c r="L280">
        <f t="shared" si="82"/>
        <v>25.342093385136113</v>
      </c>
      <c r="M280">
        <f t="shared" si="83"/>
        <v>-135.03159094397992</v>
      </c>
      <c r="N280">
        <f t="shared" si="84"/>
        <v>-54.844748779421906</v>
      </c>
      <c r="O280">
        <f t="shared" si="85"/>
        <v>0</v>
      </c>
      <c r="P280">
        <f t="shared" si="72"/>
        <v>0</v>
      </c>
      <c r="Q280">
        <f t="shared" si="86"/>
        <v>-40</v>
      </c>
      <c r="R280">
        <f t="shared" si="87"/>
        <v>-40</v>
      </c>
      <c r="S280">
        <f t="shared" si="88"/>
        <v>-1.3197244262401946E-2</v>
      </c>
      <c r="Y280">
        <f t="shared" si="73"/>
        <v>0</v>
      </c>
    </row>
    <row r="281" spans="1:25" x14ac:dyDescent="0.25">
      <c r="A281">
        <v>3.9999999999999998E-6</v>
      </c>
      <c r="B281">
        <f>LUCA_data!CF280</f>
        <v>14653</v>
      </c>
      <c r="C281">
        <f t="shared" si="74"/>
        <v>27127.5</v>
      </c>
      <c r="D281">
        <f t="shared" si="75"/>
        <v>57.904205208548397</v>
      </c>
      <c r="E281">
        <f t="shared" si="76"/>
        <v>63.348846091924941</v>
      </c>
      <c r="F281">
        <f t="shared" si="77"/>
        <v>60.626525650236673</v>
      </c>
      <c r="G281">
        <f t="shared" si="78"/>
        <v>5.6638000000000001E-2</v>
      </c>
      <c r="H281">
        <f t="shared" si="89"/>
        <v>17.490773999999984</v>
      </c>
      <c r="I281">
        <f t="shared" si="79"/>
        <v>-48.065264339988488</v>
      </c>
      <c r="J281">
        <f t="shared" si="80"/>
        <v>-52.961548190307781</v>
      </c>
      <c r="K281">
        <f t="shared" si="81"/>
        <v>-50.513406265148134</v>
      </c>
      <c r="L281">
        <f t="shared" si="82"/>
        <v>43.224371008150825</v>
      </c>
      <c r="M281">
        <f t="shared" si="83"/>
        <v>-54.844748779421906</v>
      </c>
      <c r="N281">
        <f t="shared" si="84"/>
        <v>-5.8101888856355401</v>
      </c>
      <c r="O281">
        <f t="shared" si="85"/>
        <v>0</v>
      </c>
      <c r="P281">
        <f t="shared" si="72"/>
        <v>0</v>
      </c>
      <c r="Q281">
        <f t="shared" si="86"/>
        <v>-40</v>
      </c>
      <c r="R281">
        <f t="shared" si="87"/>
        <v>-40</v>
      </c>
      <c r="S281">
        <f t="shared" si="88"/>
        <v>-1.3742992007694412E-2</v>
      </c>
      <c r="Y281">
        <f t="shared" si="73"/>
        <v>0</v>
      </c>
    </row>
    <row r="282" spans="1:25" x14ac:dyDescent="0.25">
      <c r="A282">
        <v>3.9999999999999998E-6</v>
      </c>
      <c r="B282">
        <f>LUCA_data!CF281</f>
        <v>14947</v>
      </c>
      <c r="C282">
        <f t="shared" si="74"/>
        <v>28339</v>
      </c>
      <c r="D282">
        <f t="shared" si="75"/>
        <v>55.428784600546827</v>
      </c>
      <c r="E282">
        <f t="shared" si="76"/>
        <v>60.626525650236673</v>
      </c>
      <c r="F282">
        <f t="shared" si="77"/>
        <v>58.027655125391746</v>
      </c>
      <c r="G282">
        <f t="shared" si="78"/>
        <v>5.9199999999999996E-2</v>
      </c>
      <c r="H282">
        <f t="shared" si="89"/>
        <v>17.549973999999985</v>
      </c>
      <c r="I282">
        <f t="shared" si="79"/>
        <v>-43.899839946704844</v>
      </c>
      <c r="J282">
        <f t="shared" si="80"/>
        <v>-50.513406265148134</v>
      </c>
      <c r="K282">
        <f t="shared" si="81"/>
        <v>-47.206623105926489</v>
      </c>
      <c r="L282">
        <f t="shared" si="82"/>
        <v>55.857823635500765</v>
      </c>
      <c r="M282">
        <f t="shared" si="83"/>
        <v>-5.8101888856355401</v>
      </c>
      <c r="N282">
        <f t="shared" si="84"/>
        <v>25.023817374932612</v>
      </c>
      <c r="O282">
        <f t="shared" si="85"/>
        <v>0</v>
      </c>
      <c r="P282">
        <f t="shared" si="72"/>
        <v>0</v>
      </c>
      <c r="Q282">
        <f t="shared" si="86"/>
        <v>-40</v>
      </c>
      <c r="R282">
        <f t="shared" si="87"/>
        <v>-40</v>
      </c>
      <c r="S282">
        <f t="shared" si="88"/>
        <v>-1.4019511850824331E-2</v>
      </c>
      <c r="Y282">
        <f t="shared" si="73"/>
        <v>0</v>
      </c>
    </row>
    <row r="283" spans="1:25" x14ac:dyDescent="0.25">
      <c r="A283">
        <v>3.9999999999999998E-6</v>
      </c>
      <c r="B283">
        <f>LUCA_data!CF282</f>
        <v>16013</v>
      </c>
      <c r="C283">
        <f t="shared" si="74"/>
        <v>29639.5</v>
      </c>
      <c r="D283">
        <f t="shared" si="75"/>
        <v>52.996721496479246</v>
      </c>
      <c r="E283">
        <f t="shared" si="76"/>
        <v>58.027655125391746</v>
      </c>
      <c r="F283">
        <f t="shared" si="77"/>
        <v>55.5121883109355</v>
      </c>
      <c r="G283">
        <f t="shared" si="78"/>
        <v>6.1919999999999996E-2</v>
      </c>
      <c r="H283">
        <f t="shared" si="89"/>
        <v>17.611893999999985</v>
      </c>
      <c r="I283">
        <f t="shared" si="79"/>
        <v>-40.624464057755922</v>
      </c>
      <c r="J283">
        <f t="shared" si="80"/>
        <v>-47.206623105926489</v>
      </c>
      <c r="K283">
        <f t="shared" si="81"/>
        <v>-43.915543581841206</v>
      </c>
      <c r="L283">
        <f t="shared" si="82"/>
        <v>53.150509109904455</v>
      </c>
      <c r="M283">
        <f t="shared" si="83"/>
        <v>25.023817374932612</v>
      </c>
      <c r="N283">
        <f t="shared" si="84"/>
        <v>39.087163242418534</v>
      </c>
      <c r="O283">
        <f t="shared" si="85"/>
        <v>0</v>
      </c>
      <c r="P283">
        <f t="shared" si="72"/>
        <v>0</v>
      </c>
      <c r="Q283">
        <f t="shared" si="86"/>
        <v>-40</v>
      </c>
      <c r="R283">
        <f t="shared" si="87"/>
        <v>-40</v>
      </c>
      <c r="S283">
        <f t="shared" si="88"/>
        <v>-1.4250876201141606E-2</v>
      </c>
      <c r="Y283">
        <f t="shared" si="73"/>
        <v>0</v>
      </c>
    </row>
    <row r="284" spans="1:25" x14ac:dyDescent="0.25">
      <c r="A284">
        <v>3.9999999999999998E-6</v>
      </c>
      <c r="B284">
        <f>LUCA_data!CF283</f>
        <v>16309</v>
      </c>
      <c r="C284">
        <f t="shared" si="74"/>
        <v>30961</v>
      </c>
      <c r="D284">
        <f t="shared" si="75"/>
        <v>50.734676748002215</v>
      </c>
      <c r="E284">
        <f t="shared" si="76"/>
        <v>55.5121883109355</v>
      </c>
      <c r="F284">
        <f t="shared" si="77"/>
        <v>53.123432529468857</v>
      </c>
      <c r="G284">
        <f t="shared" si="78"/>
        <v>6.4643999999999993E-2</v>
      </c>
      <c r="H284">
        <f t="shared" si="89"/>
        <v>17.676537999999987</v>
      </c>
      <c r="I284">
        <f t="shared" si="79"/>
        <v>-36.952474807664167</v>
      </c>
      <c r="J284">
        <f t="shared" si="80"/>
        <v>-43.915543581841206</v>
      </c>
      <c r="K284">
        <f t="shared" si="81"/>
        <v>-40.43400919475269</v>
      </c>
      <c r="L284">
        <f t="shared" si="82"/>
        <v>53.85703834986257</v>
      </c>
      <c r="M284">
        <f t="shared" si="83"/>
        <v>39.087163242418534</v>
      </c>
      <c r="N284">
        <f t="shared" si="84"/>
        <v>46.472100796140552</v>
      </c>
      <c r="O284">
        <f t="shared" si="85"/>
        <v>0</v>
      </c>
      <c r="P284">
        <f t="shared" si="72"/>
        <v>0</v>
      </c>
      <c r="Q284">
        <f t="shared" si="86"/>
        <v>-40</v>
      </c>
      <c r="R284">
        <f t="shared" si="87"/>
        <v>-40</v>
      </c>
      <c r="S284">
        <f t="shared" si="88"/>
        <v>-1.4327636271917764E-2</v>
      </c>
      <c r="Y284">
        <f t="shared" si="73"/>
        <v>0</v>
      </c>
    </row>
    <row r="285" spans="1:25" x14ac:dyDescent="0.25">
      <c r="A285">
        <v>3.9999999999999998E-6</v>
      </c>
      <c r="B285">
        <f>LUCA_data!CF284</f>
        <v>17483</v>
      </c>
      <c r="C285">
        <f t="shared" si="74"/>
        <v>32376</v>
      </c>
      <c r="D285">
        <f t="shared" si="75"/>
        <v>48.517306856773423</v>
      </c>
      <c r="E285">
        <f t="shared" si="76"/>
        <v>53.123432529468857</v>
      </c>
      <c r="F285">
        <f t="shared" si="77"/>
        <v>50.820369693121137</v>
      </c>
      <c r="G285">
        <f t="shared" si="78"/>
        <v>6.7583999999999991E-2</v>
      </c>
      <c r="H285">
        <f t="shared" si="89"/>
        <v>17.744121999999987</v>
      </c>
      <c r="I285">
        <f t="shared" si="79"/>
        <v>-34.077042441224563</v>
      </c>
      <c r="J285">
        <f t="shared" si="80"/>
        <v>-40.43400919475269</v>
      </c>
      <c r="K285">
        <f t="shared" si="81"/>
        <v>-37.255525817988627</v>
      </c>
      <c r="L285">
        <f t="shared" si="82"/>
        <v>47.0301162518357</v>
      </c>
      <c r="M285">
        <f t="shared" si="83"/>
        <v>46.472100796140552</v>
      </c>
      <c r="N285">
        <f t="shared" si="84"/>
        <v>46.751108523988123</v>
      </c>
      <c r="O285">
        <f t="shared" si="85"/>
        <v>0</v>
      </c>
      <c r="P285">
        <f t="shared" si="72"/>
        <v>0</v>
      </c>
      <c r="Q285">
        <f t="shared" si="86"/>
        <v>-40</v>
      </c>
      <c r="R285">
        <f t="shared" si="87"/>
        <v>-40</v>
      </c>
      <c r="S285">
        <f t="shared" si="88"/>
        <v>-1.4424974607237784E-2</v>
      </c>
      <c r="Y285">
        <f t="shared" si="73"/>
        <v>0</v>
      </c>
    </row>
    <row r="286" spans="1:25" x14ac:dyDescent="0.25">
      <c r="A286">
        <v>3.9999999999999998E-6</v>
      </c>
      <c r="B286">
        <f>LUCA_data!CF285</f>
        <v>17847</v>
      </c>
      <c r="C286">
        <f t="shared" si="74"/>
        <v>33826</v>
      </c>
      <c r="D286">
        <f t="shared" si="75"/>
        <v>46.437542919496735</v>
      </c>
      <c r="E286">
        <f t="shared" si="76"/>
        <v>50.820369693121137</v>
      </c>
      <c r="F286">
        <f t="shared" si="77"/>
        <v>48.628956306308936</v>
      </c>
      <c r="G286">
        <f t="shared" si="78"/>
        <v>7.0660000000000001E-2</v>
      </c>
      <c r="H286">
        <f t="shared" si="89"/>
        <v>17.814781999999987</v>
      </c>
      <c r="I286">
        <f t="shared" si="79"/>
        <v>-31.013492595700548</v>
      </c>
      <c r="J286">
        <f t="shared" si="80"/>
        <v>-37.255525817988627</v>
      </c>
      <c r="K286">
        <f t="shared" si="81"/>
        <v>-34.134509206844584</v>
      </c>
      <c r="L286">
        <f t="shared" si="82"/>
        <v>44.169496336598399</v>
      </c>
      <c r="M286">
        <f t="shared" si="83"/>
        <v>46.751108523988123</v>
      </c>
      <c r="N286">
        <f t="shared" si="84"/>
        <v>45.460302430293261</v>
      </c>
      <c r="O286">
        <f t="shared" si="85"/>
        <v>0</v>
      </c>
      <c r="P286">
        <f t="shared" si="72"/>
        <v>0</v>
      </c>
      <c r="Q286">
        <f t="shared" si="86"/>
        <v>-40</v>
      </c>
      <c r="R286">
        <f t="shared" si="87"/>
        <v>-40</v>
      </c>
      <c r="S286">
        <f t="shared" si="88"/>
        <v>-1.4434567160327968E-2</v>
      </c>
      <c r="Y286">
        <f t="shared" si="73"/>
        <v>0</v>
      </c>
    </row>
    <row r="287" spans="1:25" x14ac:dyDescent="0.25">
      <c r="A287">
        <v>3.9999999999999998E-6</v>
      </c>
      <c r="B287">
        <f>LUCA_data!CF286</f>
        <v>19134</v>
      </c>
      <c r="C287">
        <f t="shared" si="74"/>
        <v>35386.5</v>
      </c>
      <c r="D287">
        <f t="shared" si="75"/>
        <v>44.389705870738744</v>
      </c>
      <c r="E287">
        <f t="shared" si="76"/>
        <v>48.628956306308936</v>
      </c>
      <c r="F287">
        <f t="shared" si="77"/>
        <v>46.509331088523837</v>
      </c>
      <c r="G287">
        <f t="shared" si="78"/>
        <v>7.3962E-2</v>
      </c>
      <c r="H287">
        <f t="shared" si="89"/>
        <v>17.888743999999988</v>
      </c>
      <c r="I287">
        <f t="shared" si="79"/>
        <v>-28.658300448677689</v>
      </c>
      <c r="J287">
        <f t="shared" si="80"/>
        <v>-34.134509206844584</v>
      </c>
      <c r="K287">
        <f t="shared" si="81"/>
        <v>-31.396404827761138</v>
      </c>
      <c r="L287">
        <f t="shared" si="82"/>
        <v>37.020421014621633</v>
      </c>
      <c r="M287">
        <f t="shared" si="83"/>
        <v>45.460302430293261</v>
      </c>
      <c r="N287">
        <f t="shared" si="84"/>
        <v>41.24036172245745</v>
      </c>
      <c r="O287">
        <f t="shared" si="85"/>
        <v>0</v>
      </c>
      <c r="P287">
        <f t="shared" si="72"/>
        <v>0</v>
      </c>
      <c r="Q287">
        <f t="shared" si="86"/>
        <v>-40</v>
      </c>
      <c r="R287">
        <f t="shared" si="87"/>
        <v>-40</v>
      </c>
      <c r="S287">
        <f t="shared" si="88"/>
        <v>-1.4514421586865918E-2</v>
      </c>
      <c r="Y287">
        <f t="shared" si="73"/>
        <v>0</v>
      </c>
    </row>
    <row r="288" spans="1:25" x14ac:dyDescent="0.25">
      <c r="A288">
        <v>3.9999999999999998E-6</v>
      </c>
      <c r="B288">
        <f>LUCA_data!CF287</f>
        <v>19558</v>
      </c>
      <c r="C288">
        <f t="shared" si="74"/>
        <v>37011</v>
      </c>
      <c r="D288">
        <f t="shared" si="75"/>
        <v>42.441337083431868</v>
      </c>
      <c r="E288">
        <f t="shared" si="76"/>
        <v>46.509331088523837</v>
      </c>
      <c r="F288">
        <f t="shared" si="77"/>
        <v>44.475334085977849</v>
      </c>
      <c r="G288">
        <f t="shared" si="78"/>
        <v>7.7383999999999994E-2</v>
      </c>
      <c r="H288">
        <f t="shared" si="89"/>
        <v>17.966127999999987</v>
      </c>
      <c r="I288">
        <f t="shared" si="79"/>
        <v>-26.284464521683912</v>
      </c>
      <c r="J288">
        <f t="shared" si="80"/>
        <v>-31.396404827761138</v>
      </c>
      <c r="K288">
        <f t="shared" si="81"/>
        <v>-28.840434674722523</v>
      </c>
      <c r="L288">
        <f t="shared" si="82"/>
        <v>33.029698038853191</v>
      </c>
      <c r="M288">
        <f t="shared" si="83"/>
        <v>41.24036172245745</v>
      </c>
      <c r="N288">
        <f t="shared" si="84"/>
        <v>37.135029880655324</v>
      </c>
      <c r="O288">
        <f t="shared" si="85"/>
        <v>0</v>
      </c>
      <c r="P288">
        <f t="shared" si="72"/>
        <v>0</v>
      </c>
      <c r="Q288">
        <f t="shared" si="86"/>
        <v>-40</v>
      </c>
      <c r="R288">
        <f t="shared" si="87"/>
        <v>-40</v>
      </c>
      <c r="S288">
        <f t="shared" si="88"/>
        <v>-1.4580196044816874E-2</v>
      </c>
      <c r="Y288">
        <f t="shared" si="73"/>
        <v>0</v>
      </c>
    </row>
    <row r="289" spans="1:25" x14ac:dyDescent="0.25">
      <c r="A289">
        <v>3.9999999999999998E-6</v>
      </c>
      <c r="B289">
        <f>LUCA_data!CF288</f>
        <v>21006</v>
      </c>
      <c r="C289">
        <f t="shared" si="74"/>
        <v>38772.5</v>
      </c>
      <c r="D289">
        <f t="shared" si="75"/>
        <v>40.513155633371504</v>
      </c>
      <c r="E289">
        <f t="shared" si="76"/>
        <v>44.475334085977849</v>
      </c>
      <c r="F289">
        <f t="shared" si="77"/>
        <v>42.49424485967468</v>
      </c>
      <c r="G289">
        <f t="shared" si="78"/>
        <v>8.1127999999999992E-2</v>
      </c>
      <c r="H289">
        <f t="shared" si="89"/>
        <v>18.047255999999987</v>
      </c>
      <c r="I289">
        <f t="shared" si="79"/>
        <v>-24.419303154313791</v>
      </c>
      <c r="J289">
        <f t="shared" si="80"/>
        <v>-28.840434674722523</v>
      </c>
      <c r="K289">
        <f t="shared" si="81"/>
        <v>-26.629868914518156</v>
      </c>
      <c r="L289">
        <f t="shared" si="82"/>
        <v>27.24787693773257</v>
      </c>
      <c r="M289">
        <f t="shared" si="83"/>
        <v>37.135029880655324</v>
      </c>
      <c r="N289">
        <f t="shared" si="84"/>
        <v>32.191453409193947</v>
      </c>
      <c r="O289">
        <f t="shared" si="85"/>
        <v>0</v>
      </c>
      <c r="P289">
        <f t="shared" si="72"/>
        <v>0</v>
      </c>
      <c r="Q289">
        <f t="shared" si="86"/>
        <v>-40</v>
      </c>
      <c r="R289">
        <f t="shared" si="87"/>
        <v>-40</v>
      </c>
      <c r="S289">
        <f t="shared" si="88"/>
        <v>-1.474717373047825E-2</v>
      </c>
      <c r="Y289">
        <f t="shared" si="73"/>
        <v>0</v>
      </c>
    </row>
    <row r="290" spans="1:25" x14ac:dyDescent="0.25">
      <c r="A290">
        <v>3.9999999999999998E-6</v>
      </c>
      <c r="B290">
        <f>LUCA_data!CF289</f>
        <v>21455</v>
      </c>
      <c r="C290">
        <f t="shared" si="74"/>
        <v>40576.5</v>
      </c>
      <c r="D290">
        <f t="shared" si="75"/>
        <v>38.71197187522079</v>
      </c>
      <c r="E290">
        <f t="shared" si="76"/>
        <v>42.49424485967468</v>
      </c>
      <c r="F290">
        <f t="shared" si="77"/>
        <v>40.603108367447732</v>
      </c>
      <c r="G290">
        <f t="shared" si="78"/>
        <v>8.4921999999999997E-2</v>
      </c>
      <c r="H290">
        <f t="shared" si="89"/>
        <v>18.132177999999985</v>
      </c>
      <c r="I290">
        <f t="shared" si="79"/>
        <v>-22.269099788358123</v>
      </c>
      <c r="J290">
        <f t="shared" si="80"/>
        <v>-26.629868914518156</v>
      </c>
      <c r="K290">
        <f t="shared" si="81"/>
        <v>-24.449484351438137</v>
      </c>
      <c r="L290">
        <f t="shared" si="82"/>
        <v>25.67514381526599</v>
      </c>
      <c r="M290">
        <f t="shared" si="83"/>
        <v>32.191453409193947</v>
      </c>
      <c r="N290">
        <f t="shared" si="84"/>
        <v>28.933298612229969</v>
      </c>
      <c r="O290">
        <f t="shared" si="85"/>
        <v>0</v>
      </c>
      <c r="P290">
        <f t="shared" si="72"/>
        <v>0</v>
      </c>
      <c r="Q290">
        <f t="shared" si="86"/>
        <v>-40</v>
      </c>
      <c r="R290">
        <f t="shared" si="87"/>
        <v>-40</v>
      </c>
      <c r="S290">
        <f t="shared" si="88"/>
        <v>-1.4830341089574029E-2</v>
      </c>
      <c r="Y290">
        <f t="shared" si="73"/>
        <v>0</v>
      </c>
    </row>
    <row r="291" spans="1:25" x14ac:dyDescent="0.25">
      <c r="A291">
        <v>3.9999999999999998E-6</v>
      </c>
      <c r="B291">
        <f>LUCA_data!CF290</f>
        <v>23007</v>
      </c>
      <c r="C291">
        <f t="shared" si="74"/>
        <v>42513</v>
      </c>
      <c r="D291">
        <f t="shared" si="75"/>
        <v>36.948611643377241</v>
      </c>
      <c r="E291">
        <f t="shared" si="76"/>
        <v>40.603108367447732</v>
      </c>
      <c r="F291">
        <f t="shared" si="77"/>
        <v>38.775860005412483</v>
      </c>
      <c r="G291">
        <f t="shared" si="78"/>
        <v>8.8923999999999989E-2</v>
      </c>
      <c r="H291">
        <f t="shared" si="89"/>
        <v>18.221101999999984</v>
      </c>
      <c r="I291">
        <f t="shared" si="79"/>
        <v>-20.548427444056149</v>
      </c>
      <c r="J291">
        <f t="shared" si="80"/>
        <v>-24.449484351438137</v>
      </c>
      <c r="K291">
        <f t="shared" si="81"/>
        <v>-22.498955897747145</v>
      </c>
      <c r="L291">
        <f t="shared" si="82"/>
        <v>21.934780865581764</v>
      </c>
      <c r="M291">
        <f t="shared" si="83"/>
        <v>28.933298612229969</v>
      </c>
      <c r="N291">
        <f t="shared" si="84"/>
        <v>25.434039738905867</v>
      </c>
      <c r="O291">
        <f t="shared" si="85"/>
        <v>0</v>
      </c>
      <c r="P291">
        <f t="shared" si="72"/>
        <v>0</v>
      </c>
      <c r="Q291">
        <f t="shared" si="86"/>
        <v>-40</v>
      </c>
      <c r="R291">
        <f t="shared" si="87"/>
        <v>-40</v>
      </c>
      <c r="S291">
        <f t="shared" si="88"/>
        <v>-1.4963717028863352E-2</v>
      </c>
      <c r="Y291">
        <f t="shared" si="73"/>
        <v>0</v>
      </c>
    </row>
    <row r="292" spans="1:25" x14ac:dyDescent="0.25">
      <c r="A292">
        <v>3.9999999999999998E-6</v>
      </c>
      <c r="B292">
        <f>LUCA_data!CF291</f>
        <v>23466</v>
      </c>
      <c r="C292">
        <f t="shared" si="74"/>
        <v>44467</v>
      </c>
      <c r="D292">
        <f t="shared" si="75"/>
        <v>35.324989920500521</v>
      </c>
      <c r="E292">
        <f t="shared" si="76"/>
        <v>38.775860005412483</v>
      </c>
      <c r="F292">
        <f t="shared" si="77"/>
        <v>37.050424962956498</v>
      </c>
      <c r="G292">
        <f t="shared" si="78"/>
        <v>9.2946000000000001E-2</v>
      </c>
      <c r="H292">
        <f t="shared" si="89"/>
        <v>18.314047999999985</v>
      </c>
      <c r="I292">
        <f t="shared" si="79"/>
        <v>-18.563843978826249</v>
      </c>
      <c r="J292">
        <f t="shared" si="80"/>
        <v>-22.498955897747145</v>
      </c>
      <c r="K292">
        <f t="shared" si="81"/>
        <v>-20.531399938286697</v>
      </c>
      <c r="L292">
        <f t="shared" si="82"/>
        <v>21.168807258628107</v>
      </c>
      <c r="M292">
        <f t="shared" si="83"/>
        <v>25.434039738905867</v>
      </c>
      <c r="N292">
        <f t="shared" si="84"/>
        <v>23.301423498766987</v>
      </c>
      <c r="O292">
        <f t="shared" si="85"/>
        <v>0</v>
      </c>
      <c r="P292">
        <f t="shared" si="72"/>
        <v>0</v>
      </c>
      <c r="Q292">
        <f t="shared" si="86"/>
        <v>-40</v>
      </c>
      <c r="R292">
        <f t="shared" si="87"/>
        <v>-40</v>
      </c>
      <c r="S292">
        <f t="shared" si="88"/>
        <v>-1.4956575774195591E-2</v>
      </c>
      <c r="Y292">
        <f t="shared" si="73"/>
        <v>0</v>
      </c>
    </row>
    <row r="293" spans="1:25" x14ac:dyDescent="0.25">
      <c r="A293">
        <v>3.9999999999999998E-6</v>
      </c>
      <c r="B293">
        <f>LUCA_data!CF292</f>
        <v>25163</v>
      </c>
      <c r="C293">
        <f t="shared" si="74"/>
        <v>46545.5</v>
      </c>
      <c r="D293">
        <f t="shared" si="75"/>
        <v>33.7475443768978</v>
      </c>
      <c r="E293">
        <f t="shared" si="76"/>
        <v>37.050424962956498</v>
      </c>
      <c r="F293">
        <f t="shared" si="77"/>
        <v>35.398984669927145</v>
      </c>
      <c r="G293">
        <f t="shared" si="78"/>
        <v>9.7257999999999997E-2</v>
      </c>
      <c r="H293">
        <f t="shared" si="89"/>
        <v>18.411305999999986</v>
      </c>
      <c r="I293">
        <f t="shared" si="79"/>
        <v>-16.979994376085802</v>
      </c>
      <c r="J293">
        <f t="shared" si="80"/>
        <v>-20.531399938286697</v>
      </c>
      <c r="K293">
        <f t="shared" si="81"/>
        <v>-18.755697157186248</v>
      </c>
      <c r="L293">
        <f t="shared" si="82"/>
        <v>18.257652646573536</v>
      </c>
      <c r="M293">
        <f t="shared" si="83"/>
        <v>23.301423498766987</v>
      </c>
      <c r="N293">
        <f t="shared" si="84"/>
        <v>20.779538072670263</v>
      </c>
      <c r="O293">
        <f t="shared" si="85"/>
        <v>0</v>
      </c>
      <c r="P293">
        <f t="shared" si="72"/>
        <v>0</v>
      </c>
      <c r="Q293">
        <f t="shared" si="86"/>
        <v>-40</v>
      </c>
      <c r="R293">
        <f t="shared" si="87"/>
        <v>-40</v>
      </c>
      <c r="S293">
        <f t="shared" si="88"/>
        <v>-1.4967580430113364E-2</v>
      </c>
      <c r="Y293">
        <f t="shared" si="73"/>
        <v>0</v>
      </c>
    </row>
    <row r="294" spans="1:25" x14ac:dyDescent="0.25">
      <c r="A294">
        <v>3.9999999999999998E-6</v>
      </c>
      <c r="B294">
        <f>LUCA_data!CF293</f>
        <v>25697</v>
      </c>
      <c r="C294">
        <f t="shared" si="74"/>
        <v>48666.5</v>
      </c>
      <c r="D294">
        <f t="shared" si="75"/>
        <v>32.276747388756057</v>
      </c>
      <c r="E294">
        <f t="shared" si="76"/>
        <v>35.398984669927145</v>
      </c>
      <c r="F294">
        <f t="shared" si="77"/>
        <v>33.837866029341598</v>
      </c>
      <c r="G294">
        <f t="shared" si="78"/>
        <v>0.10171999999999999</v>
      </c>
      <c r="H294">
        <f t="shared" si="89"/>
        <v>18.513025999999986</v>
      </c>
      <c r="I294">
        <f t="shared" si="79"/>
        <v>-15.347214319559063</v>
      </c>
      <c r="J294">
        <f t="shared" si="80"/>
        <v>-18.755697157186248</v>
      </c>
      <c r="K294">
        <f t="shared" si="81"/>
        <v>-17.051455738372656</v>
      </c>
      <c r="L294">
        <f t="shared" si="82"/>
        <v>16.754241238828072</v>
      </c>
      <c r="M294">
        <f t="shared" si="83"/>
        <v>20.779538072670263</v>
      </c>
      <c r="N294">
        <f t="shared" si="84"/>
        <v>18.766889655749168</v>
      </c>
      <c r="O294">
        <f t="shared" si="85"/>
        <v>0</v>
      </c>
      <c r="P294">
        <f t="shared" si="72"/>
        <v>0</v>
      </c>
      <c r="Q294">
        <f t="shared" si="86"/>
        <v>-40</v>
      </c>
      <c r="R294">
        <f t="shared" si="87"/>
        <v>-40</v>
      </c>
      <c r="S294">
        <f t="shared" si="88"/>
        <v>-1.4892085767806065E-2</v>
      </c>
      <c r="Y294">
        <f t="shared" si="73"/>
        <v>0</v>
      </c>
    </row>
    <row r="295" spans="1:25" x14ac:dyDescent="0.25">
      <c r="A295">
        <v>3.9999999999999998E-6</v>
      </c>
      <c r="B295">
        <f>LUCA_data!CF294</f>
        <v>27511</v>
      </c>
      <c r="C295">
        <f t="shared" si="74"/>
        <v>50918.5</v>
      </c>
      <c r="D295">
        <f t="shared" si="75"/>
        <v>30.849226249691107</v>
      </c>
      <c r="E295">
        <f t="shared" si="76"/>
        <v>33.837866029341598</v>
      </c>
      <c r="F295">
        <f t="shared" si="77"/>
        <v>32.343546139516349</v>
      </c>
      <c r="G295">
        <f t="shared" si="78"/>
        <v>0.106416</v>
      </c>
      <c r="H295">
        <f t="shared" si="89"/>
        <v>18.619441999999985</v>
      </c>
      <c r="I295">
        <f t="shared" si="79"/>
        <v>-14.042248250500386</v>
      </c>
      <c r="J295">
        <f t="shared" si="80"/>
        <v>-17.051455738372656</v>
      </c>
      <c r="K295">
        <f t="shared" si="81"/>
        <v>-15.546851994436521</v>
      </c>
      <c r="L295">
        <f t="shared" si="82"/>
        <v>14.138886482635462</v>
      </c>
      <c r="M295">
        <f t="shared" si="83"/>
        <v>18.766889655749168</v>
      </c>
      <c r="N295">
        <f t="shared" si="84"/>
        <v>16.452888069192316</v>
      </c>
      <c r="O295">
        <f t="shared" si="85"/>
        <v>0</v>
      </c>
      <c r="P295">
        <f t="shared" si="72"/>
        <v>0</v>
      </c>
      <c r="Q295">
        <f t="shared" si="86"/>
        <v>-40</v>
      </c>
      <c r="R295">
        <f t="shared" si="87"/>
        <v>-40</v>
      </c>
      <c r="S295">
        <f t="shared" si="88"/>
        <v>-1.4861655701915699E-2</v>
      </c>
      <c r="Y295">
        <f t="shared" si="73"/>
        <v>0</v>
      </c>
    </row>
    <row r="296" spans="1:25" x14ac:dyDescent="0.25">
      <c r="A296">
        <v>3.9999999999999998E-6</v>
      </c>
      <c r="B296">
        <f>LUCA_data!CF295</f>
        <v>27835</v>
      </c>
      <c r="C296">
        <f t="shared" si="74"/>
        <v>53103</v>
      </c>
      <c r="D296">
        <f t="shared" si="75"/>
        <v>29.580180532077222</v>
      </c>
      <c r="E296">
        <f t="shared" si="76"/>
        <v>32.343546139516349</v>
      </c>
      <c r="F296">
        <f t="shared" si="77"/>
        <v>30.961863335796785</v>
      </c>
      <c r="G296">
        <f t="shared" si="78"/>
        <v>0.110692</v>
      </c>
      <c r="H296">
        <f t="shared" si="89"/>
        <v>18.730133999999985</v>
      </c>
      <c r="I296">
        <f t="shared" si="79"/>
        <v>-12.482228198239831</v>
      </c>
      <c r="J296">
        <f t="shared" si="80"/>
        <v>-15.546851994436521</v>
      </c>
      <c r="K296">
        <f t="shared" si="81"/>
        <v>-14.014540096338177</v>
      </c>
      <c r="L296">
        <f t="shared" si="82"/>
        <v>13.843022965511004</v>
      </c>
      <c r="M296">
        <f t="shared" si="83"/>
        <v>16.452888069192316</v>
      </c>
      <c r="N296">
        <f t="shared" si="84"/>
        <v>15.14795551735166</v>
      </c>
      <c r="O296">
        <f t="shared" si="85"/>
        <v>0</v>
      </c>
      <c r="P296">
        <f t="shared" si="72"/>
        <v>0</v>
      </c>
      <c r="Q296">
        <f t="shared" si="86"/>
        <v>-40</v>
      </c>
      <c r="R296">
        <f t="shared" si="87"/>
        <v>-40</v>
      </c>
      <c r="S296">
        <f t="shared" si="88"/>
        <v>-1.4619235822131633E-2</v>
      </c>
      <c r="Y296">
        <f t="shared" si="73"/>
        <v>0</v>
      </c>
    </row>
    <row r="297" spans="1:25" x14ac:dyDescent="0.25">
      <c r="A297">
        <v>3.9999999999999998E-6</v>
      </c>
      <c r="B297">
        <f>LUCA_data!CF296</f>
        <v>22947</v>
      </c>
      <c r="C297">
        <f t="shared" si="74"/>
        <v>51995</v>
      </c>
      <c r="D297">
        <f t="shared" si="75"/>
        <v>30.210526527452572</v>
      </c>
      <c r="E297">
        <f t="shared" si="76"/>
        <v>30.961863335796785</v>
      </c>
      <c r="F297">
        <f t="shared" si="77"/>
        <v>30.586194931624679</v>
      </c>
      <c r="G297">
        <f t="shared" si="78"/>
        <v>0.101564</v>
      </c>
      <c r="H297">
        <f t="shared" si="89"/>
        <v>18.831697999999985</v>
      </c>
      <c r="I297">
        <f t="shared" si="79"/>
        <v>-3.6988342736806996</v>
      </c>
      <c r="J297">
        <f t="shared" si="80"/>
        <v>-14.014540096338177</v>
      </c>
      <c r="K297">
        <f t="shared" si="81"/>
        <v>-8.856687185009438</v>
      </c>
      <c r="L297">
        <f t="shared" si="82"/>
        <v>50.784263236272089</v>
      </c>
      <c r="M297">
        <f t="shared" si="83"/>
        <v>15.14795551735166</v>
      </c>
      <c r="N297">
        <f t="shared" si="84"/>
        <v>32.966109376811872</v>
      </c>
      <c r="O297">
        <f t="shared" si="85"/>
        <v>0</v>
      </c>
      <c r="P297">
        <f t="shared" si="72"/>
        <v>0</v>
      </c>
      <c r="Q297">
        <f t="shared" si="86"/>
        <v>-40</v>
      </c>
      <c r="R297">
        <f t="shared" si="87"/>
        <v>-40</v>
      </c>
      <c r="S297">
        <f t="shared" si="88"/>
        <v>-9.4671749269340175E-3</v>
      </c>
      <c r="Y297">
        <f t="shared" si="73"/>
        <v>0</v>
      </c>
    </row>
    <row r="298" spans="1:25" x14ac:dyDescent="0.25">
      <c r="A298">
        <v>3.9999999999999998E-6</v>
      </c>
      <c r="B298">
        <f>LUCA_data!CF297</f>
        <v>16880</v>
      </c>
      <c r="C298">
        <f t="shared" si="74"/>
        <v>47586.5</v>
      </c>
      <c r="D298">
        <f t="shared" si="75"/>
        <v>33.009284708791292</v>
      </c>
      <c r="E298">
        <f t="shared" si="76"/>
        <v>30.586194931624679</v>
      </c>
      <c r="F298">
        <f t="shared" si="77"/>
        <v>31.797739820207987</v>
      </c>
      <c r="G298">
        <f t="shared" si="78"/>
        <v>7.9654000000000003E-2</v>
      </c>
      <c r="H298">
        <f t="shared" si="89"/>
        <v>18.911351999999987</v>
      </c>
      <c r="I298">
        <f t="shared" si="79"/>
        <v>15.210094767159317</v>
      </c>
      <c r="J298">
        <f t="shared" si="80"/>
        <v>-8.856687185009438</v>
      </c>
      <c r="K298">
        <f t="shared" si="81"/>
        <v>3.1767037910749396</v>
      </c>
      <c r="L298">
        <f t="shared" si="82"/>
        <v>151.07076827383906</v>
      </c>
      <c r="M298">
        <f t="shared" si="83"/>
        <v>32.966109376811872</v>
      </c>
      <c r="N298">
        <f t="shared" si="84"/>
        <v>92.018438825325461</v>
      </c>
      <c r="O298">
        <f t="shared" si="85"/>
        <v>1</v>
      </c>
      <c r="P298">
        <f t="shared" si="72"/>
        <v>1</v>
      </c>
      <c r="Q298">
        <f t="shared" si="86"/>
        <v>40</v>
      </c>
      <c r="R298">
        <f t="shared" si="87"/>
        <v>-40</v>
      </c>
      <c r="S298" t="str">
        <f t="shared" si="88"/>
        <v/>
      </c>
      <c r="Y298">
        <f t="shared" si="73"/>
        <v>-2.1926814943544817</v>
      </c>
    </row>
    <row r="299" spans="1:25" x14ac:dyDescent="0.25">
      <c r="A299">
        <v>3.9999999999999998E-6</v>
      </c>
      <c r="B299">
        <f>LUCA_data!CF298</f>
        <v>14432</v>
      </c>
      <c r="C299">
        <f t="shared" si="74"/>
        <v>41047</v>
      </c>
      <c r="D299">
        <f t="shared" si="75"/>
        <v>38.26823706470379</v>
      </c>
      <c r="E299">
        <f t="shared" si="76"/>
        <v>31.797739820207987</v>
      </c>
      <c r="F299">
        <f t="shared" si="77"/>
        <v>35.032988442455888</v>
      </c>
      <c r="G299">
        <f t="shared" si="78"/>
        <v>6.2623999999999999E-2</v>
      </c>
      <c r="H299">
        <f t="shared" si="89"/>
        <v>18.973975999999986</v>
      </c>
      <c r="I299">
        <f t="shared" si="79"/>
        <v>51.661481576518611</v>
      </c>
      <c r="J299">
        <f t="shared" si="80"/>
        <v>3.1767037910749396</v>
      </c>
      <c r="K299">
        <f t="shared" si="81"/>
        <v>27.419092683796777</v>
      </c>
      <c r="L299">
        <f t="shared" si="82"/>
        <v>387.11019565536918</v>
      </c>
      <c r="M299">
        <f t="shared" si="83"/>
        <v>92.018438825325461</v>
      </c>
      <c r="N299">
        <f t="shared" si="84"/>
        <v>239.56431724034732</v>
      </c>
      <c r="O299">
        <f t="shared" si="85"/>
        <v>1</v>
      </c>
      <c r="P299">
        <f t="shared" si="72"/>
        <v>1</v>
      </c>
      <c r="Q299">
        <f t="shared" si="86"/>
        <v>40</v>
      </c>
      <c r="R299">
        <f t="shared" si="87"/>
        <v>40</v>
      </c>
      <c r="S299" t="str">
        <f t="shared" si="88"/>
        <v/>
      </c>
      <c r="Y299">
        <f t="shared" si="73"/>
        <v>1.8301861197246372</v>
      </c>
    </row>
    <row r="300" spans="1:25" x14ac:dyDescent="0.25">
      <c r="A300">
        <v>3.9999999999999998E-6</v>
      </c>
      <c r="B300">
        <f>LUCA_data!CF299</f>
        <v>12448</v>
      </c>
      <c r="C300">
        <f t="shared" si="74"/>
        <v>33353.5</v>
      </c>
      <c r="D300">
        <f t="shared" si="75"/>
        <v>47.095397088608287</v>
      </c>
      <c r="E300">
        <f t="shared" si="76"/>
        <v>35.032988442455888</v>
      </c>
      <c r="F300">
        <f t="shared" si="77"/>
        <v>41.064192765532084</v>
      </c>
      <c r="G300">
        <f t="shared" si="78"/>
        <v>5.3759999999999995E-2</v>
      </c>
      <c r="H300">
        <f t="shared" si="89"/>
        <v>19.027735999999987</v>
      </c>
      <c r="I300">
        <f t="shared" si="79"/>
        <v>112.18758041436377</v>
      </c>
      <c r="J300">
        <f t="shared" si="80"/>
        <v>27.419092683796777</v>
      </c>
      <c r="K300">
        <f t="shared" si="81"/>
        <v>69.803336549080271</v>
      </c>
      <c r="L300">
        <f t="shared" si="82"/>
        <v>788.39739332744603</v>
      </c>
      <c r="M300">
        <f t="shared" si="83"/>
        <v>239.56431724034732</v>
      </c>
      <c r="N300">
        <f t="shared" si="84"/>
        <v>513.98085528389663</v>
      </c>
      <c r="O300">
        <f t="shared" si="85"/>
        <v>1</v>
      </c>
      <c r="P300">
        <f t="shared" si="72"/>
        <v>1</v>
      </c>
      <c r="Q300">
        <f t="shared" si="86"/>
        <v>40</v>
      </c>
      <c r="R300">
        <f t="shared" si="87"/>
        <v>40</v>
      </c>
      <c r="S300" t="str">
        <f t="shared" si="88"/>
        <v/>
      </c>
      <c r="Y300">
        <f t="shared" si="73"/>
        <v>8.2048781588875848</v>
      </c>
    </row>
    <row r="301" spans="1:25" x14ac:dyDescent="0.25">
      <c r="A301">
        <v>3.9999999999999998E-6</v>
      </c>
      <c r="B301">
        <f>LUCA_data!CF300</f>
        <v>11702</v>
      </c>
      <c r="C301">
        <f t="shared" si="74"/>
        <v>27731</v>
      </c>
      <c r="D301">
        <f t="shared" si="75"/>
        <v>56.64405635551897</v>
      </c>
      <c r="E301">
        <f t="shared" si="76"/>
        <v>41.064192765532084</v>
      </c>
      <c r="F301">
        <f t="shared" si="77"/>
        <v>48.854124560525527</v>
      </c>
      <c r="G301">
        <f t="shared" si="78"/>
        <v>4.8299999999999996E-2</v>
      </c>
      <c r="H301">
        <f t="shared" si="89"/>
        <v>19.076035999999988</v>
      </c>
      <c r="I301">
        <f t="shared" si="79"/>
        <v>161.28223178040255</v>
      </c>
      <c r="J301">
        <f t="shared" si="80"/>
        <v>69.803336549080271</v>
      </c>
      <c r="K301">
        <f t="shared" si="81"/>
        <v>115.54278416474142</v>
      </c>
      <c r="L301">
        <f t="shared" si="82"/>
        <v>946.9864930778707</v>
      </c>
      <c r="M301">
        <f t="shared" si="83"/>
        <v>513.98085528389663</v>
      </c>
      <c r="N301">
        <f t="shared" si="84"/>
        <v>730.48367418088367</v>
      </c>
      <c r="O301">
        <f t="shared" si="85"/>
        <v>1</v>
      </c>
      <c r="P301">
        <f t="shared" si="72"/>
        <v>1</v>
      </c>
      <c r="Q301">
        <f t="shared" si="86"/>
        <v>40</v>
      </c>
      <c r="R301">
        <f t="shared" si="87"/>
        <v>40</v>
      </c>
      <c r="S301" t="str">
        <f t="shared" si="88"/>
        <v/>
      </c>
      <c r="Y301">
        <f t="shared" si="73"/>
        <v>15.573700475543324</v>
      </c>
    </row>
    <row r="302" spans="1:25" x14ac:dyDescent="0.25">
      <c r="A302">
        <v>3.9999999999999998E-6</v>
      </c>
      <c r="B302">
        <f>LUCA_data!CF301</f>
        <v>10636</v>
      </c>
      <c r="C302">
        <f t="shared" si="74"/>
        <v>24609</v>
      </c>
      <c r="D302">
        <f t="shared" si="75"/>
        <v>63.830156722942689</v>
      </c>
      <c r="E302">
        <f t="shared" si="76"/>
        <v>48.854124560525527</v>
      </c>
      <c r="F302">
        <f t="shared" si="77"/>
        <v>56.342140641734105</v>
      </c>
      <c r="G302">
        <f t="shared" si="78"/>
        <v>4.4676E-2</v>
      </c>
      <c r="H302">
        <f t="shared" si="89"/>
        <v>19.120711999999987</v>
      </c>
      <c r="I302">
        <f t="shared" si="79"/>
        <v>167.60712868673511</v>
      </c>
      <c r="J302">
        <f t="shared" si="80"/>
        <v>115.54278416474142</v>
      </c>
      <c r="K302">
        <f t="shared" si="81"/>
        <v>141.57495642573826</v>
      </c>
      <c r="L302">
        <f t="shared" si="82"/>
        <v>582.68807102240226</v>
      </c>
      <c r="M302">
        <f t="shared" si="83"/>
        <v>730.48367418088367</v>
      </c>
      <c r="N302">
        <f t="shared" si="84"/>
        <v>656.5858726016429</v>
      </c>
      <c r="O302">
        <f t="shared" si="85"/>
        <v>1</v>
      </c>
      <c r="P302">
        <f t="shared" si="72"/>
        <v>1</v>
      </c>
      <c r="Q302">
        <f t="shared" si="86"/>
        <v>40</v>
      </c>
      <c r="R302">
        <f t="shared" si="87"/>
        <v>40</v>
      </c>
      <c r="S302" t="str">
        <f t="shared" si="88"/>
        <v/>
      </c>
      <c r="Y302">
        <f t="shared" si="73"/>
        <v>19.659208941362195</v>
      </c>
    </row>
    <row r="303" spans="1:25" x14ac:dyDescent="0.25">
      <c r="A303">
        <v>3.9999999999999998E-6</v>
      </c>
      <c r="B303">
        <f>LUCA_data!CF302</f>
        <v>10337</v>
      </c>
      <c r="C303">
        <f t="shared" si="74"/>
        <v>22561.5</v>
      </c>
      <c r="D303">
        <f t="shared" si="75"/>
        <v>69.622867575068</v>
      </c>
      <c r="E303">
        <f t="shared" si="76"/>
        <v>56.342140641734105</v>
      </c>
      <c r="F303">
        <f t="shared" si="77"/>
        <v>62.982504108401052</v>
      </c>
      <c r="G303">
        <f t="shared" si="78"/>
        <v>4.1945999999999997E-2</v>
      </c>
      <c r="H303">
        <f t="shared" si="89"/>
        <v>19.162657999999986</v>
      </c>
      <c r="I303">
        <f t="shared" si="79"/>
        <v>158.30743018802622</v>
      </c>
      <c r="J303">
        <f t="shared" si="80"/>
        <v>141.57495642573826</v>
      </c>
      <c r="K303">
        <f t="shared" si="81"/>
        <v>149.94119330688224</v>
      </c>
      <c r="L303">
        <f t="shared" si="82"/>
        <v>199.45255521727881</v>
      </c>
      <c r="M303">
        <f t="shared" si="83"/>
        <v>656.5858726016429</v>
      </c>
      <c r="N303">
        <f t="shared" si="84"/>
        <v>428.01921390946086</v>
      </c>
      <c r="O303">
        <f t="shared" si="85"/>
        <v>1</v>
      </c>
      <c r="P303">
        <f t="shared" si="72"/>
        <v>1</v>
      </c>
      <c r="Q303">
        <f t="shared" si="86"/>
        <v>40</v>
      </c>
      <c r="R303">
        <f t="shared" si="87"/>
        <v>40</v>
      </c>
      <c r="S303" t="str">
        <f t="shared" si="88"/>
        <v/>
      </c>
      <c r="Y303">
        <f t="shared" si="73"/>
        <v>20.08305566528675</v>
      </c>
    </row>
    <row r="304" spans="1:25" x14ac:dyDescent="0.25">
      <c r="A304">
        <v>3.9999999999999998E-6</v>
      </c>
      <c r="B304">
        <f>LUCA_data!CF303</f>
        <v>9758</v>
      </c>
      <c r="C304">
        <f t="shared" si="74"/>
        <v>21216.5</v>
      </c>
      <c r="D304">
        <f t="shared" si="75"/>
        <v>74.036543576692509</v>
      </c>
      <c r="E304">
        <f t="shared" si="76"/>
        <v>62.982504108401052</v>
      </c>
      <c r="F304">
        <f t="shared" si="77"/>
        <v>68.509523842546784</v>
      </c>
      <c r="G304">
        <f t="shared" si="78"/>
        <v>4.0189999999999997E-2</v>
      </c>
      <c r="H304">
        <f t="shared" si="89"/>
        <v>19.202847999999985</v>
      </c>
      <c r="I304">
        <f t="shared" si="79"/>
        <v>137.52226260626355</v>
      </c>
      <c r="J304">
        <f t="shared" si="80"/>
        <v>149.94119330688224</v>
      </c>
      <c r="K304">
        <f t="shared" si="81"/>
        <v>143.73172795657291</v>
      </c>
      <c r="L304">
        <f t="shared" si="82"/>
        <v>-154.50274571558424</v>
      </c>
      <c r="M304">
        <f t="shared" si="83"/>
        <v>428.01921390946086</v>
      </c>
      <c r="N304">
        <f t="shared" si="84"/>
        <v>136.75823409693831</v>
      </c>
      <c r="O304">
        <f t="shared" si="85"/>
        <v>1</v>
      </c>
      <c r="P304">
        <f t="shared" si="72"/>
        <v>1</v>
      </c>
      <c r="Q304">
        <f t="shared" si="86"/>
        <v>40</v>
      </c>
      <c r="R304">
        <f t="shared" si="87"/>
        <v>40</v>
      </c>
      <c r="S304" t="str">
        <f t="shared" si="88"/>
        <v/>
      </c>
      <c r="Y304">
        <f t="shared" si="73"/>
        <v>17.346866874557008</v>
      </c>
    </row>
    <row r="305" spans="1:25" x14ac:dyDescent="0.25">
      <c r="A305">
        <v>3.9999999999999998E-6</v>
      </c>
      <c r="B305">
        <f>LUCA_data!CF304</f>
        <v>9857</v>
      </c>
      <c r="C305">
        <f t="shared" si="74"/>
        <v>20294</v>
      </c>
      <c r="D305">
        <f t="shared" si="75"/>
        <v>77.402006839208468</v>
      </c>
      <c r="E305">
        <f t="shared" si="76"/>
        <v>68.509523842546784</v>
      </c>
      <c r="F305">
        <f t="shared" si="77"/>
        <v>72.955765340877633</v>
      </c>
      <c r="G305">
        <f t="shared" si="78"/>
        <v>3.9230000000000001E-2</v>
      </c>
      <c r="H305">
        <f t="shared" si="89"/>
        <v>19.242077999999985</v>
      </c>
      <c r="I305">
        <f t="shared" si="79"/>
        <v>113.33778991411799</v>
      </c>
      <c r="J305">
        <f t="shared" si="80"/>
        <v>143.73172795657291</v>
      </c>
      <c r="K305">
        <f t="shared" si="81"/>
        <v>128.53475893534545</v>
      </c>
      <c r="L305">
        <f t="shared" si="82"/>
        <v>-387.38131586101093</v>
      </c>
      <c r="M305">
        <f t="shared" si="83"/>
        <v>136.75823409693831</v>
      </c>
      <c r="N305">
        <f t="shared" si="84"/>
        <v>-125.31154088203631</v>
      </c>
      <c r="O305">
        <f t="shared" si="85"/>
        <v>1</v>
      </c>
      <c r="P305">
        <f t="shared" si="72"/>
        <v>1</v>
      </c>
      <c r="Q305">
        <f t="shared" si="86"/>
        <v>40</v>
      </c>
      <c r="R305">
        <f t="shared" si="87"/>
        <v>40</v>
      </c>
      <c r="S305" t="str">
        <f t="shared" si="88"/>
        <v/>
      </c>
      <c r="Y305">
        <f t="shared" si="73"/>
        <v>12.558037843968265</v>
      </c>
    </row>
    <row r="306" spans="1:25" x14ac:dyDescent="0.25">
      <c r="A306">
        <v>3.9999999999999998E-6</v>
      </c>
      <c r="B306">
        <f>LUCA_data!CF305</f>
        <v>9610</v>
      </c>
      <c r="C306">
        <f t="shared" si="74"/>
        <v>19781</v>
      </c>
      <c r="D306">
        <f t="shared" si="75"/>
        <v>79.409348708098506</v>
      </c>
      <c r="E306">
        <f t="shared" si="76"/>
        <v>72.955765340877633</v>
      </c>
      <c r="F306">
        <f t="shared" si="77"/>
        <v>76.182557024488062</v>
      </c>
      <c r="G306">
        <f t="shared" si="78"/>
        <v>3.8933999999999996E-2</v>
      </c>
      <c r="H306">
        <f t="shared" si="89"/>
        <v>19.281011999999986</v>
      </c>
      <c r="I306">
        <f t="shared" si="79"/>
        <v>82.87850422793521</v>
      </c>
      <c r="J306">
        <f t="shared" si="80"/>
        <v>128.53475893534545</v>
      </c>
      <c r="K306">
        <f t="shared" si="81"/>
        <v>105.70663158164032</v>
      </c>
      <c r="L306">
        <f t="shared" si="82"/>
        <v>-586.32884763202162</v>
      </c>
      <c r="M306">
        <f t="shared" si="83"/>
        <v>-125.31154088203631</v>
      </c>
      <c r="N306">
        <f t="shared" si="84"/>
        <v>-355.82019425702896</v>
      </c>
      <c r="O306">
        <f t="shared" si="85"/>
        <v>1</v>
      </c>
      <c r="P306">
        <f t="shared" si="72"/>
        <v>1</v>
      </c>
      <c r="Q306">
        <f t="shared" si="86"/>
        <v>40</v>
      </c>
      <c r="R306">
        <f t="shared" si="87"/>
        <v>40</v>
      </c>
      <c r="S306" t="str">
        <f t="shared" si="88"/>
        <v/>
      </c>
      <c r="Y306">
        <f t="shared" si="73"/>
        <v>6.0167820136906878</v>
      </c>
    </row>
    <row r="307" spans="1:25" x14ac:dyDescent="0.25">
      <c r="A307">
        <v>3.9999999999999998E-6</v>
      </c>
      <c r="B307">
        <f>LUCA_data!CF306</f>
        <v>9957</v>
      </c>
      <c r="C307">
        <f t="shared" si="74"/>
        <v>19591</v>
      </c>
      <c r="D307">
        <f t="shared" si="75"/>
        <v>80.179486845740215</v>
      </c>
      <c r="E307">
        <f t="shared" si="76"/>
        <v>76.182557024488062</v>
      </c>
      <c r="F307">
        <f t="shared" si="77"/>
        <v>78.181021935114131</v>
      </c>
      <c r="G307">
        <f t="shared" si="78"/>
        <v>3.9133999999999995E-2</v>
      </c>
      <c r="H307">
        <f t="shared" si="89"/>
        <v>19.320145999999987</v>
      </c>
      <c r="I307">
        <f t="shared" si="79"/>
        <v>51.067228257424979</v>
      </c>
      <c r="J307">
        <f t="shared" si="80"/>
        <v>105.70663158164032</v>
      </c>
      <c r="K307">
        <f t="shared" si="81"/>
        <v>78.386929919532648</v>
      </c>
      <c r="L307">
        <f t="shared" si="82"/>
        <v>-698.10654832390446</v>
      </c>
      <c r="M307">
        <f t="shared" si="83"/>
        <v>-355.82019425702896</v>
      </c>
      <c r="N307">
        <f t="shared" si="84"/>
        <v>-526.96337129046674</v>
      </c>
      <c r="O307">
        <f t="shared" si="85"/>
        <v>1</v>
      </c>
      <c r="P307">
        <f t="shared" si="72"/>
        <v>1</v>
      </c>
      <c r="Q307">
        <f t="shared" si="86"/>
        <v>40</v>
      </c>
      <c r="R307">
        <f t="shared" si="87"/>
        <v>40</v>
      </c>
      <c r="S307" t="str">
        <f t="shared" si="88"/>
        <v/>
      </c>
      <c r="Y307">
        <f t="shared" si="73"/>
        <v>-1.525864408242384</v>
      </c>
    </row>
    <row r="308" spans="1:25" x14ac:dyDescent="0.25">
      <c r="A308">
        <v>3.9999999999999998E-6</v>
      </c>
      <c r="B308">
        <f>LUCA_data!CF307</f>
        <v>9963</v>
      </c>
      <c r="C308">
        <f t="shared" si="74"/>
        <v>19693.5</v>
      </c>
      <c r="D308">
        <f t="shared" si="75"/>
        <v>79.762171619818545</v>
      </c>
      <c r="E308">
        <f t="shared" si="76"/>
        <v>78.181021935114131</v>
      </c>
      <c r="F308">
        <f t="shared" si="77"/>
        <v>78.971596777466345</v>
      </c>
      <c r="G308">
        <f t="shared" si="78"/>
        <v>3.984E-2</v>
      </c>
      <c r="H308">
        <f t="shared" si="89"/>
        <v>19.359985999999989</v>
      </c>
      <c r="I308">
        <f t="shared" si="79"/>
        <v>19.843746042977262</v>
      </c>
      <c r="J308">
        <f t="shared" si="80"/>
        <v>78.386929919532648</v>
      </c>
      <c r="K308">
        <f t="shared" si="81"/>
        <v>49.115337981254953</v>
      </c>
      <c r="L308">
        <f t="shared" si="82"/>
        <v>-734.72871331018314</v>
      </c>
      <c r="M308">
        <f t="shared" si="83"/>
        <v>-526.96337129046674</v>
      </c>
      <c r="N308">
        <f t="shared" si="84"/>
        <v>-630.84604230032494</v>
      </c>
      <c r="O308">
        <f t="shared" si="85"/>
        <v>1</v>
      </c>
      <c r="P308">
        <f t="shared" si="72"/>
        <v>1</v>
      </c>
      <c r="Q308">
        <f t="shared" si="86"/>
        <v>40</v>
      </c>
      <c r="R308">
        <f t="shared" si="87"/>
        <v>40</v>
      </c>
      <c r="S308" t="str">
        <f t="shared" si="88"/>
        <v/>
      </c>
      <c r="Y308">
        <f t="shared" si="73"/>
        <v>-9.369641625779467</v>
      </c>
    </row>
    <row r="309" spans="1:25" x14ac:dyDescent="0.25">
      <c r="A309">
        <v>3.9999999999999998E-6</v>
      </c>
      <c r="B309">
        <f>LUCA_data!CF308</f>
        <v>10638</v>
      </c>
      <c r="C309">
        <f t="shared" si="74"/>
        <v>20084</v>
      </c>
      <c r="D309">
        <f t="shared" si="75"/>
        <v>78.211328758957222</v>
      </c>
      <c r="E309">
        <f t="shared" si="76"/>
        <v>78.971596777466345</v>
      </c>
      <c r="F309">
        <f t="shared" si="77"/>
        <v>78.591462768211784</v>
      </c>
      <c r="G309">
        <f t="shared" si="78"/>
        <v>4.1201999999999996E-2</v>
      </c>
      <c r="H309">
        <f t="shared" si="89"/>
        <v>19.401187999999987</v>
      </c>
      <c r="I309">
        <f t="shared" si="79"/>
        <v>-9.2261057534722006</v>
      </c>
      <c r="J309">
        <f t="shared" si="80"/>
        <v>49.115337981254953</v>
      </c>
      <c r="K309">
        <f t="shared" si="81"/>
        <v>19.944616113891378</v>
      </c>
      <c r="L309">
        <f t="shared" si="82"/>
        <v>-707.99286120488273</v>
      </c>
      <c r="M309">
        <f t="shared" si="83"/>
        <v>-630.84604230032494</v>
      </c>
      <c r="N309">
        <f t="shared" si="84"/>
        <v>-669.41945175260389</v>
      </c>
      <c r="O309">
        <f t="shared" si="85"/>
        <v>1</v>
      </c>
      <c r="P309">
        <f t="shared" si="72"/>
        <v>1</v>
      </c>
      <c r="Q309">
        <f t="shared" si="86"/>
        <v>40</v>
      </c>
      <c r="R309">
        <f t="shared" si="87"/>
        <v>40</v>
      </c>
      <c r="S309" t="str">
        <f t="shared" si="88"/>
        <v/>
      </c>
      <c r="Y309">
        <f t="shared" si="73"/>
        <v>-16.985184748098657</v>
      </c>
    </row>
    <row r="310" spans="1:25" x14ac:dyDescent="0.25">
      <c r="A310">
        <v>3.9999999999999998E-6</v>
      </c>
      <c r="B310">
        <f>LUCA_data!CF309</f>
        <v>10857</v>
      </c>
      <c r="C310">
        <f t="shared" si="74"/>
        <v>20707.5</v>
      </c>
      <c r="D310">
        <f t="shared" si="75"/>
        <v>75.856396319927399</v>
      </c>
      <c r="E310">
        <f t="shared" si="76"/>
        <v>78.591462768211784</v>
      </c>
      <c r="F310">
        <f t="shared" si="77"/>
        <v>77.223929544069591</v>
      </c>
      <c r="G310">
        <f t="shared" si="78"/>
        <v>4.299E-2</v>
      </c>
      <c r="H310">
        <f t="shared" si="89"/>
        <v>19.444177999999987</v>
      </c>
      <c r="I310">
        <f t="shared" si="79"/>
        <v>-31.810496025638351</v>
      </c>
      <c r="J310">
        <f t="shared" si="80"/>
        <v>19.944616113891378</v>
      </c>
      <c r="K310">
        <f t="shared" si="81"/>
        <v>-5.9329399558734863</v>
      </c>
      <c r="L310">
        <f t="shared" si="82"/>
        <v>-601.94361641695423</v>
      </c>
      <c r="M310">
        <f t="shared" si="83"/>
        <v>-669.41945175260389</v>
      </c>
      <c r="N310">
        <f t="shared" si="84"/>
        <v>-635.68153408477906</v>
      </c>
      <c r="O310">
        <f t="shared" si="85"/>
        <v>1</v>
      </c>
      <c r="P310">
        <f t="shared" si="72"/>
        <v>0</v>
      </c>
      <c r="Q310">
        <f t="shared" si="86"/>
        <v>40</v>
      </c>
      <c r="R310">
        <f t="shared" si="87"/>
        <v>40</v>
      </c>
      <c r="S310" t="str">
        <f t="shared" si="88"/>
        <v/>
      </c>
      <c r="Y310">
        <f t="shared" si="73"/>
        <v>-23.503189257850554</v>
      </c>
    </row>
    <row r="311" spans="1:25" x14ac:dyDescent="0.25">
      <c r="A311">
        <v>3.9999999999999998E-6</v>
      </c>
      <c r="B311">
        <f>LUCA_data!CF310</f>
        <v>11634</v>
      </c>
      <c r="C311">
        <f t="shared" si="74"/>
        <v>21546</v>
      </c>
      <c r="D311">
        <f t="shared" si="75"/>
        <v>72.904312948802399</v>
      </c>
      <c r="E311">
        <f t="shared" si="76"/>
        <v>77.223929544069591</v>
      </c>
      <c r="F311">
        <f t="shared" si="77"/>
        <v>75.064121246436002</v>
      </c>
      <c r="G311">
        <f t="shared" si="78"/>
        <v>4.4982000000000001E-2</v>
      </c>
      <c r="H311">
        <f t="shared" si="89"/>
        <v>19.489159999999988</v>
      </c>
      <c r="I311">
        <f t="shared" si="79"/>
        <v>-48.014945925783394</v>
      </c>
      <c r="J311">
        <f t="shared" si="80"/>
        <v>-5.9329399558734863</v>
      </c>
      <c r="K311">
        <f t="shared" si="81"/>
        <v>-26.97394294082844</v>
      </c>
      <c r="L311">
        <f t="shared" si="82"/>
        <v>-467.76495009014616</v>
      </c>
      <c r="M311">
        <f t="shared" si="83"/>
        <v>-635.68153408477906</v>
      </c>
      <c r="N311">
        <f t="shared" si="84"/>
        <v>-551.72324208746261</v>
      </c>
      <c r="O311">
        <f t="shared" si="85"/>
        <v>1</v>
      </c>
      <c r="P311">
        <f t="shared" si="72"/>
        <v>0</v>
      </c>
      <c r="Q311">
        <f t="shared" si="86"/>
        <v>40</v>
      </c>
      <c r="R311">
        <f t="shared" si="87"/>
        <v>40</v>
      </c>
      <c r="S311" t="str">
        <f t="shared" si="88"/>
        <v/>
      </c>
      <c r="Y311">
        <f t="shared" si="73"/>
        <v>-28.358060836060066</v>
      </c>
    </row>
    <row r="312" spans="1:25" x14ac:dyDescent="0.25">
      <c r="A312">
        <v>3.9999999999999998E-6</v>
      </c>
      <c r="B312">
        <f>LUCA_data!CF311</f>
        <v>11865</v>
      </c>
      <c r="C312">
        <f t="shared" si="74"/>
        <v>22497</v>
      </c>
      <c r="D312">
        <f t="shared" si="75"/>
        <v>69.822479743739009</v>
      </c>
      <c r="E312">
        <f t="shared" si="76"/>
        <v>75.064121246436002</v>
      </c>
      <c r="F312">
        <f t="shared" si="77"/>
        <v>72.443300495087499</v>
      </c>
      <c r="G312">
        <f t="shared" si="78"/>
        <v>4.6997999999999998E-2</v>
      </c>
      <c r="H312">
        <f t="shared" si="89"/>
        <v>19.536157999999986</v>
      </c>
      <c r="I312">
        <f t="shared" si="79"/>
        <v>-55.764516603866198</v>
      </c>
      <c r="J312">
        <f t="shared" si="80"/>
        <v>-26.97394294082844</v>
      </c>
      <c r="K312">
        <f t="shared" si="81"/>
        <v>-41.369229772347317</v>
      </c>
      <c r="L312">
        <f t="shared" si="82"/>
        <v>-306.29573240390823</v>
      </c>
      <c r="M312">
        <f t="shared" si="83"/>
        <v>-551.72324208746261</v>
      </c>
      <c r="N312">
        <f t="shared" si="84"/>
        <v>-429.00948724568542</v>
      </c>
      <c r="O312">
        <f t="shared" si="85"/>
        <v>1</v>
      </c>
      <c r="P312">
        <f t="shared" si="72"/>
        <v>0</v>
      </c>
      <c r="Q312">
        <f t="shared" si="86"/>
        <v>40</v>
      </c>
      <c r="R312">
        <f t="shared" si="87"/>
        <v>40</v>
      </c>
      <c r="S312" t="str">
        <f t="shared" si="88"/>
        <v/>
      </c>
      <c r="Y312">
        <f t="shared" si="73"/>
        <v>-31.057662564466899</v>
      </c>
    </row>
    <row r="313" spans="1:25" x14ac:dyDescent="0.25">
      <c r="A313">
        <v>3.9999999999999998E-6</v>
      </c>
      <c r="B313">
        <f>LUCA_data!CF312</f>
        <v>12713</v>
      </c>
      <c r="C313">
        <f t="shared" si="74"/>
        <v>23534.5</v>
      </c>
      <c r="D313">
        <f t="shared" si="75"/>
        <v>66.744410410031932</v>
      </c>
      <c r="E313">
        <f t="shared" si="76"/>
        <v>72.443300495087499</v>
      </c>
      <c r="F313">
        <f t="shared" si="77"/>
        <v>69.593855452559723</v>
      </c>
      <c r="G313">
        <f t="shared" si="78"/>
        <v>4.9155999999999998E-2</v>
      </c>
      <c r="H313">
        <f t="shared" si="89"/>
        <v>19.585313999999986</v>
      </c>
      <c r="I313">
        <f t="shared" si="79"/>
        <v>-57.967390400516237</v>
      </c>
      <c r="J313">
        <f t="shared" si="80"/>
        <v>-41.369229772347317</v>
      </c>
      <c r="K313">
        <f t="shared" si="81"/>
        <v>-49.668310086431774</v>
      </c>
      <c r="L313">
        <f t="shared" si="82"/>
        <v>-168.83148169266124</v>
      </c>
      <c r="M313">
        <f t="shared" si="83"/>
        <v>-429.00948724568542</v>
      </c>
      <c r="N313">
        <f t="shared" si="84"/>
        <v>-298.92048446917335</v>
      </c>
      <c r="O313">
        <f t="shared" si="85"/>
        <v>1</v>
      </c>
      <c r="P313">
        <f t="shared" si="72"/>
        <v>0</v>
      </c>
      <c r="Q313">
        <f t="shared" si="86"/>
        <v>40</v>
      </c>
      <c r="R313">
        <f t="shared" si="87"/>
        <v>40</v>
      </c>
      <c r="S313" t="str">
        <f t="shared" si="88"/>
        <v/>
      </c>
      <c r="Y313">
        <f t="shared" si="73"/>
        <v>-31.943828850466378</v>
      </c>
    </row>
    <row r="314" spans="1:25" x14ac:dyDescent="0.25">
      <c r="A314">
        <v>3.9999999999999998E-6</v>
      </c>
      <c r="B314">
        <f>LUCA_data!CF313</f>
        <v>12979</v>
      </c>
      <c r="C314">
        <f t="shared" si="74"/>
        <v>24595.5</v>
      </c>
      <c r="D314">
        <f t="shared" si="75"/>
        <v>63.86519187635529</v>
      </c>
      <c r="E314">
        <f t="shared" si="76"/>
        <v>69.593855452559723</v>
      </c>
      <c r="F314">
        <f t="shared" si="77"/>
        <v>66.729523664457503</v>
      </c>
      <c r="G314">
        <f t="shared" si="78"/>
        <v>5.1383999999999999E-2</v>
      </c>
      <c r="H314">
        <f t="shared" si="89"/>
        <v>19.636697999999985</v>
      </c>
      <c r="I314">
        <f t="shared" si="79"/>
        <v>-55.743651488833486</v>
      </c>
      <c r="J314">
        <f t="shared" si="80"/>
        <v>-49.668310086431774</v>
      </c>
      <c r="K314">
        <f t="shared" si="81"/>
        <v>-52.705980787632626</v>
      </c>
      <c r="L314">
        <f t="shared" si="82"/>
        <v>-59.117053970124019</v>
      </c>
      <c r="M314">
        <f t="shared" si="83"/>
        <v>-298.92048446917335</v>
      </c>
      <c r="N314">
        <f t="shared" si="84"/>
        <v>-179.01876921964868</v>
      </c>
      <c r="O314">
        <f t="shared" si="85"/>
        <v>0</v>
      </c>
      <c r="P314">
        <f t="shared" si="72"/>
        <v>0</v>
      </c>
      <c r="Q314">
        <f t="shared" si="86"/>
        <v>-40</v>
      </c>
      <c r="R314">
        <f t="shared" si="87"/>
        <v>40</v>
      </c>
      <c r="S314">
        <f t="shared" si="88"/>
        <v>-1.1836514921078345E-2</v>
      </c>
      <c r="Y314">
        <f t="shared" si="73"/>
        <v>0</v>
      </c>
    </row>
    <row r="315" spans="1:25" x14ac:dyDescent="0.25">
      <c r="A315">
        <v>3.9999999999999998E-6</v>
      </c>
      <c r="B315">
        <f>LUCA_data!CF314</f>
        <v>13906</v>
      </c>
      <c r="C315">
        <f t="shared" si="74"/>
        <v>25731.5</v>
      </c>
      <c r="D315">
        <f t="shared" si="75"/>
        <v>61.045657143769184</v>
      </c>
      <c r="E315">
        <f t="shared" si="76"/>
        <v>66.729523664457503</v>
      </c>
      <c r="F315">
        <f t="shared" si="77"/>
        <v>63.88759040411334</v>
      </c>
      <c r="G315">
        <f t="shared" si="78"/>
        <v>5.3769999999999998E-2</v>
      </c>
      <c r="H315">
        <f t="shared" si="89"/>
        <v>19.690467999999985</v>
      </c>
      <c r="I315">
        <f t="shared" si="79"/>
        <v>-52.853510514118717</v>
      </c>
      <c r="J315">
        <f t="shared" si="80"/>
        <v>-52.705980787632626</v>
      </c>
      <c r="K315">
        <f t="shared" si="81"/>
        <v>-52.779745650875668</v>
      </c>
      <c r="L315">
        <f t="shared" si="82"/>
        <v>-1.3718590895116627</v>
      </c>
      <c r="M315">
        <f t="shared" si="83"/>
        <v>-179.01876921964868</v>
      </c>
      <c r="N315">
        <f t="shared" si="84"/>
        <v>-90.195314154580174</v>
      </c>
      <c r="O315">
        <f t="shared" si="85"/>
        <v>0</v>
      </c>
      <c r="P315">
        <f t="shared" si="72"/>
        <v>0</v>
      </c>
      <c r="Q315">
        <f t="shared" si="86"/>
        <v>-40</v>
      </c>
      <c r="R315">
        <f t="shared" si="87"/>
        <v>-40</v>
      </c>
      <c r="S315">
        <f t="shared" si="88"/>
        <v>-1.2931064440482733E-2</v>
      </c>
      <c r="Y315">
        <f t="shared" si="73"/>
        <v>0</v>
      </c>
    </row>
    <row r="316" spans="1:25" x14ac:dyDescent="0.25">
      <c r="A316">
        <v>3.9999999999999998E-6</v>
      </c>
      <c r="B316">
        <f>LUCA_data!CF315</f>
        <v>14179</v>
      </c>
      <c r="C316">
        <f t="shared" si="74"/>
        <v>26888.5</v>
      </c>
      <c r="D316">
        <f t="shared" si="75"/>
        <v>58.418890112683734</v>
      </c>
      <c r="E316">
        <f t="shared" si="76"/>
        <v>63.88759040411334</v>
      </c>
      <c r="F316">
        <f t="shared" si="77"/>
        <v>61.15324025839854</v>
      </c>
      <c r="G316">
        <f t="shared" si="78"/>
        <v>5.6169999999999998E-2</v>
      </c>
      <c r="H316">
        <f t="shared" si="89"/>
        <v>19.746637999999987</v>
      </c>
      <c r="I316">
        <f t="shared" si="79"/>
        <v>-48.679902896827478</v>
      </c>
      <c r="J316">
        <f t="shared" si="80"/>
        <v>-52.779745650875668</v>
      </c>
      <c r="K316">
        <f t="shared" si="81"/>
        <v>-50.729824273851577</v>
      </c>
      <c r="L316">
        <f t="shared" si="82"/>
        <v>36.494950632438872</v>
      </c>
      <c r="M316">
        <f t="shared" si="83"/>
        <v>-90.195314154580174</v>
      </c>
      <c r="N316">
        <f t="shared" si="84"/>
        <v>-26.850181761070651</v>
      </c>
      <c r="O316">
        <f t="shared" si="85"/>
        <v>0</v>
      </c>
      <c r="P316">
        <f t="shared" si="72"/>
        <v>0</v>
      </c>
      <c r="Q316">
        <f t="shared" si="86"/>
        <v>-40</v>
      </c>
      <c r="R316">
        <f t="shared" si="87"/>
        <v>-40</v>
      </c>
      <c r="S316">
        <f t="shared" si="88"/>
        <v>-1.3565144083524869E-2</v>
      </c>
      <c r="Y316">
        <f t="shared" si="73"/>
        <v>0</v>
      </c>
    </row>
    <row r="317" spans="1:25" x14ac:dyDescent="0.25">
      <c r="A317">
        <v>3.9999999999999998E-6</v>
      </c>
      <c r="B317">
        <f>LUCA_data!CF316</f>
        <v>15194</v>
      </c>
      <c r="C317">
        <f t="shared" si="74"/>
        <v>28129</v>
      </c>
      <c r="D317">
        <f t="shared" si="75"/>
        <v>55.842594006004362</v>
      </c>
      <c r="E317">
        <f t="shared" si="76"/>
        <v>61.15324025839854</v>
      </c>
      <c r="F317">
        <f t="shared" si="77"/>
        <v>58.497917132201451</v>
      </c>
      <c r="G317">
        <f t="shared" si="78"/>
        <v>5.8746E-2</v>
      </c>
      <c r="H317">
        <f t="shared" si="89"/>
        <v>19.805383999999986</v>
      </c>
      <c r="I317">
        <f t="shared" si="79"/>
        <v>-45.200066833436992</v>
      </c>
      <c r="J317">
        <f t="shared" si="80"/>
        <v>-50.729824273851577</v>
      </c>
      <c r="K317">
        <f t="shared" si="81"/>
        <v>-47.964945553644284</v>
      </c>
      <c r="L317">
        <f t="shared" si="82"/>
        <v>47.06496987381766</v>
      </c>
      <c r="M317">
        <f t="shared" si="83"/>
        <v>-26.850181761070651</v>
      </c>
      <c r="N317">
        <f t="shared" si="84"/>
        <v>10.107394056373504</v>
      </c>
      <c r="O317">
        <f t="shared" si="85"/>
        <v>0</v>
      </c>
      <c r="P317">
        <f t="shared" si="72"/>
        <v>0</v>
      </c>
      <c r="Q317">
        <f t="shared" si="86"/>
        <v>-40</v>
      </c>
      <c r="R317">
        <f t="shared" si="87"/>
        <v>-40</v>
      </c>
      <c r="S317">
        <f t="shared" si="88"/>
        <v>-1.4016615174032632E-2</v>
      </c>
      <c r="Y317">
        <f t="shared" si="73"/>
        <v>0</v>
      </c>
    </row>
    <row r="318" spans="1:25" x14ac:dyDescent="0.25">
      <c r="A318">
        <v>3.9999999999999998E-6</v>
      </c>
      <c r="B318">
        <f>LUCA_data!CF317</f>
        <v>15512</v>
      </c>
      <c r="C318">
        <f t="shared" si="74"/>
        <v>29395.5</v>
      </c>
      <c r="D318">
        <f t="shared" si="75"/>
        <v>53.436625564963911</v>
      </c>
      <c r="E318">
        <f t="shared" si="76"/>
        <v>58.497917132201451</v>
      </c>
      <c r="F318">
        <f t="shared" si="77"/>
        <v>55.967271348582685</v>
      </c>
      <c r="G318">
        <f t="shared" si="78"/>
        <v>6.1411999999999994E-2</v>
      </c>
      <c r="H318">
        <f t="shared" si="89"/>
        <v>19.866795999999987</v>
      </c>
      <c r="I318">
        <f t="shared" si="79"/>
        <v>-41.207675757486591</v>
      </c>
      <c r="J318">
        <f t="shared" si="80"/>
        <v>-47.964945553644284</v>
      </c>
      <c r="K318">
        <f t="shared" si="81"/>
        <v>-44.586310655565441</v>
      </c>
      <c r="L318">
        <f t="shared" si="82"/>
        <v>55.015874716323253</v>
      </c>
      <c r="M318">
        <f t="shared" si="83"/>
        <v>10.107394056373504</v>
      </c>
      <c r="N318">
        <f t="shared" si="84"/>
        <v>32.561634386348381</v>
      </c>
      <c r="O318">
        <f t="shared" si="85"/>
        <v>0</v>
      </c>
      <c r="P318">
        <f t="shared" si="72"/>
        <v>0</v>
      </c>
      <c r="Q318">
        <f t="shared" si="86"/>
        <v>-40</v>
      </c>
      <c r="R318">
        <f t="shared" si="87"/>
        <v>-40</v>
      </c>
      <c r="S318">
        <f t="shared" si="88"/>
        <v>-1.4234206774317342E-2</v>
      </c>
      <c r="Y318">
        <f t="shared" si="73"/>
        <v>0</v>
      </c>
    </row>
    <row r="319" spans="1:25" x14ac:dyDescent="0.25">
      <c r="A319">
        <v>3.9999999999999998E-6</v>
      </c>
      <c r="B319">
        <f>LUCA_data!CF318</f>
        <v>16630</v>
      </c>
      <c r="C319">
        <f t="shared" si="74"/>
        <v>30757.5</v>
      </c>
      <c r="D319">
        <f t="shared" si="75"/>
        <v>51.070351192226177</v>
      </c>
      <c r="E319">
        <f t="shared" si="76"/>
        <v>55.967271348582685</v>
      </c>
      <c r="F319">
        <f t="shared" si="77"/>
        <v>53.518811270404427</v>
      </c>
      <c r="G319">
        <f t="shared" si="78"/>
        <v>6.4283999999999994E-2</v>
      </c>
      <c r="H319">
        <f t="shared" si="89"/>
        <v>19.931079999999987</v>
      </c>
      <c r="I319">
        <f t="shared" si="79"/>
        <v>-38.088172456260622</v>
      </c>
      <c r="J319">
        <f t="shared" si="80"/>
        <v>-44.586310655565441</v>
      </c>
      <c r="K319">
        <f t="shared" si="81"/>
        <v>-41.337241555913032</v>
      </c>
      <c r="L319">
        <f t="shared" si="82"/>
        <v>50.542422681420099</v>
      </c>
      <c r="M319">
        <f t="shared" si="83"/>
        <v>32.561634386348381</v>
      </c>
      <c r="N319">
        <f t="shared" si="84"/>
        <v>41.55202853388424</v>
      </c>
      <c r="O319">
        <f t="shared" si="85"/>
        <v>0</v>
      </c>
      <c r="P319">
        <f t="shared" si="72"/>
        <v>0</v>
      </c>
      <c r="Q319">
        <f t="shared" si="86"/>
        <v>-40</v>
      </c>
      <c r="R319">
        <f t="shared" si="87"/>
        <v>-40</v>
      </c>
      <c r="S319">
        <f t="shared" si="88"/>
        <v>-1.4432068301587315E-2</v>
      </c>
      <c r="Y319">
        <f t="shared" si="73"/>
        <v>0</v>
      </c>
    </row>
    <row r="320" spans="1:25" x14ac:dyDescent="0.25">
      <c r="A320">
        <v>3.9999999999999998E-6</v>
      </c>
      <c r="B320">
        <f>LUCA_data!CF319</f>
        <v>16978</v>
      </c>
      <c r="C320">
        <f t="shared" si="74"/>
        <v>32157</v>
      </c>
      <c r="D320">
        <f t="shared" si="75"/>
        <v>48.847726056376423</v>
      </c>
      <c r="E320">
        <f t="shared" si="76"/>
        <v>53.518811270404427</v>
      </c>
      <c r="F320">
        <f t="shared" si="77"/>
        <v>51.183268663390422</v>
      </c>
      <c r="G320">
        <f t="shared" si="78"/>
        <v>6.7215999999999998E-2</v>
      </c>
      <c r="H320">
        <f t="shared" si="89"/>
        <v>19.998295999999986</v>
      </c>
      <c r="I320">
        <f t="shared" si="79"/>
        <v>-34.746825265026267</v>
      </c>
      <c r="J320">
        <f t="shared" si="80"/>
        <v>-41.337241555913032</v>
      </c>
      <c r="K320">
        <f t="shared" si="81"/>
        <v>-38.042033410469649</v>
      </c>
      <c r="L320">
        <f t="shared" si="82"/>
        <v>49.024163077888929</v>
      </c>
      <c r="M320">
        <f t="shared" si="83"/>
        <v>41.55202853388424</v>
      </c>
      <c r="N320">
        <f t="shared" si="84"/>
        <v>45.288095805886584</v>
      </c>
      <c r="O320">
        <f t="shared" si="85"/>
        <v>0</v>
      </c>
      <c r="P320">
        <f t="shared" si="72"/>
        <v>0</v>
      </c>
      <c r="Q320">
        <f t="shared" si="86"/>
        <v>-40</v>
      </c>
      <c r="R320">
        <f t="shared" si="87"/>
        <v>-40</v>
      </c>
      <c r="S320">
        <f t="shared" si="88"/>
        <v>-1.4521373234754187E-2</v>
      </c>
      <c r="Y320">
        <f t="shared" si="73"/>
        <v>0</v>
      </c>
    </row>
    <row r="321" spans="1:25" x14ac:dyDescent="0.25">
      <c r="A321">
        <v>3.9999999999999998E-6</v>
      </c>
      <c r="B321">
        <f>LUCA_data!CF320</f>
        <v>18211</v>
      </c>
      <c r="C321">
        <f t="shared" si="74"/>
        <v>33665.5</v>
      </c>
      <c r="D321">
        <f t="shared" si="75"/>
        <v>46.658933531208405</v>
      </c>
      <c r="E321">
        <f t="shared" si="76"/>
        <v>51.183268663390422</v>
      </c>
      <c r="F321">
        <f t="shared" si="77"/>
        <v>48.921101097299413</v>
      </c>
      <c r="G321">
        <f t="shared" si="78"/>
        <v>7.0377999999999996E-2</v>
      </c>
      <c r="H321">
        <f t="shared" si="89"/>
        <v>20.068673999999987</v>
      </c>
      <c r="I321">
        <f t="shared" si="79"/>
        <v>-32.143106739194188</v>
      </c>
      <c r="J321">
        <f t="shared" si="80"/>
        <v>-38.042033410469649</v>
      </c>
      <c r="K321">
        <f t="shared" si="81"/>
        <v>-35.092570074831919</v>
      </c>
      <c r="L321">
        <f t="shared" si="82"/>
        <v>41.908882543376208</v>
      </c>
      <c r="M321">
        <f t="shared" si="83"/>
        <v>45.288095805886584</v>
      </c>
      <c r="N321">
        <f t="shared" si="84"/>
        <v>43.598489174631396</v>
      </c>
      <c r="O321">
        <f t="shared" si="85"/>
        <v>0</v>
      </c>
      <c r="P321">
        <f t="shared" si="72"/>
        <v>0</v>
      </c>
      <c r="Q321">
        <f t="shared" si="86"/>
        <v>-40</v>
      </c>
      <c r="R321">
        <f t="shared" si="87"/>
        <v>-40</v>
      </c>
      <c r="S321">
        <f t="shared" si="88"/>
        <v>-1.4662996435396185E-2</v>
      </c>
      <c r="Y321">
        <f t="shared" si="73"/>
        <v>0</v>
      </c>
    </row>
    <row r="322" spans="1:25" x14ac:dyDescent="0.25">
      <c r="A322">
        <v>3.9999999999999998E-6</v>
      </c>
      <c r="B322">
        <f>LUCA_data!CF321</f>
        <v>18590</v>
      </c>
      <c r="C322">
        <f t="shared" si="74"/>
        <v>35204.5</v>
      </c>
      <c r="D322">
        <f t="shared" si="75"/>
        <v>44.619191489579357</v>
      </c>
      <c r="E322">
        <f t="shared" si="76"/>
        <v>48.921101097299413</v>
      </c>
      <c r="F322">
        <f t="shared" si="77"/>
        <v>46.770146293439382</v>
      </c>
      <c r="G322">
        <f t="shared" si="78"/>
        <v>7.3602000000000001E-2</v>
      </c>
      <c r="H322">
        <f t="shared" si="89"/>
        <v>20.142275999999988</v>
      </c>
      <c r="I322">
        <f t="shared" si="79"/>
        <v>-29.224135266161674</v>
      </c>
      <c r="J322">
        <f t="shared" si="80"/>
        <v>-35.092570074831919</v>
      </c>
      <c r="K322">
        <f t="shared" si="81"/>
        <v>-32.158352670496797</v>
      </c>
      <c r="L322">
        <f t="shared" si="82"/>
        <v>39.866000982787455</v>
      </c>
      <c r="M322">
        <f t="shared" si="83"/>
        <v>43.598489174631396</v>
      </c>
      <c r="N322">
        <f t="shared" si="84"/>
        <v>41.732245078709425</v>
      </c>
      <c r="O322">
        <f t="shared" si="85"/>
        <v>0</v>
      </c>
      <c r="P322">
        <f t="shared" si="72"/>
        <v>0</v>
      </c>
      <c r="Q322">
        <f t="shared" si="86"/>
        <v>-40</v>
      </c>
      <c r="R322">
        <f t="shared" si="87"/>
        <v>-40</v>
      </c>
      <c r="S322">
        <f t="shared" si="88"/>
        <v>-1.4701320206474803E-2</v>
      </c>
      <c r="Y322">
        <f t="shared" si="73"/>
        <v>0</v>
      </c>
    </row>
    <row r="323" spans="1:25" x14ac:dyDescent="0.25">
      <c r="A323">
        <v>3.9999999999999998E-6</v>
      </c>
      <c r="B323">
        <f>LUCA_data!CF322</f>
        <v>19930</v>
      </c>
      <c r="C323">
        <f t="shared" si="74"/>
        <v>36854.5</v>
      </c>
      <c r="D323">
        <f t="shared" si="75"/>
        <v>42.621561187776166</v>
      </c>
      <c r="E323">
        <f t="shared" si="76"/>
        <v>46.770146293439382</v>
      </c>
      <c r="F323">
        <f t="shared" si="77"/>
        <v>44.695853740607774</v>
      </c>
      <c r="G323">
        <f t="shared" si="78"/>
        <v>7.7039999999999997E-2</v>
      </c>
      <c r="H323">
        <f t="shared" si="89"/>
        <v>20.219315999999989</v>
      </c>
      <c r="I323">
        <f t="shared" si="79"/>
        <v>-26.924877373203632</v>
      </c>
      <c r="J323">
        <f t="shared" si="80"/>
        <v>-32.158352670496797</v>
      </c>
      <c r="K323">
        <f t="shared" si="81"/>
        <v>-29.541615021850212</v>
      </c>
      <c r="L323">
        <f t="shared" si="82"/>
        <v>33.965961171425029</v>
      </c>
      <c r="M323">
        <f t="shared" si="83"/>
        <v>41.732245078709425</v>
      </c>
      <c r="N323">
        <f t="shared" si="84"/>
        <v>37.849103125067231</v>
      </c>
      <c r="O323">
        <f t="shared" si="85"/>
        <v>0</v>
      </c>
      <c r="P323">
        <f t="shared" si="72"/>
        <v>0</v>
      </c>
      <c r="Q323">
        <f t="shared" si="86"/>
        <v>-40</v>
      </c>
      <c r="R323">
        <f t="shared" si="87"/>
        <v>-40</v>
      </c>
      <c r="S323">
        <f t="shared" si="88"/>
        <v>-1.478767032318128E-2</v>
      </c>
      <c r="Y323">
        <f t="shared" si="73"/>
        <v>0</v>
      </c>
    </row>
    <row r="324" spans="1:25" x14ac:dyDescent="0.25">
      <c r="A324">
        <v>3.9999999999999998E-6</v>
      </c>
      <c r="B324">
        <f>LUCA_data!CF323</f>
        <v>20323</v>
      </c>
      <c r="C324">
        <f t="shared" si="74"/>
        <v>38527</v>
      </c>
      <c r="D324">
        <f t="shared" si="75"/>
        <v>40.77131172411287</v>
      </c>
      <c r="E324">
        <f t="shared" si="76"/>
        <v>44.695853740607774</v>
      </c>
      <c r="F324">
        <f t="shared" si="77"/>
        <v>42.733582732360318</v>
      </c>
      <c r="G324">
        <f t="shared" si="78"/>
        <v>8.0505999999999994E-2</v>
      </c>
      <c r="H324">
        <f t="shared" si="89"/>
        <v>20.299821999999988</v>
      </c>
      <c r="I324">
        <f t="shared" si="79"/>
        <v>-24.374220657434918</v>
      </c>
      <c r="J324">
        <f t="shared" si="80"/>
        <v>-29.541615021850212</v>
      </c>
      <c r="K324">
        <f t="shared" si="81"/>
        <v>-26.957917839642565</v>
      </c>
      <c r="L324">
        <f t="shared" si="82"/>
        <v>32.093225128656833</v>
      </c>
      <c r="M324">
        <f t="shared" si="83"/>
        <v>37.849103125067231</v>
      </c>
      <c r="N324">
        <f t="shared" si="84"/>
        <v>34.971164126862035</v>
      </c>
      <c r="O324">
        <f t="shared" si="85"/>
        <v>0</v>
      </c>
      <c r="P324">
        <f t="shared" si="72"/>
        <v>0</v>
      </c>
      <c r="Q324">
        <f t="shared" si="86"/>
        <v>-40</v>
      </c>
      <c r="R324">
        <f t="shared" si="87"/>
        <v>-40</v>
      </c>
      <c r="S324">
        <f t="shared" si="88"/>
        <v>-1.4762086140719638E-2</v>
      </c>
      <c r="Y324">
        <f t="shared" si="73"/>
        <v>0</v>
      </c>
    </row>
    <row r="325" spans="1:25" x14ac:dyDescent="0.25">
      <c r="A325">
        <v>3.9999999999999998E-6</v>
      </c>
      <c r="B325">
        <f>LUCA_data!CF324</f>
        <v>21743</v>
      </c>
      <c r="C325">
        <f t="shared" si="74"/>
        <v>40293</v>
      </c>
      <c r="D325">
        <f t="shared" si="75"/>
        <v>38.984347822075712</v>
      </c>
      <c r="E325">
        <f t="shared" si="76"/>
        <v>42.733582732360318</v>
      </c>
      <c r="F325">
        <f t="shared" si="77"/>
        <v>40.858965277218019</v>
      </c>
      <c r="G325">
        <f t="shared" si="78"/>
        <v>8.4131999999999998E-2</v>
      </c>
      <c r="H325">
        <f t="shared" si="89"/>
        <v>20.383953999999989</v>
      </c>
      <c r="I325">
        <f t="shared" si="79"/>
        <v>-22.281860114371458</v>
      </c>
      <c r="J325">
        <f t="shared" si="80"/>
        <v>-26.957917839642565</v>
      </c>
      <c r="K325">
        <f t="shared" si="81"/>
        <v>-24.619888977007012</v>
      </c>
      <c r="L325">
        <f t="shared" si="82"/>
        <v>27.790006925255</v>
      </c>
      <c r="M325">
        <f t="shared" si="83"/>
        <v>34.971164126862035</v>
      </c>
      <c r="N325">
        <f t="shared" si="84"/>
        <v>31.380585526058518</v>
      </c>
      <c r="O325">
        <f t="shared" si="85"/>
        <v>0</v>
      </c>
      <c r="P325">
        <f t="shared" ref="P325:P388" si="90">IF(K325&gt;$P$3,1,0)</f>
        <v>0</v>
      </c>
      <c r="Q325">
        <f t="shared" si="86"/>
        <v>-40</v>
      </c>
      <c r="R325">
        <f t="shared" si="87"/>
        <v>-40</v>
      </c>
      <c r="S325">
        <f t="shared" si="88"/>
        <v>-1.4747260833705518E-2</v>
      </c>
      <c r="Y325">
        <f t="shared" ref="Y325:Y388" si="91">IF(Q325=$Q$3, ($Y$1*K325*F325-$Y$3*F325^3)*G325,0)</f>
        <v>0</v>
      </c>
    </row>
    <row r="326" spans="1:25" x14ac:dyDescent="0.25">
      <c r="A326">
        <v>3.9999999999999998E-6</v>
      </c>
      <c r="B326">
        <f>LUCA_data!CF325</f>
        <v>22183</v>
      </c>
      <c r="C326">
        <f t="shared" ref="C326:C389" si="92">(B326+B325)/2+(B324+B323)/2</f>
        <v>42089.5</v>
      </c>
      <c r="D326">
        <f t="shared" ref="D326:D389" si="93">2*PI()/(C326*0.000004)</f>
        <v>37.32038458035607</v>
      </c>
      <c r="E326">
        <f t="shared" ref="E326:E389" si="94">F325</f>
        <v>40.858965277218019</v>
      </c>
      <c r="F326">
        <f t="shared" ref="F326:F389" si="95">0.5*(D326+E326)</f>
        <v>39.089674928787048</v>
      </c>
      <c r="G326">
        <f t="shared" ref="G326:G389" si="96">0.5*(B326+B325)*0.000004</f>
        <v>8.7852E-2</v>
      </c>
      <c r="H326">
        <f t="shared" si="89"/>
        <v>20.47180599999999</v>
      </c>
      <c r="I326">
        <f t="shared" ref="I326:I389" si="97">(F326-E326)/G326</f>
        <v>-20.139443022708317</v>
      </c>
      <c r="J326">
        <f t="shared" ref="J326:J389" si="98">K325</f>
        <v>-24.619888977007012</v>
      </c>
      <c r="K326">
        <f t="shared" ref="K326:K389" si="99">(I326+J326)/2</f>
        <v>-22.379665999857664</v>
      </c>
      <c r="L326">
        <f t="shared" ref="L326:L389" si="100">(K326-J326)/G326</f>
        <v>25.499965591555654</v>
      </c>
      <c r="M326">
        <f t="shared" ref="M326:M389" si="101">N325</f>
        <v>31.380585526058518</v>
      </c>
      <c r="N326">
        <f t="shared" ref="N326:N389" si="102">(L326+M326)/2</f>
        <v>28.440275558807087</v>
      </c>
      <c r="O326">
        <f t="shared" ref="O326:O389" si="103">IF(AND((L326&gt;$O$3), (L326&lt;$O$4)),0,1)</f>
        <v>0</v>
      </c>
      <c r="P326">
        <f t="shared" si="90"/>
        <v>0</v>
      </c>
      <c r="Q326">
        <f t="shared" ref="Q326:Q389" si="104">IF(OR(O326=1, AND((P326=1),(Q325=$Q$3))),$Q$3,$Q$2)</f>
        <v>-40</v>
      </c>
      <c r="R326">
        <f t="shared" ref="R326:R389" si="105">IF(OR(O326=1, AND((P326=1),(Q325=1))),Q325,Q325)</f>
        <v>-40</v>
      </c>
      <c r="S326">
        <f t="shared" ref="S326:S389" si="106">IF(Q326=-40,K326/F326^2, "")</f>
        <v>-1.4646352525650958E-2</v>
      </c>
      <c r="Y326">
        <f t="shared" si="91"/>
        <v>0</v>
      </c>
    </row>
    <row r="327" spans="1:25" x14ac:dyDescent="0.25">
      <c r="A327">
        <v>3.9999999999999998E-6</v>
      </c>
      <c r="B327">
        <f>LUCA_data!CF326</f>
        <v>23792</v>
      </c>
      <c r="C327">
        <f t="shared" si="92"/>
        <v>44020.5</v>
      </c>
      <c r="D327">
        <f t="shared" si="93"/>
        <v>35.683291348233134</v>
      </c>
      <c r="E327">
        <f t="shared" si="94"/>
        <v>39.089674928787048</v>
      </c>
      <c r="F327">
        <f t="shared" si="95"/>
        <v>37.386483138510087</v>
      </c>
      <c r="G327">
        <f t="shared" si="96"/>
        <v>9.194999999999999E-2</v>
      </c>
      <c r="H327">
        <f t="shared" ref="H327:H390" si="107">H326+G327</f>
        <v>20.563755999999991</v>
      </c>
      <c r="I327">
        <f t="shared" si="97"/>
        <v>-18.523021101435138</v>
      </c>
      <c r="J327">
        <f t="shared" si="98"/>
        <v>-22.379665999857664</v>
      </c>
      <c r="K327">
        <f t="shared" si="99"/>
        <v>-20.451343550646399</v>
      </c>
      <c r="L327">
        <f t="shared" si="100"/>
        <v>20.971424134978417</v>
      </c>
      <c r="M327">
        <f t="shared" si="101"/>
        <v>28.440275558807087</v>
      </c>
      <c r="N327">
        <f t="shared" si="102"/>
        <v>24.705849846892754</v>
      </c>
      <c r="O327">
        <f t="shared" si="103"/>
        <v>0</v>
      </c>
      <c r="P327">
        <f t="shared" si="90"/>
        <v>0</v>
      </c>
      <c r="Q327">
        <f t="shared" si="104"/>
        <v>-40</v>
      </c>
      <c r="R327">
        <f t="shared" si="105"/>
        <v>-40</v>
      </c>
      <c r="S327">
        <f t="shared" si="106"/>
        <v>-1.4631626832428258E-2</v>
      </c>
      <c r="Y327">
        <f t="shared" si="91"/>
        <v>0</v>
      </c>
    </row>
    <row r="328" spans="1:25" x14ac:dyDescent="0.25">
      <c r="A328">
        <v>3.9999999999999998E-6</v>
      </c>
      <c r="B328">
        <f>LUCA_data!CF327</f>
        <v>24292</v>
      </c>
      <c r="C328">
        <f t="shared" si="92"/>
        <v>46005</v>
      </c>
      <c r="D328">
        <f t="shared" si="93"/>
        <v>34.144034926527482</v>
      </c>
      <c r="E328">
        <f t="shared" si="94"/>
        <v>37.386483138510087</v>
      </c>
      <c r="F328">
        <f t="shared" si="95"/>
        <v>35.765259032518784</v>
      </c>
      <c r="G328">
        <f t="shared" si="96"/>
        <v>9.616799999999999E-2</v>
      </c>
      <c r="H328">
        <f t="shared" si="107"/>
        <v>20.65992399999999</v>
      </c>
      <c r="I328">
        <f t="shared" si="97"/>
        <v>-16.858249168032014</v>
      </c>
      <c r="J328">
        <f t="shared" si="98"/>
        <v>-20.451343550646399</v>
      </c>
      <c r="K328">
        <f t="shared" si="99"/>
        <v>-18.654796359339208</v>
      </c>
      <c r="L328">
        <f t="shared" si="100"/>
        <v>18.681340896214863</v>
      </c>
      <c r="M328">
        <f t="shared" si="101"/>
        <v>24.705849846892754</v>
      </c>
      <c r="N328">
        <f t="shared" si="102"/>
        <v>21.693595371553808</v>
      </c>
      <c r="O328">
        <f t="shared" si="103"/>
        <v>0</v>
      </c>
      <c r="P328">
        <f t="shared" si="90"/>
        <v>0</v>
      </c>
      <c r="Q328">
        <f t="shared" si="104"/>
        <v>-40</v>
      </c>
      <c r="R328">
        <f t="shared" si="105"/>
        <v>-40</v>
      </c>
      <c r="S328">
        <f t="shared" si="106"/>
        <v>-1.4583701377505778E-2</v>
      </c>
      <c r="Y328">
        <f t="shared" si="91"/>
        <v>0</v>
      </c>
    </row>
    <row r="329" spans="1:25" x14ac:dyDescent="0.25">
      <c r="A329">
        <v>3.9999999999999998E-6</v>
      </c>
      <c r="B329">
        <f>LUCA_data!CF328</f>
        <v>26033</v>
      </c>
      <c r="C329">
        <f t="shared" si="92"/>
        <v>48150</v>
      </c>
      <c r="D329">
        <f t="shared" si="93"/>
        <v>32.622976672791204</v>
      </c>
      <c r="E329">
        <f t="shared" si="94"/>
        <v>35.765259032518784</v>
      </c>
      <c r="F329">
        <f t="shared" si="95"/>
        <v>34.194117852654998</v>
      </c>
      <c r="G329">
        <f t="shared" si="96"/>
        <v>0.10064999999999999</v>
      </c>
      <c r="H329">
        <f t="shared" si="107"/>
        <v>20.760573999999991</v>
      </c>
      <c r="I329">
        <f t="shared" si="97"/>
        <v>-15.609947142213482</v>
      </c>
      <c r="J329">
        <f t="shared" si="98"/>
        <v>-18.654796359339208</v>
      </c>
      <c r="K329">
        <f t="shared" si="99"/>
        <v>-17.132371750776343</v>
      </c>
      <c r="L329">
        <f t="shared" si="100"/>
        <v>15.125927556511328</v>
      </c>
      <c r="M329">
        <f t="shared" si="101"/>
        <v>21.693595371553808</v>
      </c>
      <c r="N329">
        <f t="shared" si="102"/>
        <v>18.40976146403257</v>
      </c>
      <c r="O329">
        <f t="shared" si="103"/>
        <v>0</v>
      </c>
      <c r="P329">
        <f t="shared" si="90"/>
        <v>0</v>
      </c>
      <c r="Q329">
        <f t="shared" si="104"/>
        <v>-40</v>
      </c>
      <c r="R329">
        <f t="shared" si="105"/>
        <v>-40</v>
      </c>
      <c r="S329">
        <f t="shared" si="106"/>
        <v>-1.4652599564204113E-2</v>
      </c>
      <c r="Y329">
        <f t="shared" si="91"/>
        <v>0</v>
      </c>
    </row>
    <row r="330" spans="1:25" x14ac:dyDescent="0.25">
      <c r="A330">
        <v>3.9999999999999998E-6</v>
      </c>
      <c r="B330">
        <f>LUCA_data!CF329</f>
        <v>26561</v>
      </c>
      <c r="C330">
        <f t="shared" si="92"/>
        <v>50339</v>
      </c>
      <c r="D330">
        <f t="shared" si="93"/>
        <v>31.204360968531294</v>
      </c>
      <c r="E330">
        <f t="shared" si="94"/>
        <v>34.194117852654998</v>
      </c>
      <c r="F330">
        <f t="shared" si="95"/>
        <v>32.699239410593144</v>
      </c>
      <c r="G330">
        <f t="shared" si="96"/>
        <v>0.10518799999999999</v>
      </c>
      <c r="H330">
        <f t="shared" si="107"/>
        <v>20.865761999999989</v>
      </c>
      <c r="I330">
        <f t="shared" si="97"/>
        <v>-14.211492205021997</v>
      </c>
      <c r="J330">
        <f t="shared" si="98"/>
        <v>-17.132371750776343</v>
      </c>
      <c r="K330">
        <f t="shared" si="99"/>
        <v>-15.67193197789917</v>
      </c>
      <c r="L330">
        <f t="shared" si="100"/>
        <v>13.884091083366668</v>
      </c>
      <c r="M330">
        <f t="shared" si="101"/>
        <v>18.40976146403257</v>
      </c>
      <c r="N330">
        <f t="shared" si="102"/>
        <v>16.14692627369962</v>
      </c>
      <c r="O330">
        <f t="shared" si="103"/>
        <v>0</v>
      </c>
      <c r="P330">
        <f t="shared" si="90"/>
        <v>0</v>
      </c>
      <c r="Q330">
        <f t="shared" si="104"/>
        <v>-40</v>
      </c>
      <c r="R330">
        <f t="shared" si="105"/>
        <v>-40</v>
      </c>
      <c r="S330">
        <f t="shared" si="106"/>
        <v>-1.4657072496273876E-2</v>
      </c>
      <c r="Y330">
        <f t="shared" si="91"/>
        <v>0</v>
      </c>
    </row>
    <row r="331" spans="1:25" x14ac:dyDescent="0.25">
      <c r="A331">
        <v>3.9999999999999998E-6</v>
      </c>
      <c r="B331">
        <f>LUCA_data!CF330</f>
        <v>28482</v>
      </c>
      <c r="C331">
        <f t="shared" si="92"/>
        <v>52684</v>
      </c>
      <c r="D331">
        <f t="shared" si="93"/>
        <v>29.815434036802383</v>
      </c>
      <c r="E331">
        <f t="shared" si="94"/>
        <v>32.699239410593144</v>
      </c>
      <c r="F331">
        <f t="shared" si="95"/>
        <v>31.257336723697762</v>
      </c>
      <c r="G331">
        <f t="shared" si="96"/>
        <v>0.11008599999999999</v>
      </c>
      <c r="H331">
        <f t="shared" si="107"/>
        <v>20.975847999999989</v>
      </c>
      <c r="I331">
        <f t="shared" si="97"/>
        <v>-13.097966016526918</v>
      </c>
      <c r="J331">
        <f t="shared" si="98"/>
        <v>-15.67193197789917</v>
      </c>
      <c r="K331">
        <f t="shared" si="99"/>
        <v>-14.384948997213044</v>
      </c>
      <c r="L331">
        <f t="shared" si="100"/>
        <v>11.690705273024056</v>
      </c>
      <c r="M331">
        <f t="shared" si="101"/>
        <v>16.14692627369962</v>
      </c>
      <c r="N331">
        <f t="shared" si="102"/>
        <v>13.918815773361839</v>
      </c>
      <c r="O331">
        <f t="shared" si="103"/>
        <v>0</v>
      </c>
      <c r="P331">
        <f t="shared" si="90"/>
        <v>0</v>
      </c>
      <c r="Q331">
        <f t="shared" si="104"/>
        <v>-40</v>
      </c>
      <c r="R331">
        <f t="shared" si="105"/>
        <v>-40</v>
      </c>
      <c r="S331">
        <f t="shared" si="106"/>
        <v>-1.4723273643806843E-2</v>
      </c>
      <c r="Y331">
        <f t="shared" si="91"/>
        <v>0</v>
      </c>
    </row>
    <row r="332" spans="1:25" x14ac:dyDescent="0.25">
      <c r="A332">
        <v>3.9999999999999998E-6</v>
      </c>
      <c r="B332">
        <f>LUCA_data!CF331</f>
        <v>29062</v>
      </c>
      <c r="C332">
        <f t="shared" si="92"/>
        <v>55069</v>
      </c>
      <c r="D332">
        <f t="shared" si="93"/>
        <v>28.524148373765577</v>
      </c>
      <c r="E332">
        <f t="shared" si="94"/>
        <v>31.257336723697762</v>
      </c>
      <c r="F332">
        <f t="shared" si="95"/>
        <v>29.890742548731669</v>
      </c>
      <c r="G332">
        <f t="shared" si="96"/>
        <v>0.115088</v>
      </c>
      <c r="H332">
        <f t="shared" si="107"/>
        <v>21.090935999999989</v>
      </c>
      <c r="I332">
        <f t="shared" si="97"/>
        <v>-11.874341156037923</v>
      </c>
      <c r="J332">
        <f t="shared" si="98"/>
        <v>-14.384948997213044</v>
      </c>
      <c r="K332">
        <f t="shared" si="99"/>
        <v>-13.129645076625483</v>
      </c>
      <c r="L332">
        <f t="shared" si="100"/>
        <v>10.90733977988636</v>
      </c>
      <c r="M332">
        <f t="shared" si="101"/>
        <v>13.918815773361839</v>
      </c>
      <c r="N332">
        <f t="shared" si="102"/>
        <v>12.4130777766241</v>
      </c>
      <c r="O332">
        <f t="shared" si="103"/>
        <v>0</v>
      </c>
      <c r="P332">
        <f t="shared" si="90"/>
        <v>0</v>
      </c>
      <c r="Q332">
        <f t="shared" si="104"/>
        <v>-40</v>
      </c>
      <c r="R332">
        <f t="shared" si="105"/>
        <v>-40</v>
      </c>
      <c r="S332">
        <f t="shared" si="106"/>
        <v>-1.4695337962055676E-2</v>
      </c>
      <c r="Y332">
        <f t="shared" si="91"/>
        <v>0</v>
      </c>
    </row>
    <row r="333" spans="1:25" x14ac:dyDescent="0.25">
      <c r="A333">
        <v>3.9999999999999998E-6</v>
      </c>
      <c r="B333">
        <f>LUCA_data!CF332</f>
        <v>31096</v>
      </c>
      <c r="C333">
        <f t="shared" si="92"/>
        <v>57600.5</v>
      </c>
      <c r="D333">
        <f t="shared" si="93"/>
        <v>27.270532839036061</v>
      </c>
      <c r="E333">
        <f t="shared" si="94"/>
        <v>29.890742548731669</v>
      </c>
      <c r="F333">
        <f t="shared" si="95"/>
        <v>28.580637693883865</v>
      </c>
      <c r="G333">
        <f t="shared" si="96"/>
        <v>0.12031599999999999</v>
      </c>
      <c r="H333">
        <f t="shared" si="107"/>
        <v>21.211251999999988</v>
      </c>
      <c r="I333">
        <f t="shared" si="97"/>
        <v>-10.888866442100836</v>
      </c>
      <c r="J333">
        <f t="shared" si="98"/>
        <v>-13.129645076625483</v>
      </c>
      <c r="K333">
        <f t="shared" si="99"/>
        <v>-12.00925575936316</v>
      </c>
      <c r="L333">
        <f t="shared" si="100"/>
        <v>9.3120558966581548</v>
      </c>
      <c r="M333">
        <f t="shared" si="101"/>
        <v>12.4130777766241</v>
      </c>
      <c r="N333">
        <f t="shared" si="102"/>
        <v>10.862566836641127</v>
      </c>
      <c r="O333">
        <f t="shared" si="103"/>
        <v>0</v>
      </c>
      <c r="P333">
        <f t="shared" si="90"/>
        <v>0</v>
      </c>
      <c r="Q333">
        <f t="shared" si="104"/>
        <v>-40</v>
      </c>
      <c r="R333">
        <f t="shared" si="105"/>
        <v>-40</v>
      </c>
      <c r="S333">
        <f t="shared" si="106"/>
        <v>-1.4701859392205351E-2</v>
      </c>
      <c r="Y333">
        <f t="shared" si="91"/>
        <v>0</v>
      </c>
    </row>
    <row r="334" spans="1:25" x14ac:dyDescent="0.25">
      <c r="A334">
        <v>3.9999999999999998E-6</v>
      </c>
      <c r="B334">
        <f>LUCA_data!CF333</f>
        <v>31741</v>
      </c>
      <c r="C334">
        <f t="shared" si="92"/>
        <v>60190.5</v>
      </c>
      <c r="D334">
        <f t="shared" si="93"/>
        <v>26.097080549171327</v>
      </c>
      <c r="E334">
        <f t="shared" si="94"/>
        <v>28.580637693883865</v>
      </c>
      <c r="F334">
        <f t="shared" si="95"/>
        <v>27.338859121527598</v>
      </c>
      <c r="G334">
        <f t="shared" si="96"/>
        <v>0.12567400000000001</v>
      </c>
      <c r="H334">
        <f t="shared" si="107"/>
        <v>21.336925999999988</v>
      </c>
      <c r="I334">
        <f t="shared" si="97"/>
        <v>-9.8809504937876351</v>
      </c>
      <c r="J334">
        <f t="shared" si="98"/>
        <v>-12.00925575936316</v>
      </c>
      <c r="K334">
        <f t="shared" si="99"/>
        <v>-10.945103126575397</v>
      </c>
      <c r="L334">
        <f t="shared" si="100"/>
        <v>8.4675639574435717</v>
      </c>
      <c r="M334">
        <f t="shared" si="101"/>
        <v>10.862566836641127</v>
      </c>
      <c r="N334">
        <f t="shared" si="102"/>
        <v>9.6650653970423495</v>
      </c>
      <c r="O334">
        <f t="shared" si="103"/>
        <v>0</v>
      </c>
      <c r="P334">
        <f t="shared" si="90"/>
        <v>0</v>
      </c>
      <c r="Q334">
        <f t="shared" si="104"/>
        <v>-40</v>
      </c>
      <c r="R334">
        <f t="shared" si="105"/>
        <v>-40</v>
      </c>
      <c r="S334">
        <f t="shared" si="106"/>
        <v>-1.4643978540928299E-2</v>
      </c>
      <c r="Y334">
        <f t="shared" si="91"/>
        <v>0</v>
      </c>
    </row>
    <row r="335" spans="1:25" x14ac:dyDescent="0.25">
      <c r="A335">
        <v>3.9999999999999998E-6</v>
      </c>
      <c r="B335">
        <f>LUCA_data!CF334</f>
        <v>34020</v>
      </c>
      <c r="C335">
        <f t="shared" si="92"/>
        <v>62959.5</v>
      </c>
      <c r="D335">
        <f t="shared" si="93"/>
        <v>24.949313873123142</v>
      </c>
      <c r="E335">
        <f t="shared" si="94"/>
        <v>27.338859121527598</v>
      </c>
      <c r="F335">
        <f t="shared" si="95"/>
        <v>26.144086497325368</v>
      </c>
      <c r="G335">
        <f t="shared" si="96"/>
        <v>0.131522</v>
      </c>
      <c r="H335">
        <f t="shared" si="107"/>
        <v>21.468447999999988</v>
      </c>
      <c r="I335">
        <f t="shared" si="97"/>
        <v>-9.0842035872495082</v>
      </c>
      <c r="J335">
        <f t="shared" si="98"/>
        <v>-10.945103126575397</v>
      </c>
      <c r="K335">
        <f t="shared" si="99"/>
        <v>-10.014653356912453</v>
      </c>
      <c r="L335">
        <f t="shared" si="100"/>
        <v>7.074480084418914</v>
      </c>
      <c r="M335">
        <f t="shared" si="101"/>
        <v>9.6650653970423495</v>
      </c>
      <c r="N335">
        <f t="shared" si="102"/>
        <v>8.3697727407306317</v>
      </c>
      <c r="O335">
        <f t="shared" si="103"/>
        <v>0</v>
      </c>
      <c r="P335">
        <f t="shared" si="90"/>
        <v>0</v>
      </c>
      <c r="Q335">
        <f t="shared" si="104"/>
        <v>-40</v>
      </c>
      <c r="R335">
        <f t="shared" si="105"/>
        <v>-40</v>
      </c>
      <c r="S335">
        <f t="shared" si="106"/>
        <v>-1.4651732396227366E-2</v>
      </c>
      <c r="Y335">
        <f t="shared" si="91"/>
        <v>0</v>
      </c>
    </row>
    <row r="336" spans="1:25" x14ac:dyDescent="0.25">
      <c r="A336">
        <v>3.9999999999999998E-6</v>
      </c>
      <c r="B336">
        <f>LUCA_data!CF335</f>
        <v>34766</v>
      </c>
      <c r="C336">
        <f t="shared" si="92"/>
        <v>65811.5</v>
      </c>
      <c r="D336">
        <f t="shared" si="93"/>
        <v>23.868113123008847</v>
      </c>
      <c r="E336">
        <f t="shared" si="94"/>
        <v>26.144086497325368</v>
      </c>
      <c r="F336">
        <f t="shared" si="95"/>
        <v>25.006099810167107</v>
      </c>
      <c r="G336">
        <f t="shared" si="96"/>
        <v>0.137572</v>
      </c>
      <c r="H336">
        <f t="shared" si="107"/>
        <v>21.606019999999987</v>
      </c>
      <c r="I336">
        <f t="shared" si="97"/>
        <v>-8.271935329560236</v>
      </c>
      <c r="J336">
        <f t="shared" si="98"/>
        <v>-10.014653356912453</v>
      </c>
      <c r="K336">
        <f t="shared" si="99"/>
        <v>-9.1432943432363452</v>
      </c>
      <c r="L336">
        <f t="shared" si="100"/>
        <v>6.3338398342403055</v>
      </c>
      <c r="M336">
        <f t="shared" si="101"/>
        <v>8.3697727407306317</v>
      </c>
      <c r="N336">
        <f t="shared" si="102"/>
        <v>7.3518062874854682</v>
      </c>
      <c r="O336">
        <f t="shared" si="103"/>
        <v>0</v>
      </c>
      <c r="P336">
        <f t="shared" si="90"/>
        <v>0</v>
      </c>
      <c r="Q336">
        <f t="shared" si="104"/>
        <v>-40</v>
      </c>
      <c r="R336">
        <f t="shared" si="105"/>
        <v>-40</v>
      </c>
      <c r="S336">
        <f t="shared" si="106"/>
        <v>-1.4622134699016772E-2</v>
      </c>
      <c r="Y336">
        <f t="shared" si="91"/>
        <v>0</v>
      </c>
    </row>
    <row r="337" spans="1:25" x14ac:dyDescent="0.25">
      <c r="A337">
        <v>3.9999999999999998E-6</v>
      </c>
      <c r="B337">
        <f>LUCA_data!CF336</f>
        <v>37273</v>
      </c>
      <c r="C337">
        <f t="shared" si="92"/>
        <v>68900</v>
      </c>
      <c r="D337">
        <f t="shared" si="93"/>
        <v>22.798205033307642</v>
      </c>
      <c r="E337">
        <f t="shared" si="94"/>
        <v>25.006099810167107</v>
      </c>
      <c r="F337">
        <f t="shared" si="95"/>
        <v>23.902152421737377</v>
      </c>
      <c r="G337">
        <f t="shared" si="96"/>
        <v>0.14407799999999998</v>
      </c>
      <c r="H337">
        <f t="shared" si="107"/>
        <v>21.750097999999987</v>
      </c>
      <c r="I337">
        <f t="shared" si="97"/>
        <v>-7.6621509767607199</v>
      </c>
      <c r="J337">
        <f t="shared" si="98"/>
        <v>-9.1432943432363452</v>
      </c>
      <c r="K337">
        <f t="shared" si="99"/>
        <v>-8.402722659998533</v>
      </c>
      <c r="L337">
        <f t="shared" si="100"/>
        <v>5.1400747042422319</v>
      </c>
      <c r="M337">
        <f t="shared" si="101"/>
        <v>7.3518062874854682</v>
      </c>
      <c r="N337">
        <f t="shared" si="102"/>
        <v>6.2459404958638505</v>
      </c>
      <c r="O337">
        <f t="shared" si="103"/>
        <v>0</v>
      </c>
      <c r="P337">
        <f t="shared" si="90"/>
        <v>0</v>
      </c>
      <c r="Q337">
        <f t="shared" si="104"/>
        <v>-40</v>
      </c>
      <c r="R337">
        <f t="shared" si="105"/>
        <v>-40</v>
      </c>
      <c r="S337">
        <f t="shared" si="106"/>
        <v>-1.4707742116992316E-2</v>
      </c>
      <c r="Y337">
        <f t="shared" si="91"/>
        <v>0</v>
      </c>
    </row>
    <row r="338" spans="1:25" x14ac:dyDescent="0.25">
      <c r="A338">
        <v>3.9999999999999998E-6</v>
      </c>
      <c r="B338">
        <f>LUCA_data!CF337</f>
        <v>38085</v>
      </c>
      <c r="C338">
        <f t="shared" si="92"/>
        <v>72072</v>
      </c>
      <c r="D338">
        <f t="shared" si="93"/>
        <v>21.794820829100018</v>
      </c>
      <c r="E338">
        <f t="shared" si="94"/>
        <v>23.902152421737377</v>
      </c>
      <c r="F338">
        <f t="shared" si="95"/>
        <v>22.848486625418698</v>
      </c>
      <c r="G338">
        <f t="shared" si="96"/>
        <v>0.15071599999999999</v>
      </c>
      <c r="H338">
        <f t="shared" si="107"/>
        <v>21.900813999999986</v>
      </c>
      <c r="I338">
        <f t="shared" si="97"/>
        <v>-6.9910679444695925</v>
      </c>
      <c r="J338">
        <f t="shared" si="98"/>
        <v>-8.402722659998533</v>
      </c>
      <c r="K338">
        <f t="shared" si="99"/>
        <v>-7.6968953022340632</v>
      </c>
      <c r="L338">
        <f t="shared" si="100"/>
        <v>4.683161427880715</v>
      </c>
      <c r="M338">
        <f t="shared" si="101"/>
        <v>6.2459404958638505</v>
      </c>
      <c r="N338">
        <f t="shared" si="102"/>
        <v>5.4645509618722823</v>
      </c>
      <c r="O338">
        <f t="shared" si="103"/>
        <v>0</v>
      </c>
      <c r="P338">
        <f t="shared" si="90"/>
        <v>0</v>
      </c>
      <c r="Q338">
        <f t="shared" si="104"/>
        <v>-40</v>
      </c>
      <c r="R338">
        <f t="shared" si="105"/>
        <v>-40</v>
      </c>
      <c r="S338">
        <f t="shared" si="106"/>
        <v>-1.4743503578446514E-2</v>
      </c>
      <c r="Y338">
        <f t="shared" si="91"/>
        <v>0</v>
      </c>
    </row>
    <row r="339" spans="1:25" x14ac:dyDescent="0.25">
      <c r="A339">
        <v>3.9999999999999998E-6</v>
      </c>
      <c r="B339">
        <f>LUCA_data!CF338</f>
        <v>40845</v>
      </c>
      <c r="C339">
        <f t="shared" si="92"/>
        <v>75484.5</v>
      </c>
      <c r="D339">
        <f t="shared" si="93"/>
        <v>20.809521514945409</v>
      </c>
      <c r="E339">
        <f t="shared" si="94"/>
        <v>22.848486625418698</v>
      </c>
      <c r="F339">
        <f t="shared" si="95"/>
        <v>21.829004070182052</v>
      </c>
      <c r="G339">
        <f t="shared" si="96"/>
        <v>0.15786</v>
      </c>
      <c r="H339">
        <f t="shared" si="107"/>
        <v>22.058673999999986</v>
      </c>
      <c r="I339">
        <f t="shared" si="97"/>
        <v>-6.4581436414332067</v>
      </c>
      <c r="J339">
        <f t="shared" si="98"/>
        <v>-7.6968953022340632</v>
      </c>
      <c r="K339">
        <f t="shared" si="99"/>
        <v>-7.0775194718336349</v>
      </c>
      <c r="L339">
        <f t="shared" si="100"/>
        <v>3.9235767794275191</v>
      </c>
      <c r="M339">
        <f t="shared" si="101"/>
        <v>5.4645509618722823</v>
      </c>
      <c r="N339">
        <f t="shared" si="102"/>
        <v>4.6940638706499005</v>
      </c>
      <c r="O339">
        <f t="shared" si="103"/>
        <v>0</v>
      </c>
      <c r="P339">
        <f t="shared" si="90"/>
        <v>0</v>
      </c>
      <c r="Q339">
        <f t="shared" si="104"/>
        <v>-40</v>
      </c>
      <c r="R339">
        <f t="shared" si="105"/>
        <v>-40</v>
      </c>
      <c r="S339">
        <f t="shared" si="106"/>
        <v>-1.4852967446207725E-2</v>
      </c>
      <c r="Y339">
        <f t="shared" si="91"/>
        <v>0</v>
      </c>
    </row>
    <row r="340" spans="1:25" x14ac:dyDescent="0.25">
      <c r="A340">
        <v>3.9999999999999998E-6</v>
      </c>
      <c r="B340">
        <f>LUCA_data!CF339</f>
        <v>41721</v>
      </c>
      <c r="C340">
        <f t="shared" si="92"/>
        <v>78962</v>
      </c>
      <c r="D340">
        <f t="shared" si="93"/>
        <v>19.89306662438764</v>
      </c>
      <c r="E340">
        <f t="shared" si="94"/>
        <v>21.829004070182052</v>
      </c>
      <c r="F340">
        <f t="shared" si="95"/>
        <v>20.861035347284847</v>
      </c>
      <c r="G340">
        <f t="shared" si="96"/>
        <v>0.165132</v>
      </c>
      <c r="H340">
        <f t="shared" si="107"/>
        <v>22.223805999999986</v>
      </c>
      <c r="I340">
        <f t="shared" si="97"/>
        <v>-5.8617876783252445</v>
      </c>
      <c r="J340">
        <f t="shared" si="98"/>
        <v>-7.0775194718336349</v>
      </c>
      <c r="K340">
        <f t="shared" si="99"/>
        <v>-6.4696535750794393</v>
      </c>
      <c r="L340">
        <f t="shared" si="100"/>
        <v>3.6810908652120466</v>
      </c>
      <c r="M340">
        <f t="shared" si="101"/>
        <v>4.6940638706499005</v>
      </c>
      <c r="N340">
        <f t="shared" si="102"/>
        <v>4.1875773679309738</v>
      </c>
      <c r="O340">
        <f t="shared" si="103"/>
        <v>0</v>
      </c>
      <c r="P340">
        <f t="shared" si="90"/>
        <v>0</v>
      </c>
      <c r="Q340">
        <f t="shared" si="104"/>
        <v>-40</v>
      </c>
      <c r="R340">
        <f t="shared" si="105"/>
        <v>-40</v>
      </c>
      <c r="S340">
        <f t="shared" si="106"/>
        <v>-1.4866519628311491E-2</v>
      </c>
      <c r="Y340">
        <f t="shared" si="91"/>
        <v>0</v>
      </c>
    </row>
    <row r="341" spans="1:25" x14ac:dyDescent="0.25">
      <c r="A341">
        <v>3.9999999999999998E-6</v>
      </c>
      <c r="B341">
        <f>LUCA_data!CF340</f>
        <v>44698</v>
      </c>
      <c r="C341">
        <f t="shared" si="92"/>
        <v>82674.5</v>
      </c>
      <c r="D341">
        <f t="shared" si="93"/>
        <v>18.999768088042824</v>
      </c>
      <c r="E341">
        <f t="shared" si="94"/>
        <v>20.861035347284847</v>
      </c>
      <c r="F341">
        <f t="shared" si="95"/>
        <v>19.930401717663834</v>
      </c>
      <c r="G341">
        <f t="shared" si="96"/>
        <v>0.17283799999999999</v>
      </c>
      <c r="H341">
        <f t="shared" si="107"/>
        <v>22.396643999999984</v>
      </c>
      <c r="I341">
        <f t="shared" si="97"/>
        <v>-5.3844272071015249</v>
      </c>
      <c r="J341">
        <f t="shared" si="98"/>
        <v>-6.4696535750794393</v>
      </c>
      <c r="K341">
        <f t="shared" si="99"/>
        <v>-5.9270403910904825</v>
      </c>
      <c r="L341">
        <f t="shared" si="100"/>
        <v>3.1394322081310637</v>
      </c>
      <c r="M341">
        <f t="shared" si="101"/>
        <v>4.1875773679309738</v>
      </c>
      <c r="N341">
        <f t="shared" si="102"/>
        <v>3.6635047880310188</v>
      </c>
      <c r="O341">
        <f t="shared" si="103"/>
        <v>0</v>
      </c>
      <c r="P341">
        <f t="shared" si="90"/>
        <v>0</v>
      </c>
      <c r="Q341">
        <f t="shared" si="104"/>
        <v>-40</v>
      </c>
      <c r="R341">
        <f t="shared" si="105"/>
        <v>-40</v>
      </c>
      <c r="S341">
        <f t="shared" si="106"/>
        <v>-1.49212697586476E-2</v>
      </c>
      <c r="Y341">
        <f t="shared" si="91"/>
        <v>0</v>
      </c>
    </row>
    <row r="342" spans="1:25" x14ac:dyDescent="0.25">
      <c r="A342">
        <v>3.9999999999999998E-6</v>
      </c>
      <c r="B342">
        <f>LUCA_data!CF341</f>
        <v>45581</v>
      </c>
      <c r="C342">
        <f t="shared" si="92"/>
        <v>86422.5</v>
      </c>
      <c r="D342">
        <f t="shared" si="93"/>
        <v>18.175779765626967</v>
      </c>
      <c r="E342">
        <f t="shared" si="94"/>
        <v>19.930401717663834</v>
      </c>
      <c r="F342">
        <f t="shared" si="95"/>
        <v>19.053090741645399</v>
      </c>
      <c r="G342">
        <f t="shared" si="96"/>
        <v>0.180558</v>
      </c>
      <c r="H342">
        <f t="shared" si="107"/>
        <v>22.577201999999986</v>
      </c>
      <c r="I342">
        <f t="shared" si="97"/>
        <v>-4.8588873160892092</v>
      </c>
      <c r="J342">
        <f t="shared" si="98"/>
        <v>-5.9270403910904825</v>
      </c>
      <c r="K342">
        <f t="shared" si="99"/>
        <v>-5.3929638535898459</v>
      </c>
      <c r="L342">
        <f t="shared" si="100"/>
        <v>2.9579223158244812</v>
      </c>
      <c r="M342">
        <f t="shared" si="101"/>
        <v>3.6635047880310188</v>
      </c>
      <c r="N342">
        <f t="shared" si="102"/>
        <v>3.31071355192775</v>
      </c>
      <c r="O342">
        <f t="shared" si="103"/>
        <v>0</v>
      </c>
      <c r="P342">
        <f t="shared" si="90"/>
        <v>0</v>
      </c>
      <c r="Q342">
        <f t="shared" si="104"/>
        <v>-40</v>
      </c>
      <c r="R342">
        <f t="shared" si="105"/>
        <v>-40</v>
      </c>
      <c r="S342">
        <f t="shared" si="106"/>
        <v>-1.4855820312703801E-2</v>
      </c>
      <c r="Y342">
        <f t="shared" si="91"/>
        <v>0</v>
      </c>
    </row>
    <row r="343" spans="1:25" x14ac:dyDescent="0.25">
      <c r="A343">
        <v>3.9999999999999998E-6</v>
      </c>
      <c r="B343">
        <f>LUCA_data!CF342</f>
        <v>48898</v>
      </c>
      <c r="C343">
        <f t="shared" si="92"/>
        <v>90449</v>
      </c>
      <c r="D343">
        <f t="shared" si="93"/>
        <v>17.366652221637569</v>
      </c>
      <c r="E343">
        <f t="shared" si="94"/>
        <v>19.053090741645399</v>
      </c>
      <c r="F343">
        <f t="shared" si="95"/>
        <v>18.209871481641486</v>
      </c>
      <c r="G343">
        <f t="shared" si="96"/>
        <v>0.18895799999999999</v>
      </c>
      <c r="H343">
        <f t="shared" si="107"/>
        <v>22.766159999999985</v>
      </c>
      <c r="I343">
        <f t="shared" si="97"/>
        <v>-4.4624692259862675</v>
      </c>
      <c r="J343">
        <f t="shared" si="98"/>
        <v>-5.3929638535898459</v>
      </c>
      <c r="K343">
        <f t="shared" si="99"/>
        <v>-4.9277165397880562</v>
      </c>
      <c r="L343">
        <f t="shared" si="100"/>
        <v>2.4621731485398324</v>
      </c>
      <c r="M343">
        <f t="shared" si="101"/>
        <v>3.31071355192775</v>
      </c>
      <c r="N343">
        <f t="shared" si="102"/>
        <v>2.8864433502337912</v>
      </c>
      <c r="O343">
        <f t="shared" si="103"/>
        <v>0</v>
      </c>
      <c r="P343">
        <f t="shared" si="90"/>
        <v>0</v>
      </c>
      <c r="Q343">
        <f t="shared" si="104"/>
        <v>-40</v>
      </c>
      <c r="R343">
        <f t="shared" si="105"/>
        <v>-40</v>
      </c>
      <c r="S343">
        <f t="shared" si="106"/>
        <v>-1.4860449843466987E-2</v>
      </c>
      <c r="Y343">
        <f t="shared" si="91"/>
        <v>0</v>
      </c>
    </row>
    <row r="344" spans="1:25" x14ac:dyDescent="0.25">
      <c r="A344">
        <v>3.9999999999999998E-6</v>
      </c>
      <c r="B344">
        <f>LUCA_data!CF343</f>
        <v>49976</v>
      </c>
      <c r="C344">
        <f t="shared" si="92"/>
        <v>94576.5</v>
      </c>
      <c r="D344">
        <f t="shared" si="93"/>
        <v>16.608738183321403</v>
      </c>
      <c r="E344">
        <f t="shared" si="94"/>
        <v>18.209871481641486</v>
      </c>
      <c r="F344">
        <f t="shared" si="95"/>
        <v>17.409304832481446</v>
      </c>
      <c r="G344">
        <f t="shared" si="96"/>
        <v>0.19774799999999998</v>
      </c>
      <c r="H344">
        <f t="shared" si="107"/>
        <v>22.963907999999986</v>
      </c>
      <c r="I344">
        <f t="shared" si="97"/>
        <v>-4.048418437405382</v>
      </c>
      <c r="J344">
        <f t="shared" si="98"/>
        <v>-4.9277165397880562</v>
      </c>
      <c r="K344">
        <f t="shared" si="99"/>
        <v>-4.4880674885967196</v>
      </c>
      <c r="L344">
        <f t="shared" si="100"/>
        <v>2.2232793817957033</v>
      </c>
      <c r="M344">
        <f t="shared" si="101"/>
        <v>2.8864433502337912</v>
      </c>
      <c r="N344">
        <f t="shared" si="102"/>
        <v>2.5548613660147472</v>
      </c>
      <c r="O344">
        <f t="shared" si="103"/>
        <v>0</v>
      </c>
      <c r="P344">
        <f t="shared" si="90"/>
        <v>0</v>
      </c>
      <c r="Q344">
        <f t="shared" si="104"/>
        <v>-40</v>
      </c>
      <c r="R344">
        <f t="shared" si="105"/>
        <v>-40</v>
      </c>
      <c r="S344">
        <f t="shared" si="106"/>
        <v>-1.4808003877259276E-2</v>
      </c>
      <c r="Y344">
        <f t="shared" si="91"/>
        <v>0</v>
      </c>
    </row>
    <row r="345" spans="1:25" x14ac:dyDescent="0.25">
      <c r="A345">
        <v>3.9999999999999998E-6</v>
      </c>
      <c r="B345">
        <f>LUCA_data!CF344</f>
        <v>53605</v>
      </c>
      <c r="C345">
        <f t="shared" si="92"/>
        <v>99030</v>
      </c>
      <c r="D345">
        <f t="shared" si="93"/>
        <v>15.86182295056949</v>
      </c>
      <c r="E345">
        <f t="shared" si="94"/>
        <v>17.409304832481446</v>
      </c>
      <c r="F345">
        <f t="shared" si="95"/>
        <v>16.635563891525468</v>
      </c>
      <c r="G345">
        <f t="shared" si="96"/>
        <v>0.20716199999999999</v>
      </c>
      <c r="H345">
        <f t="shared" si="107"/>
        <v>23.171069999999986</v>
      </c>
      <c r="I345">
        <f t="shared" si="97"/>
        <v>-3.7349559328254127</v>
      </c>
      <c r="J345">
        <f t="shared" si="98"/>
        <v>-4.4880674885967196</v>
      </c>
      <c r="K345">
        <f t="shared" si="99"/>
        <v>-4.1115117107110661</v>
      </c>
      <c r="L345">
        <f t="shared" si="100"/>
        <v>1.8176875000514257</v>
      </c>
      <c r="M345">
        <f t="shared" si="101"/>
        <v>2.5548613660147472</v>
      </c>
      <c r="N345">
        <f t="shared" si="102"/>
        <v>2.1862744330330863</v>
      </c>
      <c r="O345">
        <f t="shared" si="103"/>
        <v>0</v>
      </c>
      <c r="P345">
        <f t="shared" si="90"/>
        <v>0</v>
      </c>
      <c r="Q345">
        <f t="shared" si="104"/>
        <v>-40</v>
      </c>
      <c r="R345">
        <f t="shared" si="105"/>
        <v>-40</v>
      </c>
      <c r="S345">
        <f t="shared" si="106"/>
        <v>-1.4856841097014116E-2</v>
      </c>
      <c r="Y345">
        <f t="shared" si="91"/>
        <v>0</v>
      </c>
    </row>
    <row r="346" spans="1:25" x14ac:dyDescent="0.25">
      <c r="A346">
        <v>3.9999999999999998E-6</v>
      </c>
      <c r="B346">
        <f>LUCA_data!CF345</f>
        <v>54895</v>
      </c>
      <c r="C346">
        <f t="shared" si="92"/>
        <v>103687</v>
      </c>
      <c r="D346">
        <f t="shared" si="93"/>
        <v>15.149404716067554</v>
      </c>
      <c r="E346">
        <f t="shared" si="94"/>
        <v>16.635563891525468</v>
      </c>
      <c r="F346">
        <f t="shared" si="95"/>
        <v>15.892484303796511</v>
      </c>
      <c r="G346">
        <f t="shared" si="96"/>
        <v>0.217</v>
      </c>
      <c r="H346">
        <f t="shared" si="107"/>
        <v>23.388069999999985</v>
      </c>
      <c r="I346">
        <f t="shared" si="97"/>
        <v>-3.424329897368465</v>
      </c>
      <c r="J346">
        <f t="shared" si="98"/>
        <v>-4.1115117107110661</v>
      </c>
      <c r="K346">
        <f t="shared" si="99"/>
        <v>-3.7679208040397656</v>
      </c>
      <c r="L346">
        <f t="shared" si="100"/>
        <v>1.5833682335082975</v>
      </c>
      <c r="M346">
        <f t="shared" si="101"/>
        <v>2.1862744330330863</v>
      </c>
      <c r="N346">
        <f t="shared" si="102"/>
        <v>1.884821333270692</v>
      </c>
      <c r="O346">
        <f t="shared" si="103"/>
        <v>0</v>
      </c>
      <c r="P346">
        <f t="shared" si="90"/>
        <v>0</v>
      </c>
      <c r="Q346">
        <f t="shared" si="104"/>
        <v>-40</v>
      </c>
      <c r="R346">
        <f t="shared" si="105"/>
        <v>-40</v>
      </c>
      <c r="S346">
        <f t="shared" si="106"/>
        <v>-1.4918260404127795E-2</v>
      </c>
      <c r="Y346">
        <f t="shared" si="91"/>
        <v>0</v>
      </c>
    </row>
    <row r="347" spans="1:25" x14ac:dyDescent="0.25">
      <c r="A347">
        <v>3.9999999999999998E-6</v>
      </c>
      <c r="B347">
        <f>LUCA_data!CF346</f>
        <v>58959</v>
      </c>
      <c r="C347">
        <f t="shared" si="92"/>
        <v>108717.5</v>
      </c>
      <c r="D347">
        <f t="shared" si="93"/>
        <v>14.448422073676241</v>
      </c>
      <c r="E347">
        <f t="shared" si="94"/>
        <v>15.892484303796511</v>
      </c>
      <c r="F347">
        <f t="shared" si="95"/>
        <v>15.170453188736376</v>
      </c>
      <c r="G347">
        <f t="shared" si="96"/>
        <v>0.22770799999999999</v>
      </c>
      <c r="H347">
        <f t="shared" si="107"/>
        <v>23.615777999999985</v>
      </c>
      <c r="I347">
        <f t="shared" si="97"/>
        <v>-3.1708640674027047</v>
      </c>
      <c r="J347">
        <f t="shared" si="98"/>
        <v>-3.7679208040397656</v>
      </c>
      <c r="K347">
        <f t="shared" si="99"/>
        <v>-3.4693924357212351</v>
      </c>
      <c r="L347">
        <f t="shared" si="100"/>
        <v>1.3110139666526011</v>
      </c>
      <c r="M347">
        <f t="shared" si="101"/>
        <v>1.884821333270692</v>
      </c>
      <c r="N347">
        <f t="shared" si="102"/>
        <v>1.5979176499616465</v>
      </c>
      <c r="O347">
        <f t="shared" si="103"/>
        <v>0</v>
      </c>
      <c r="P347">
        <f t="shared" si="90"/>
        <v>0</v>
      </c>
      <c r="Q347">
        <f t="shared" si="104"/>
        <v>-40</v>
      </c>
      <c r="R347">
        <f t="shared" si="105"/>
        <v>-40</v>
      </c>
      <c r="S347">
        <f t="shared" si="106"/>
        <v>-1.507496518550662E-2</v>
      </c>
      <c r="Y347">
        <f t="shared" si="91"/>
        <v>0</v>
      </c>
    </row>
    <row r="348" spans="1:25" x14ac:dyDescent="0.25">
      <c r="A348">
        <v>3.9999999999999998E-6</v>
      </c>
      <c r="B348">
        <f>LUCA_data!CF347</f>
        <v>60352</v>
      </c>
      <c r="C348">
        <f t="shared" si="92"/>
        <v>113905.5</v>
      </c>
      <c r="D348">
        <f t="shared" si="93"/>
        <v>13.790346618862975</v>
      </c>
      <c r="E348">
        <f t="shared" si="94"/>
        <v>15.170453188736376</v>
      </c>
      <c r="F348">
        <f t="shared" si="95"/>
        <v>14.480399903799675</v>
      </c>
      <c r="G348">
        <f t="shared" si="96"/>
        <v>0.238622</v>
      </c>
      <c r="H348">
        <f t="shared" si="107"/>
        <v>23.854399999999984</v>
      </c>
      <c r="I348">
        <f t="shared" si="97"/>
        <v>-2.8918259210663759</v>
      </c>
      <c r="J348">
        <f t="shared" si="98"/>
        <v>-3.4693924357212351</v>
      </c>
      <c r="K348">
        <f t="shared" si="99"/>
        <v>-3.1806091783938055</v>
      </c>
      <c r="L348">
        <f t="shared" si="100"/>
        <v>1.2102122072878008</v>
      </c>
      <c r="M348">
        <f t="shared" si="101"/>
        <v>1.5979176499616465</v>
      </c>
      <c r="N348">
        <f t="shared" si="102"/>
        <v>1.4040649286247238</v>
      </c>
      <c r="O348">
        <f t="shared" si="103"/>
        <v>0</v>
      </c>
      <c r="P348">
        <f t="shared" si="90"/>
        <v>0</v>
      </c>
      <c r="Q348">
        <f t="shared" si="104"/>
        <v>-40</v>
      </c>
      <c r="R348">
        <f t="shared" si="105"/>
        <v>-40</v>
      </c>
      <c r="S348">
        <f t="shared" si="106"/>
        <v>-1.5168729127570016E-2</v>
      </c>
      <c r="Y348">
        <f t="shared" si="91"/>
        <v>0</v>
      </c>
    </row>
    <row r="349" spans="1:25" x14ac:dyDescent="0.25">
      <c r="A349">
        <v>3.9999999999999998E-6</v>
      </c>
      <c r="B349">
        <f>LUCA_data!CF348</f>
        <v>47567</v>
      </c>
      <c r="C349">
        <f t="shared" si="92"/>
        <v>110886.5</v>
      </c>
      <c r="D349">
        <f t="shared" si="93"/>
        <v>14.165803112145271</v>
      </c>
      <c r="E349">
        <f t="shared" si="94"/>
        <v>14.480399903799675</v>
      </c>
      <c r="F349">
        <f t="shared" si="95"/>
        <v>14.323101507972474</v>
      </c>
      <c r="G349">
        <f t="shared" si="96"/>
        <v>0.215838</v>
      </c>
      <c r="H349">
        <f t="shared" si="107"/>
        <v>24.070237999999986</v>
      </c>
      <c r="I349">
        <f t="shared" si="97"/>
        <v>-0.72877989893902451</v>
      </c>
      <c r="J349">
        <f t="shared" si="98"/>
        <v>-3.1806091783938055</v>
      </c>
      <c r="K349">
        <f t="shared" si="99"/>
        <v>-1.954694538666415</v>
      </c>
      <c r="L349">
        <f t="shared" si="100"/>
        <v>5.679790582415472</v>
      </c>
      <c r="M349">
        <f t="shared" si="101"/>
        <v>1.4040649286247238</v>
      </c>
      <c r="N349">
        <f t="shared" si="102"/>
        <v>3.5419277555200979</v>
      </c>
      <c r="O349">
        <f t="shared" si="103"/>
        <v>0</v>
      </c>
      <c r="P349">
        <f t="shared" si="90"/>
        <v>0</v>
      </c>
      <c r="Q349">
        <f t="shared" si="104"/>
        <v>-40</v>
      </c>
      <c r="R349">
        <f t="shared" si="105"/>
        <v>-40</v>
      </c>
      <c r="S349">
        <f t="shared" si="106"/>
        <v>-9.5280660701003734E-3</v>
      </c>
      <c r="Y349">
        <f t="shared" si="91"/>
        <v>0</v>
      </c>
    </row>
    <row r="350" spans="1:25" x14ac:dyDescent="0.25">
      <c r="A350">
        <v>3.9999999999999998E-6</v>
      </c>
      <c r="B350">
        <f>LUCA_data!CF349</f>
        <v>24299</v>
      </c>
      <c r="C350">
        <f t="shared" si="92"/>
        <v>95588.5</v>
      </c>
      <c r="D350">
        <f t="shared" si="93"/>
        <v>16.432900681513956</v>
      </c>
      <c r="E350">
        <f t="shared" si="94"/>
        <v>14.323101507972474</v>
      </c>
      <c r="F350">
        <f t="shared" si="95"/>
        <v>15.378001094743215</v>
      </c>
      <c r="G350">
        <f t="shared" si="96"/>
        <v>0.143732</v>
      </c>
      <c r="H350">
        <f t="shared" si="107"/>
        <v>24.213969999999986</v>
      </c>
      <c r="I350">
        <f t="shared" si="97"/>
        <v>7.3393509223467364</v>
      </c>
      <c r="J350">
        <f t="shared" si="98"/>
        <v>-1.954694538666415</v>
      </c>
      <c r="K350">
        <f t="shared" si="99"/>
        <v>2.6923281918401605</v>
      </c>
      <c r="L350">
        <f t="shared" si="100"/>
        <v>32.331163070899841</v>
      </c>
      <c r="M350">
        <f t="shared" si="101"/>
        <v>3.5419277555200979</v>
      </c>
      <c r="N350">
        <f t="shared" si="102"/>
        <v>17.93654541320997</v>
      </c>
      <c r="O350">
        <f t="shared" si="103"/>
        <v>0</v>
      </c>
      <c r="P350">
        <f t="shared" si="90"/>
        <v>1</v>
      </c>
      <c r="Q350">
        <f t="shared" si="104"/>
        <v>-40</v>
      </c>
      <c r="R350">
        <f t="shared" si="105"/>
        <v>-40</v>
      </c>
      <c r="S350">
        <f t="shared" si="106"/>
        <v>1.1384873877435999E-2</v>
      </c>
      <c r="Y350">
        <f t="shared" si="91"/>
        <v>0</v>
      </c>
    </row>
    <row r="351" spans="1:25" x14ac:dyDescent="0.25">
      <c r="A351">
        <v>3.9999999999999998E-6</v>
      </c>
      <c r="B351">
        <f>LUCA_data!CF350</f>
        <v>18419</v>
      </c>
      <c r="C351">
        <f t="shared" si="92"/>
        <v>75318.5</v>
      </c>
      <c r="D351">
        <f t="shared" si="93"/>
        <v>20.855385154973831</v>
      </c>
      <c r="E351">
        <f t="shared" si="94"/>
        <v>15.378001094743215</v>
      </c>
      <c r="F351">
        <f t="shared" si="95"/>
        <v>18.116693124858521</v>
      </c>
      <c r="G351">
        <f t="shared" si="96"/>
        <v>8.5435999999999998E-2</v>
      </c>
      <c r="H351">
        <f t="shared" si="107"/>
        <v>24.299405999999987</v>
      </c>
      <c r="I351">
        <f t="shared" si="97"/>
        <v>32.055480477963698</v>
      </c>
      <c r="J351">
        <f t="shared" si="98"/>
        <v>2.6923281918401605</v>
      </c>
      <c r="K351">
        <f t="shared" si="99"/>
        <v>17.37390433490193</v>
      </c>
      <c r="L351">
        <f t="shared" si="100"/>
        <v>171.84297185099686</v>
      </c>
      <c r="M351">
        <f t="shared" si="101"/>
        <v>17.93654541320997</v>
      </c>
      <c r="N351">
        <f t="shared" si="102"/>
        <v>94.889758632103423</v>
      </c>
      <c r="O351">
        <f t="shared" si="103"/>
        <v>1</v>
      </c>
      <c r="P351">
        <f t="shared" si="90"/>
        <v>1</v>
      </c>
      <c r="Q351">
        <f t="shared" si="104"/>
        <v>40</v>
      </c>
      <c r="R351">
        <f t="shared" si="105"/>
        <v>-40</v>
      </c>
      <c r="S351" t="str">
        <f t="shared" si="106"/>
        <v/>
      </c>
      <c r="Y351">
        <f t="shared" si="91"/>
        <v>1.5886749397832665</v>
      </c>
    </row>
    <row r="352" spans="1:25" x14ac:dyDescent="0.25">
      <c r="A352">
        <v>3.9999999999999998E-6</v>
      </c>
      <c r="B352">
        <f>LUCA_data!CF351</f>
        <v>15034</v>
      </c>
      <c r="C352">
        <f t="shared" si="92"/>
        <v>52659.5</v>
      </c>
      <c r="D352">
        <f t="shared" si="93"/>
        <v>29.829305762396086</v>
      </c>
      <c r="E352">
        <f t="shared" si="94"/>
        <v>18.116693124858521</v>
      </c>
      <c r="F352">
        <f t="shared" si="95"/>
        <v>23.972999443627302</v>
      </c>
      <c r="G352">
        <f t="shared" si="96"/>
        <v>6.6905999999999993E-2</v>
      </c>
      <c r="H352">
        <f t="shared" si="107"/>
        <v>24.366311999999986</v>
      </c>
      <c r="I352">
        <f t="shared" si="97"/>
        <v>87.530360786308862</v>
      </c>
      <c r="J352">
        <f t="shared" si="98"/>
        <v>17.37390433490193</v>
      </c>
      <c r="K352">
        <f t="shared" si="99"/>
        <v>52.452132560605392</v>
      </c>
      <c r="L352">
        <f t="shared" si="100"/>
        <v>524.29121791324349</v>
      </c>
      <c r="M352">
        <f t="shared" si="101"/>
        <v>94.889758632103423</v>
      </c>
      <c r="N352">
        <f t="shared" si="102"/>
        <v>309.59048827267344</v>
      </c>
      <c r="O352">
        <f t="shared" si="103"/>
        <v>1</v>
      </c>
      <c r="P352">
        <f t="shared" si="90"/>
        <v>1</v>
      </c>
      <c r="Q352">
        <f t="shared" si="104"/>
        <v>40</v>
      </c>
      <c r="R352">
        <f t="shared" si="105"/>
        <v>40</v>
      </c>
      <c r="S352" t="str">
        <f t="shared" si="106"/>
        <v/>
      </c>
      <c r="Y352">
        <f t="shared" si="91"/>
        <v>5.7094616683026107</v>
      </c>
    </row>
    <row r="353" spans="1:25" x14ac:dyDescent="0.25">
      <c r="A353">
        <v>3.9999999999999998E-6</v>
      </c>
      <c r="B353">
        <f>LUCA_data!CF352</f>
        <v>13491</v>
      </c>
      <c r="C353">
        <f t="shared" si="92"/>
        <v>35621.5</v>
      </c>
      <c r="D353">
        <f t="shared" si="93"/>
        <v>44.096860794601476</v>
      </c>
      <c r="E353">
        <f t="shared" si="94"/>
        <v>23.972999443627302</v>
      </c>
      <c r="F353">
        <f t="shared" si="95"/>
        <v>34.034930119114392</v>
      </c>
      <c r="G353">
        <f t="shared" si="96"/>
        <v>5.7049999999999997E-2</v>
      </c>
      <c r="H353">
        <f t="shared" si="107"/>
        <v>24.423361999999987</v>
      </c>
      <c r="I353">
        <f t="shared" si="97"/>
        <v>176.37038870266593</v>
      </c>
      <c r="J353">
        <f t="shared" si="98"/>
        <v>52.452132560605392</v>
      </c>
      <c r="K353">
        <f t="shared" si="99"/>
        <v>114.41126063163566</v>
      </c>
      <c r="L353">
        <f t="shared" si="100"/>
        <v>1086.0495717972001</v>
      </c>
      <c r="M353">
        <f t="shared" si="101"/>
        <v>309.59048827267344</v>
      </c>
      <c r="N353">
        <f t="shared" si="102"/>
        <v>697.82003003493674</v>
      </c>
      <c r="O353">
        <f t="shared" si="103"/>
        <v>1</v>
      </c>
      <c r="P353">
        <f t="shared" si="90"/>
        <v>1</v>
      </c>
      <c r="Q353">
        <f t="shared" si="104"/>
        <v>40</v>
      </c>
      <c r="R353">
        <f t="shared" si="105"/>
        <v>40</v>
      </c>
      <c r="S353" t="str">
        <f t="shared" si="106"/>
        <v/>
      </c>
      <c r="Y353">
        <f t="shared" si="91"/>
        <v>15.280995907087716</v>
      </c>
    </row>
    <row r="354" spans="1:25" x14ac:dyDescent="0.25">
      <c r="A354">
        <v>3.9999999999999998E-6</v>
      </c>
      <c r="B354">
        <f>LUCA_data!CF353</f>
        <v>11885</v>
      </c>
      <c r="C354">
        <f t="shared" si="92"/>
        <v>29414.5</v>
      </c>
      <c r="D354">
        <f t="shared" si="93"/>
        <v>53.402108714915997</v>
      </c>
      <c r="E354">
        <f t="shared" si="94"/>
        <v>34.034930119114392</v>
      </c>
      <c r="F354">
        <f t="shared" si="95"/>
        <v>43.718519417015195</v>
      </c>
      <c r="G354">
        <f t="shared" si="96"/>
        <v>5.0751999999999999E-2</v>
      </c>
      <c r="H354">
        <f t="shared" si="107"/>
        <v>24.474113999999986</v>
      </c>
      <c r="I354">
        <f t="shared" si="97"/>
        <v>190.8021220424969</v>
      </c>
      <c r="J354">
        <f t="shared" si="98"/>
        <v>114.41126063163566</v>
      </c>
      <c r="K354">
        <f t="shared" si="99"/>
        <v>152.60669133706628</v>
      </c>
      <c r="L354">
        <f t="shared" si="100"/>
        <v>752.5896655389073</v>
      </c>
      <c r="M354">
        <f t="shared" si="101"/>
        <v>697.82003003493674</v>
      </c>
      <c r="N354">
        <f t="shared" si="102"/>
        <v>725.20484778692207</v>
      </c>
      <c r="O354">
        <f t="shared" si="103"/>
        <v>1</v>
      </c>
      <c r="P354">
        <f t="shared" si="90"/>
        <v>1</v>
      </c>
      <c r="Q354">
        <f t="shared" si="104"/>
        <v>40</v>
      </c>
      <c r="R354">
        <f t="shared" si="105"/>
        <v>40</v>
      </c>
      <c r="S354" t="str">
        <f t="shared" si="106"/>
        <v/>
      </c>
      <c r="Y354">
        <f t="shared" si="91"/>
        <v>22.391387878793797</v>
      </c>
    </row>
    <row r="355" spans="1:25" x14ac:dyDescent="0.25">
      <c r="A355">
        <v>3.9999999999999998E-6</v>
      </c>
      <c r="B355">
        <f>LUCA_data!CF354</f>
        <v>11314</v>
      </c>
      <c r="C355">
        <f t="shared" si="92"/>
        <v>25862</v>
      </c>
      <c r="D355">
        <f t="shared" si="93"/>
        <v>60.737619936389166</v>
      </c>
      <c r="E355">
        <f t="shared" si="94"/>
        <v>43.718519417015195</v>
      </c>
      <c r="F355">
        <f t="shared" si="95"/>
        <v>52.228069676702177</v>
      </c>
      <c r="G355">
        <f t="shared" si="96"/>
        <v>4.6397999999999995E-2</v>
      </c>
      <c r="H355">
        <f t="shared" si="107"/>
        <v>24.520511999999986</v>
      </c>
      <c r="I355">
        <f t="shared" si="97"/>
        <v>183.40338505295449</v>
      </c>
      <c r="J355">
        <f t="shared" si="98"/>
        <v>152.60669133706628</v>
      </c>
      <c r="K355">
        <f t="shared" si="99"/>
        <v>168.0050381950104</v>
      </c>
      <c r="L355">
        <f t="shared" si="100"/>
        <v>331.87522862934009</v>
      </c>
      <c r="M355">
        <f t="shared" si="101"/>
        <v>725.20484778692207</v>
      </c>
      <c r="N355">
        <f t="shared" si="102"/>
        <v>528.54003820813114</v>
      </c>
      <c r="O355">
        <f t="shared" si="103"/>
        <v>1</v>
      </c>
      <c r="P355">
        <f t="shared" si="90"/>
        <v>1</v>
      </c>
      <c r="Q355">
        <f t="shared" si="104"/>
        <v>40</v>
      </c>
      <c r="R355">
        <f t="shared" si="105"/>
        <v>40</v>
      </c>
      <c r="S355" t="str">
        <f t="shared" si="106"/>
        <v/>
      </c>
      <c r="Y355">
        <f t="shared" si="91"/>
        <v>25.24872928547375</v>
      </c>
    </row>
    <row r="356" spans="1:25" x14ac:dyDescent="0.25">
      <c r="A356">
        <v>3.9999999999999998E-6</v>
      </c>
      <c r="B356">
        <f>LUCA_data!CF355</f>
        <v>10459</v>
      </c>
      <c r="C356">
        <f t="shared" si="92"/>
        <v>23574.5</v>
      </c>
      <c r="D356">
        <f t="shared" si="93"/>
        <v>66.631161924744816</v>
      </c>
      <c r="E356">
        <f t="shared" si="94"/>
        <v>52.228069676702177</v>
      </c>
      <c r="F356">
        <f t="shared" si="95"/>
        <v>59.429615800723496</v>
      </c>
      <c r="G356">
        <f t="shared" si="96"/>
        <v>4.3546000000000001E-2</v>
      </c>
      <c r="H356">
        <f t="shared" si="107"/>
        <v>24.564057999999985</v>
      </c>
      <c r="I356">
        <f t="shared" si="97"/>
        <v>165.37790208104809</v>
      </c>
      <c r="J356">
        <f t="shared" si="98"/>
        <v>168.0050381950104</v>
      </c>
      <c r="K356">
        <f t="shared" si="99"/>
        <v>166.69147013802925</v>
      </c>
      <c r="L356">
        <f t="shared" si="100"/>
        <v>-30.165068134413126</v>
      </c>
      <c r="M356">
        <f t="shared" si="101"/>
        <v>528.54003820813114</v>
      </c>
      <c r="N356">
        <f t="shared" si="102"/>
        <v>249.18748503685902</v>
      </c>
      <c r="O356">
        <f t="shared" si="103"/>
        <v>0</v>
      </c>
      <c r="P356">
        <f t="shared" si="90"/>
        <v>1</v>
      </c>
      <c r="Q356">
        <f t="shared" si="104"/>
        <v>40</v>
      </c>
      <c r="R356">
        <f t="shared" si="105"/>
        <v>40</v>
      </c>
      <c r="S356" t="str">
        <f t="shared" si="106"/>
        <v/>
      </c>
      <c r="Y356">
        <f t="shared" si="91"/>
        <v>24.387455795678424</v>
      </c>
    </row>
    <row r="357" spans="1:25" x14ac:dyDescent="0.25">
      <c r="A357">
        <v>3.9999999999999998E-6</v>
      </c>
      <c r="B357">
        <f>LUCA_data!CF356</f>
        <v>10361</v>
      </c>
      <c r="C357">
        <f t="shared" si="92"/>
        <v>22009.5</v>
      </c>
      <c r="D357">
        <f t="shared" si="93"/>
        <v>71.369014598009798</v>
      </c>
      <c r="E357">
        <f t="shared" si="94"/>
        <v>59.429615800723496</v>
      </c>
      <c r="F357">
        <f t="shared" si="95"/>
        <v>65.39931519936664</v>
      </c>
      <c r="G357">
        <f t="shared" si="96"/>
        <v>4.1639999999999996E-2</v>
      </c>
      <c r="H357">
        <f t="shared" si="107"/>
        <v>24.605697999999986</v>
      </c>
      <c r="I357">
        <f t="shared" si="97"/>
        <v>143.36453887231374</v>
      </c>
      <c r="J357">
        <f t="shared" si="98"/>
        <v>166.69147013802925</v>
      </c>
      <c r="K357">
        <f t="shared" si="99"/>
        <v>155.02800450517151</v>
      </c>
      <c r="L357">
        <f t="shared" si="100"/>
        <v>-280.10244075066612</v>
      </c>
      <c r="M357">
        <f t="shared" si="101"/>
        <v>249.18748503685902</v>
      </c>
      <c r="N357">
        <f t="shared" si="102"/>
        <v>-15.457477856903552</v>
      </c>
      <c r="O357">
        <f t="shared" si="103"/>
        <v>1</v>
      </c>
      <c r="P357">
        <f t="shared" si="90"/>
        <v>1</v>
      </c>
      <c r="Q357">
        <f t="shared" si="104"/>
        <v>40</v>
      </c>
      <c r="R357">
        <f t="shared" si="105"/>
        <v>40</v>
      </c>
      <c r="S357" t="str">
        <f t="shared" si="106"/>
        <v/>
      </c>
      <c r="Y357">
        <f t="shared" si="91"/>
        <v>20.873944464853079</v>
      </c>
    </row>
    <row r="358" spans="1:25" x14ac:dyDescent="0.25">
      <c r="A358">
        <v>3.9999999999999998E-6</v>
      </c>
      <c r="B358">
        <f>LUCA_data!CF357</f>
        <v>9947</v>
      </c>
      <c r="C358">
        <f t="shared" si="92"/>
        <v>21040.5</v>
      </c>
      <c r="D358">
        <f t="shared" si="93"/>
        <v>74.655845953988575</v>
      </c>
      <c r="E358">
        <f t="shared" si="94"/>
        <v>65.39931519936664</v>
      </c>
      <c r="F358">
        <f t="shared" si="95"/>
        <v>70.027580576677607</v>
      </c>
      <c r="G358">
        <f t="shared" si="96"/>
        <v>4.0615999999999999E-2</v>
      </c>
      <c r="H358">
        <f t="shared" si="107"/>
        <v>24.646313999999986</v>
      </c>
      <c r="I358">
        <f t="shared" si="97"/>
        <v>113.95177706595842</v>
      </c>
      <c r="J358">
        <f t="shared" si="98"/>
        <v>155.02800450517151</v>
      </c>
      <c r="K358">
        <f t="shared" si="99"/>
        <v>134.48989078556497</v>
      </c>
      <c r="L358">
        <f t="shared" si="100"/>
        <v>-505.66559286011778</v>
      </c>
      <c r="M358">
        <f t="shared" si="101"/>
        <v>-15.457477856903552</v>
      </c>
      <c r="N358">
        <f t="shared" si="102"/>
        <v>-260.5615353585107</v>
      </c>
      <c r="O358">
        <f t="shared" si="103"/>
        <v>1</v>
      </c>
      <c r="P358">
        <f t="shared" si="90"/>
        <v>1</v>
      </c>
      <c r="Q358">
        <f t="shared" si="104"/>
        <v>40</v>
      </c>
      <c r="R358">
        <f t="shared" si="105"/>
        <v>40</v>
      </c>
      <c r="S358" t="str">
        <f t="shared" si="106"/>
        <v/>
      </c>
      <c r="Y358">
        <f t="shared" si="91"/>
        <v>15.15380934000776</v>
      </c>
    </row>
    <row r="359" spans="1:25" x14ac:dyDescent="0.25">
      <c r="A359">
        <v>3.9999999999999998E-6</v>
      </c>
      <c r="B359">
        <f>LUCA_data!CF358</f>
        <v>10197</v>
      </c>
      <c r="C359">
        <f t="shared" si="92"/>
        <v>20482</v>
      </c>
      <c r="D359">
        <f t="shared" si="93"/>
        <v>76.691549985103819</v>
      </c>
      <c r="E359">
        <f t="shared" si="94"/>
        <v>70.027580576677607</v>
      </c>
      <c r="F359">
        <f t="shared" si="95"/>
        <v>73.359565280890706</v>
      </c>
      <c r="G359">
        <f t="shared" si="96"/>
        <v>4.0287999999999997E-2</v>
      </c>
      <c r="H359">
        <f t="shared" si="107"/>
        <v>24.686601999999986</v>
      </c>
      <c r="I359">
        <f t="shared" si="97"/>
        <v>82.704147741588045</v>
      </c>
      <c r="J359">
        <f t="shared" si="98"/>
        <v>134.48989078556497</v>
      </c>
      <c r="K359">
        <f t="shared" si="99"/>
        <v>108.5970192635765</v>
      </c>
      <c r="L359">
        <f t="shared" si="100"/>
        <v>-642.69438845285117</v>
      </c>
      <c r="M359">
        <f t="shared" si="101"/>
        <v>-260.5615353585107</v>
      </c>
      <c r="N359">
        <f t="shared" si="102"/>
        <v>-451.62796190568093</v>
      </c>
      <c r="O359">
        <f t="shared" si="103"/>
        <v>1</v>
      </c>
      <c r="P359">
        <f t="shared" si="90"/>
        <v>1</v>
      </c>
      <c r="Q359">
        <f t="shared" si="104"/>
        <v>40</v>
      </c>
      <c r="R359">
        <f t="shared" si="105"/>
        <v>40</v>
      </c>
      <c r="S359" t="str">
        <f t="shared" si="106"/>
        <v/>
      </c>
      <c r="Y359">
        <f t="shared" si="91"/>
        <v>8.0606048155318124</v>
      </c>
    </row>
    <row r="360" spans="1:25" x14ac:dyDescent="0.25">
      <c r="A360">
        <v>3.9999999999999998E-6</v>
      </c>
      <c r="B360">
        <f>LUCA_data!CF359</f>
        <v>10079</v>
      </c>
      <c r="C360">
        <f t="shared" si="92"/>
        <v>20292</v>
      </c>
      <c r="D360">
        <f t="shared" si="93"/>
        <v>77.409635659121662</v>
      </c>
      <c r="E360">
        <f t="shared" si="94"/>
        <v>73.359565280890706</v>
      </c>
      <c r="F360">
        <f t="shared" si="95"/>
        <v>75.384600470006177</v>
      </c>
      <c r="G360">
        <f t="shared" si="96"/>
        <v>4.0551999999999998E-2</v>
      </c>
      <c r="H360">
        <f t="shared" si="107"/>
        <v>24.727153999999988</v>
      </c>
      <c r="I360">
        <f t="shared" si="97"/>
        <v>49.936752542796185</v>
      </c>
      <c r="J360">
        <f t="shared" si="98"/>
        <v>108.5970192635765</v>
      </c>
      <c r="K360">
        <f t="shared" si="99"/>
        <v>79.266885903186335</v>
      </c>
      <c r="L360">
        <f t="shared" si="100"/>
        <v>-723.27217795398906</v>
      </c>
      <c r="M360">
        <f t="shared" si="101"/>
        <v>-451.62796190568093</v>
      </c>
      <c r="N360">
        <f t="shared" si="102"/>
        <v>-587.45006992983497</v>
      </c>
      <c r="O360">
        <f t="shared" si="103"/>
        <v>1</v>
      </c>
      <c r="P360">
        <f t="shared" si="90"/>
        <v>1</v>
      </c>
      <c r="Q360">
        <f t="shared" si="104"/>
        <v>40</v>
      </c>
      <c r="R360">
        <f t="shared" si="105"/>
        <v>40</v>
      </c>
      <c r="S360" t="str">
        <f t="shared" si="106"/>
        <v/>
      </c>
      <c r="Y360">
        <f t="shared" si="91"/>
        <v>0.14457890999454071</v>
      </c>
    </row>
    <row r="361" spans="1:25" x14ac:dyDescent="0.25">
      <c r="A361">
        <v>3.9999999999999998E-6</v>
      </c>
      <c r="B361">
        <f>LUCA_data!CF360</f>
        <v>10633</v>
      </c>
      <c r="C361">
        <f t="shared" si="92"/>
        <v>20428</v>
      </c>
      <c r="D361">
        <f t="shared" si="93"/>
        <v>76.894278773981625</v>
      </c>
      <c r="E361">
        <f t="shared" si="94"/>
        <v>75.384600470006177</v>
      </c>
      <c r="F361">
        <f t="shared" si="95"/>
        <v>76.139439621993901</v>
      </c>
      <c r="G361">
        <f t="shared" si="96"/>
        <v>4.1423999999999996E-2</v>
      </c>
      <c r="H361">
        <f t="shared" si="107"/>
        <v>24.768577999999987</v>
      </c>
      <c r="I361">
        <f t="shared" si="97"/>
        <v>18.222266125621001</v>
      </c>
      <c r="J361">
        <f t="shared" si="98"/>
        <v>79.266885903186335</v>
      </c>
      <c r="K361">
        <f t="shared" si="99"/>
        <v>48.74457601440367</v>
      </c>
      <c r="L361">
        <f t="shared" si="100"/>
        <v>-736.82671612549893</v>
      </c>
      <c r="M361">
        <f t="shared" si="101"/>
        <v>-587.45006992983497</v>
      </c>
      <c r="N361">
        <f t="shared" si="102"/>
        <v>-662.13839302766701</v>
      </c>
      <c r="O361">
        <f t="shared" si="103"/>
        <v>1</v>
      </c>
      <c r="P361">
        <f t="shared" si="90"/>
        <v>1</v>
      </c>
      <c r="Q361">
        <f t="shared" si="104"/>
        <v>40</v>
      </c>
      <c r="R361">
        <f t="shared" si="105"/>
        <v>40</v>
      </c>
      <c r="S361" t="str">
        <f t="shared" si="106"/>
        <v/>
      </c>
      <c r="Y361">
        <f t="shared" si="91"/>
        <v>-7.9517654791141723</v>
      </c>
    </row>
    <row r="362" spans="1:25" x14ac:dyDescent="0.25">
      <c r="A362">
        <v>3.9999999999999998E-6</v>
      </c>
      <c r="B362">
        <f>LUCA_data!CF361</f>
        <v>10824</v>
      </c>
      <c r="C362">
        <f t="shared" si="92"/>
        <v>20866.5</v>
      </c>
      <c r="D362">
        <f t="shared" si="93"/>
        <v>75.278380504392047</v>
      </c>
      <c r="E362">
        <f t="shared" si="94"/>
        <v>76.139439621993901</v>
      </c>
      <c r="F362">
        <f t="shared" si="95"/>
        <v>75.708910063192974</v>
      </c>
      <c r="G362">
        <f t="shared" si="96"/>
        <v>4.2914000000000001E-2</v>
      </c>
      <c r="H362">
        <f t="shared" si="107"/>
        <v>24.811491999999987</v>
      </c>
      <c r="I362">
        <f t="shared" si="97"/>
        <v>-10.032380081114024</v>
      </c>
      <c r="J362">
        <f t="shared" si="98"/>
        <v>48.74457601440367</v>
      </c>
      <c r="K362">
        <f t="shared" si="99"/>
        <v>19.356097966644825</v>
      </c>
      <c r="L362">
        <f t="shared" si="100"/>
        <v>-684.82262310105898</v>
      </c>
      <c r="M362">
        <f t="shared" si="101"/>
        <v>-662.13839302766701</v>
      </c>
      <c r="N362">
        <f t="shared" si="102"/>
        <v>-673.48050806436299</v>
      </c>
      <c r="O362">
        <f t="shared" si="103"/>
        <v>1</v>
      </c>
      <c r="P362">
        <f t="shared" si="90"/>
        <v>1</v>
      </c>
      <c r="Q362">
        <f t="shared" si="104"/>
        <v>40</v>
      </c>
      <c r="R362">
        <f t="shared" si="105"/>
        <v>40</v>
      </c>
      <c r="S362" t="str">
        <f t="shared" si="106"/>
        <v/>
      </c>
      <c r="Y362">
        <f t="shared" si="91"/>
        <v>-15.594546542836461</v>
      </c>
    </row>
    <row r="363" spans="1:25" x14ac:dyDescent="0.25">
      <c r="A363">
        <v>3.9999999999999998E-6</v>
      </c>
      <c r="B363">
        <f>LUCA_data!CF362</f>
        <v>11573</v>
      </c>
      <c r="C363">
        <f t="shared" si="92"/>
        <v>21554.5</v>
      </c>
      <c r="D363">
        <f t="shared" si="93"/>
        <v>72.875563190744231</v>
      </c>
      <c r="E363">
        <f t="shared" si="94"/>
        <v>75.708910063192974</v>
      </c>
      <c r="F363">
        <f t="shared" si="95"/>
        <v>74.292236626968602</v>
      </c>
      <c r="G363">
        <f t="shared" si="96"/>
        <v>4.4794E-2</v>
      </c>
      <c r="H363">
        <f t="shared" si="107"/>
        <v>24.856285999999987</v>
      </c>
      <c r="I363">
        <f t="shared" si="97"/>
        <v>-31.626410595713075</v>
      </c>
      <c r="J363">
        <f t="shared" si="98"/>
        <v>19.356097966644825</v>
      </c>
      <c r="K363">
        <f t="shared" si="99"/>
        <v>-6.1351563145341252</v>
      </c>
      <c r="L363">
        <f t="shared" si="100"/>
        <v>-569.07742736033731</v>
      </c>
      <c r="M363">
        <f t="shared" si="101"/>
        <v>-673.48050806436299</v>
      </c>
      <c r="N363">
        <f t="shared" si="102"/>
        <v>-621.2789677123501</v>
      </c>
      <c r="O363">
        <f t="shared" si="103"/>
        <v>1</v>
      </c>
      <c r="P363">
        <f t="shared" si="90"/>
        <v>0</v>
      </c>
      <c r="Q363">
        <f t="shared" si="104"/>
        <v>40</v>
      </c>
      <c r="R363">
        <f t="shared" si="105"/>
        <v>40</v>
      </c>
      <c r="S363" t="str">
        <f t="shared" si="106"/>
        <v/>
      </c>
      <c r="Y363">
        <f t="shared" si="91"/>
        <v>-21.976372283827065</v>
      </c>
    </row>
    <row r="364" spans="1:25" x14ac:dyDescent="0.25">
      <c r="A364">
        <v>3.9999999999999998E-6</v>
      </c>
      <c r="B364">
        <f>LUCA_data!CF363</f>
        <v>11793</v>
      </c>
      <c r="C364">
        <f t="shared" si="92"/>
        <v>22411.5</v>
      </c>
      <c r="D364">
        <f t="shared" si="93"/>
        <v>70.088852901184509</v>
      </c>
      <c r="E364">
        <f t="shared" si="94"/>
        <v>74.292236626968602</v>
      </c>
      <c r="F364">
        <f t="shared" si="95"/>
        <v>72.190544764076549</v>
      </c>
      <c r="G364">
        <f t="shared" si="96"/>
        <v>4.6731999999999996E-2</v>
      </c>
      <c r="H364">
        <f t="shared" si="107"/>
        <v>24.903017999999985</v>
      </c>
      <c r="I364">
        <f t="shared" si="97"/>
        <v>-44.973291596594493</v>
      </c>
      <c r="J364">
        <f t="shared" si="98"/>
        <v>-6.1351563145341252</v>
      </c>
      <c r="K364">
        <f t="shared" si="99"/>
        <v>-25.554223955564311</v>
      </c>
      <c r="L364">
        <f t="shared" si="100"/>
        <v>-415.54112045344061</v>
      </c>
      <c r="M364">
        <f t="shared" si="101"/>
        <v>-621.2789677123501</v>
      </c>
      <c r="N364">
        <f t="shared" si="102"/>
        <v>-518.41004408289541</v>
      </c>
      <c r="O364">
        <f t="shared" si="103"/>
        <v>1</v>
      </c>
      <c r="P364">
        <f t="shared" si="90"/>
        <v>0</v>
      </c>
      <c r="Q364">
        <f t="shared" si="104"/>
        <v>40</v>
      </c>
      <c r="R364">
        <f t="shared" si="105"/>
        <v>40</v>
      </c>
      <c r="S364" t="str">
        <f t="shared" si="106"/>
        <v/>
      </c>
      <c r="Y364">
        <f t="shared" si="91"/>
        <v>-26.369249701585534</v>
      </c>
    </row>
    <row r="365" spans="1:25" x14ac:dyDescent="0.25">
      <c r="A365">
        <v>3.9999999999999998E-6</v>
      </c>
      <c r="B365">
        <f>LUCA_data!CF364</f>
        <v>12643</v>
      </c>
      <c r="C365">
        <f t="shared" si="92"/>
        <v>23416.5</v>
      </c>
      <c r="D365">
        <f t="shared" si="93"/>
        <v>67.080747626455562</v>
      </c>
      <c r="E365">
        <f t="shared" si="94"/>
        <v>72.190544764076549</v>
      </c>
      <c r="F365">
        <f t="shared" si="95"/>
        <v>69.635646195266048</v>
      </c>
      <c r="G365">
        <f t="shared" si="96"/>
        <v>4.8871999999999999E-2</v>
      </c>
      <c r="H365">
        <f t="shared" si="107"/>
        <v>24.951889999999985</v>
      </c>
      <c r="I365">
        <f t="shared" si="97"/>
        <v>-52.277348355101097</v>
      </c>
      <c r="J365">
        <f t="shared" si="98"/>
        <v>-25.554223955564311</v>
      </c>
      <c r="K365">
        <f t="shared" si="99"/>
        <v>-38.915786155332704</v>
      </c>
      <c r="L365">
        <f t="shared" si="100"/>
        <v>-273.39912833050403</v>
      </c>
      <c r="M365">
        <f t="shared" si="101"/>
        <v>-518.41004408289541</v>
      </c>
      <c r="N365">
        <f t="shared" si="102"/>
        <v>-395.90458620669972</v>
      </c>
      <c r="O365">
        <f t="shared" si="103"/>
        <v>1</v>
      </c>
      <c r="P365">
        <f t="shared" si="90"/>
        <v>0</v>
      </c>
      <c r="Q365">
        <f t="shared" si="104"/>
        <v>40</v>
      </c>
      <c r="R365">
        <f t="shared" si="105"/>
        <v>40</v>
      </c>
      <c r="S365" t="str">
        <f t="shared" si="106"/>
        <v/>
      </c>
      <c r="Y365">
        <f t="shared" si="91"/>
        <v>-28.872807572768174</v>
      </c>
    </row>
    <row r="366" spans="1:25" x14ac:dyDescent="0.25">
      <c r="A366">
        <v>3.9999999999999998E-6</v>
      </c>
      <c r="B366">
        <f>LUCA_data!CF365</f>
        <v>12899</v>
      </c>
      <c r="C366">
        <f t="shared" si="92"/>
        <v>24454</v>
      </c>
      <c r="D366">
        <f t="shared" si="93"/>
        <v>64.234739788782875</v>
      </c>
      <c r="E366">
        <f t="shared" si="94"/>
        <v>69.635646195266048</v>
      </c>
      <c r="F366">
        <f t="shared" si="95"/>
        <v>66.935192992024469</v>
      </c>
      <c r="G366">
        <f t="shared" si="96"/>
        <v>5.1083999999999997E-2</v>
      </c>
      <c r="H366">
        <f t="shared" si="107"/>
        <v>25.002973999999984</v>
      </c>
      <c r="I366">
        <f t="shared" si="97"/>
        <v>-52.862994347380386</v>
      </c>
      <c r="J366">
        <f t="shared" si="98"/>
        <v>-38.915786155332704</v>
      </c>
      <c r="K366">
        <f t="shared" si="99"/>
        <v>-45.889390251356545</v>
      </c>
      <c r="L366">
        <f t="shared" si="100"/>
        <v>-136.51249111314388</v>
      </c>
      <c r="M366">
        <f t="shared" si="101"/>
        <v>-395.90458620669972</v>
      </c>
      <c r="N366">
        <f t="shared" si="102"/>
        <v>-266.20853865992183</v>
      </c>
      <c r="O366">
        <f t="shared" si="103"/>
        <v>1</v>
      </c>
      <c r="P366">
        <f t="shared" si="90"/>
        <v>0</v>
      </c>
      <c r="Q366">
        <f t="shared" si="104"/>
        <v>40</v>
      </c>
      <c r="R366">
        <f t="shared" si="105"/>
        <v>40</v>
      </c>
      <c r="S366" t="str">
        <f t="shared" si="106"/>
        <v/>
      </c>
      <c r="Y366">
        <f t="shared" si="91"/>
        <v>-29.520173248378754</v>
      </c>
    </row>
    <row r="367" spans="1:25" x14ac:dyDescent="0.25">
      <c r="A367">
        <v>3.9999999999999998E-6</v>
      </c>
      <c r="B367">
        <f>LUCA_data!CF366</f>
        <v>13848</v>
      </c>
      <c r="C367">
        <f t="shared" si="92"/>
        <v>25591.5</v>
      </c>
      <c r="D367">
        <f t="shared" si="93"/>
        <v>61.379611464544737</v>
      </c>
      <c r="E367">
        <f t="shared" si="94"/>
        <v>66.935192992024469</v>
      </c>
      <c r="F367">
        <f t="shared" si="95"/>
        <v>64.15740222828461</v>
      </c>
      <c r="G367">
        <f t="shared" si="96"/>
        <v>5.3494E-2</v>
      </c>
      <c r="H367">
        <f t="shared" si="107"/>
        <v>25.056467999999985</v>
      </c>
      <c r="I367">
        <f t="shared" si="97"/>
        <v>-51.927146291917943</v>
      </c>
      <c r="J367">
        <f t="shared" si="98"/>
        <v>-45.889390251356545</v>
      </c>
      <c r="K367">
        <f t="shared" si="99"/>
        <v>-48.90826827163724</v>
      </c>
      <c r="L367">
        <f t="shared" si="100"/>
        <v>-56.433955589051024</v>
      </c>
      <c r="M367">
        <f t="shared" si="101"/>
        <v>-266.20853865992183</v>
      </c>
      <c r="N367">
        <f t="shared" si="102"/>
        <v>-161.32124712448643</v>
      </c>
      <c r="O367">
        <f t="shared" si="103"/>
        <v>0</v>
      </c>
      <c r="P367">
        <f t="shared" si="90"/>
        <v>0</v>
      </c>
      <c r="Q367">
        <f t="shared" si="104"/>
        <v>-40</v>
      </c>
      <c r="R367">
        <f t="shared" si="105"/>
        <v>40</v>
      </c>
      <c r="S367">
        <f t="shared" si="106"/>
        <v>-1.1881978006317677E-2</v>
      </c>
      <c r="Y367">
        <f t="shared" si="91"/>
        <v>0</v>
      </c>
    </row>
    <row r="368" spans="1:25" x14ac:dyDescent="0.25">
      <c r="A368">
        <v>3.9999999999999998E-6</v>
      </c>
      <c r="B368">
        <f>LUCA_data!CF367</f>
        <v>14128</v>
      </c>
      <c r="C368">
        <f t="shared" si="92"/>
        <v>26759</v>
      </c>
      <c r="D368">
        <f t="shared" si="93"/>
        <v>58.701607937325633</v>
      </c>
      <c r="E368">
        <f t="shared" si="94"/>
        <v>64.15740222828461</v>
      </c>
      <c r="F368">
        <f t="shared" si="95"/>
        <v>61.429505082805122</v>
      </c>
      <c r="G368">
        <f t="shared" si="96"/>
        <v>5.5951999999999995E-2</v>
      </c>
      <c r="H368">
        <f t="shared" si="107"/>
        <v>25.112419999999986</v>
      </c>
      <c r="I368">
        <f t="shared" si="97"/>
        <v>-48.754238373596813</v>
      </c>
      <c r="J368">
        <f t="shared" si="98"/>
        <v>-48.90826827163724</v>
      </c>
      <c r="K368">
        <f t="shared" si="99"/>
        <v>-48.83125332261703</v>
      </c>
      <c r="L368">
        <f t="shared" si="100"/>
        <v>1.3764467582965778</v>
      </c>
      <c r="M368">
        <f t="shared" si="101"/>
        <v>-161.32124712448643</v>
      </c>
      <c r="N368">
        <f t="shared" si="102"/>
        <v>-79.972400183094933</v>
      </c>
      <c r="O368">
        <f t="shared" si="103"/>
        <v>0</v>
      </c>
      <c r="P368">
        <f t="shared" si="90"/>
        <v>0</v>
      </c>
      <c r="Q368">
        <f t="shared" si="104"/>
        <v>-40</v>
      </c>
      <c r="R368">
        <f t="shared" si="105"/>
        <v>-40</v>
      </c>
      <c r="S368">
        <f t="shared" si="106"/>
        <v>-1.2940284911355944E-2</v>
      </c>
      <c r="Y368">
        <f t="shared" si="91"/>
        <v>0</v>
      </c>
    </row>
    <row r="369" spans="1:25" x14ac:dyDescent="0.25">
      <c r="A369">
        <v>3.9999999999999998E-6</v>
      </c>
      <c r="B369">
        <f>LUCA_data!CF368</f>
        <v>15152</v>
      </c>
      <c r="C369">
        <f t="shared" si="92"/>
        <v>28013.5</v>
      </c>
      <c r="D369">
        <f t="shared" si="93"/>
        <v>56.072833697856268</v>
      </c>
      <c r="E369">
        <f t="shared" si="94"/>
        <v>61.429505082805122</v>
      </c>
      <c r="F369">
        <f t="shared" si="95"/>
        <v>58.751169390330695</v>
      </c>
      <c r="G369">
        <f t="shared" si="96"/>
        <v>5.8559999999999994E-2</v>
      </c>
      <c r="H369">
        <f t="shared" si="107"/>
        <v>25.170979999999986</v>
      </c>
      <c r="I369">
        <f t="shared" si="97"/>
        <v>-45.736606770396641</v>
      </c>
      <c r="J369">
        <f t="shared" si="98"/>
        <v>-48.83125332261703</v>
      </c>
      <c r="K369">
        <f t="shared" si="99"/>
        <v>-47.283930046506839</v>
      </c>
      <c r="L369">
        <f t="shared" si="100"/>
        <v>26.422870152154907</v>
      </c>
      <c r="M369">
        <f t="shared" si="101"/>
        <v>-79.972400183094933</v>
      </c>
      <c r="N369">
        <f t="shared" si="102"/>
        <v>-26.774765015470013</v>
      </c>
      <c r="O369">
        <f t="shared" si="103"/>
        <v>0</v>
      </c>
      <c r="P369">
        <f t="shared" si="90"/>
        <v>0</v>
      </c>
      <c r="Q369">
        <f t="shared" si="104"/>
        <v>-40</v>
      </c>
      <c r="R369">
        <f t="shared" si="105"/>
        <v>-40</v>
      </c>
      <c r="S369">
        <f t="shared" si="106"/>
        <v>-1.3698737245869372E-2</v>
      </c>
      <c r="Y369">
        <f t="shared" si="91"/>
        <v>0</v>
      </c>
    </row>
    <row r="370" spans="1:25" x14ac:dyDescent="0.25">
      <c r="A370">
        <v>3.9999999999999998E-6</v>
      </c>
      <c r="B370">
        <f>LUCA_data!CF369</f>
        <v>15490</v>
      </c>
      <c r="C370">
        <f t="shared" si="92"/>
        <v>29309</v>
      </c>
      <c r="D370">
        <f t="shared" si="93"/>
        <v>53.594333713019779</v>
      </c>
      <c r="E370">
        <f t="shared" si="94"/>
        <v>58.751169390330695</v>
      </c>
      <c r="F370">
        <f t="shared" si="95"/>
        <v>56.172751551675233</v>
      </c>
      <c r="G370">
        <f t="shared" si="96"/>
        <v>6.1283999999999998E-2</v>
      </c>
      <c r="H370">
        <f t="shared" si="107"/>
        <v>25.232263999999986</v>
      </c>
      <c r="I370">
        <f t="shared" si="97"/>
        <v>-42.073262819911584</v>
      </c>
      <c r="J370">
        <f t="shared" si="98"/>
        <v>-47.283930046506839</v>
      </c>
      <c r="K370">
        <f t="shared" si="99"/>
        <v>-44.678596433209208</v>
      </c>
      <c r="L370">
        <f t="shared" si="100"/>
        <v>42.512460239175496</v>
      </c>
      <c r="M370">
        <f t="shared" si="101"/>
        <v>-26.774765015470013</v>
      </c>
      <c r="N370">
        <f t="shared" si="102"/>
        <v>7.8688476118527415</v>
      </c>
      <c r="O370">
        <f t="shared" si="103"/>
        <v>0</v>
      </c>
      <c r="P370">
        <f t="shared" si="90"/>
        <v>0</v>
      </c>
      <c r="Q370">
        <f t="shared" si="104"/>
        <v>-40</v>
      </c>
      <c r="R370">
        <f t="shared" si="105"/>
        <v>-40</v>
      </c>
      <c r="S370">
        <f t="shared" si="106"/>
        <v>-1.4159506783056891E-2</v>
      </c>
      <c r="Y370">
        <f t="shared" si="91"/>
        <v>0</v>
      </c>
    </row>
    <row r="371" spans="1:25" x14ac:dyDescent="0.25">
      <c r="A371">
        <v>3.9999999999999998E-6</v>
      </c>
      <c r="B371">
        <f>LUCA_data!CF370</f>
        <v>16583</v>
      </c>
      <c r="C371">
        <f t="shared" si="92"/>
        <v>30676.5</v>
      </c>
      <c r="D371">
        <f t="shared" si="93"/>
        <v>51.205200293217828</v>
      </c>
      <c r="E371">
        <f t="shared" si="94"/>
        <v>56.172751551675233</v>
      </c>
      <c r="F371">
        <f t="shared" si="95"/>
        <v>53.688975922446531</v>
      </c>
      <c r="G371">
        <f t="shared" si="96"/>
        <v>6.4145999999999995E-2</v>
      </c>
      <c r="H371">
        <f t="shared" si="107"/>
        <v>25.296409999999987</v>
      </c>
      <c r="I371">
        <f t="shared" si="97"/>
        <v>-38.720662694925679</v>
      </c>
      <c r="J371">
        <f t="shared" si="98"/>
        <v>-44.678596433209208</v>
      </c>
      <c r="K371">
        <f t="shared" si="99"/>
        <v>-41.699629564067443</v>
      </c>
      <c r="L371">
        <f t="shared" si="100"/>
        <v>46.440415133317195</v>
      </c>
      <c r="M371">
        <f t="shared" si="101"/>
        <v>7.8688476118527415</v>
      </c>
      <c r="N371">
        <f t="shared" si="102"/>
        <v>27.154631372584969</v>
      </c>
      <c r="O371">
        <f t="shared" si="103"/>
        <v>0</v>
      </c>
      <c r="P371">
        <f t="shared" si="90"/>
        <v>0</v>
      </c>
      <c r="Q371">
        <f t="shared" si="104"/>
        <v>-40</v>
      </c>
      <c r="R371">
        <f t="shared" si="105"/>
        <v>-40</v>
      </c>
      <c r="S371">
        <f t="shared" si="106"/>
        <v>-1.4466449541614759E-2</v>
      </c>
      <c r="Y371">
        <f t="shared" si="91"/>
        <v>0</v>
      </c>
    </row>
    <row r="372" spans="1:25" x14ac:dyDescent="0.25">
      <c r="A372">
        <v>3.9999999999999998E-6</v>
      </c>
      <c r="B372">
        <f>LUCA_data!CF371</f>
        <v>16923</v>
      </c>
      <c r="C372">
        <f t="shared" si="92"/>
        <v>32074</v>
      </c>
      <c r="D372">
        <f t="shared" si="93"/>
        <v>48.974132530862903</v>
      </c>
      <c r="E372">
        <f t="shared" si="94"/>
        <v>53.688975922446531</v>
      </c>
      <c r="F372">
        <f t="shared" si="95"/>
        <v>51.331554226654717</v>
      </c>
      <c r="G372">
        <f t="shared" si="96"/>
        <v>6.7012000000000002E-2</v>
      </c>
      <c r="H372">
        <f t="shared" si="107"/>
        <v>25.363421999999986</v>
      </c>
      <c r="I372">
        <f t="shared" si="97"/>
        <v>-35.179097710735597</v>
      </c>
      <c r="J372">
        <f t="shared" si="98"/>
        <v>-41.699629564067443</v>
      </c>
      <c r="K372">
        <f t="shared" si="99"/>
        <v>-38.43936363740152</v>
      </c>
      <c r="L372">
        <f t="shared" si="100"/>
        <v>48.65197168665199</v>
      </c>
      <c r="M372">
        <f t="shared" si="101"/>
        <v>27.154631372584969</v>
      </c>
      <c r="N372">
        <f t="shared" si="102"/>
        <v>37.903301529618481</v>
      </c>
      <c r="O372">
        <f t="shared" si="103"/>
        <v>0</v>
      </c>
      <c r="P372">
        <f t="shared" si="90"/>
        <v>0</v>
      </c>
      <c r="Q372">
        <f t="shared" si="104"/>
        <v>-40</v>
      </c>
      <c r="R372">
        <f t="shared" si="105"/>
        <v>-40</v>
      </c>
      <c r="S372">
        <f t="shared" si="106"/>
        <v>-1.4588389867428645E-2</v>
      </c>
      <c r="Y372">
        <f t="shared" si="91"/>
        <v>0</v>
      </c>
    </row>
    <row r="373" spans="1:25" x14ac:dyDescent="0.25">
      <c r="A373">
        <v>3.9999999999999998E-6</v>
      </c>
      <c r="B373">
        <f>LUCA_data!CF372</f>
        <v>18144</v>
      </c>
      <c r="C373">
        <f t="shared" si="92"/>
        <v>33570</v>
      </c>
      <c r="D373">
        <f t="shared" si="93"/>
        <v>46.791668954271572</v>
      </c>
      <c r="E373">
        <f t="shared" si="94"/>
        <v>51.331554226654717</v>
      </c>
      <c r="F373">
        <f t="shared" si="95"/>
        <v>49.061611590463144</v>
      </c>
      <c r="G373">
        <f t="shared" si="96"/>
        <v>7.0134000000000002E-2</v>
      </c>
      <c r="H373">
        <f t="shared" si="107"/>
        <v>25.433555999999985</v>
      </c>
      <c r="I373">
        <f t="shared" si="97"/>
        <v>-32.365794567421972</v>
      </c>
      <c r="J373">
        <f t="shared" si="98"/>
        <v>-38.43936363740152</v>
      </c>
      <c r="K373">
        <f t="shared" si="99"/>
        <v>-35.40257910241175</v>
      </c>
      <c r="L373">
        <f t="shared" si="100"/>
        <v>43.299748124871968</v>
      </c>
      <c r="M373">
        <f t="shared" si="101"/>
        <v>37.903301529618481</v>
      </c>
      <c r="N373">
        <f t="shared" si="102"/>
        <v>40.601524827245228</v>
      </c>
      <c r="O373">
        <f t="shared" si="103"/>
        <v>0</v>
      </c>
      <c r="P373">
        <f t="shared" si="90"/>
        <v>0</v>
      </c>
      <c r="Q373">
        <f t="shared" si="104"/>
        <v>-40</v>
      </c>
      <c r="R373">
        <f t="shared" si="105"/>
        <v>-40</v>
      </c>
      <c r="S373">
        <f t="shared" si="106"/>
        <v>-1.4707920778403414E-2</v>
      </c>
      <c r="Y373">
        <f t="shared" si="91"/>
        <v>0</v>
      </c>
    </row>
    <row r="374" spans="1:25" x14ac:dyDescent="0.25">
      <c r="A374">
        <v>3.9999999999999998E-6</v>
      </c>
      <c r="B374">
        <f>LUCA_data!CF373</f>
        <v>18526</v>
      </c>
      <c r="C374">
        <f t="shared" si="92"/>
        <v>35088</v>
      </c>
      <c r="D374">
        <f t="shared" si="93"/>
        <v>44.767337174957149</v>
      </c>
      <c r="E374">
        <f t="shared" si="94"/>
        <v>49.061611590463144</v>
      </c>
      <c r="F374">
        <f t="shared" si="95"/>
        <v>46.914474382710146</v>
      </c>
      <c r="G374">
        <f t="shared" si="96"/>
        <v>7.3340000000000002E-2</v>
      </c>
      <c r="H374">
        <f t="shared" si="107"/>
        <v>25.506895999999987</v>
      </c>
      <c r="I374">
        <f t="shared" si="97"/>
        <v>-29.276482243700542</v>
      </c>
      <c r="J374">
        <f t="shared" si="98"/>
        <v>-35.40257910241175</v>
      </c>
      <c r="K374">
        <f t="shared" si="99"/>
        <v>-32.339530673056146</v>
      </c>
      <c r="L374">
        <f t="shared" si="100"/>
        <v>41.76504539617676</v>
      </c>
      <c r="M374">
        <f t="shared" si="101"/>
        <v>40.601524827245228</v>
      </c>
      <c r="N374">
        <f t="shared" si="102"/>
        <v>41.183285111710994</v>
      </c>
      <c r="O374">
        <f t="shared" si="103"/>
        <v>0</v>
      </c>
      <c r="P374">
        <f t="shared" si="90"/>
        <v>0</v>
      </c>
      <c r="Q374">
        <f t="shared" si="104"/>
        <v>-40</v>
      </c>
      <c r="R374">
        <f t="shared" si="105"/>
        <v>-40</v>
      </c>
      <c r="S374">
        <f t="shared" si="106"/>
        <v>-1.4693322231547561E-2</v>
      </c>
      <c r="Y374">
        <f t="shared" si="91"/>
        <v>0</v>
      </c>
    </row>
    <row r="375" spans="1:25" x14ac:dyDescent="0.25">
      <c r="A375">
        <v>3.9999999999999998E-6</v>
      </c>
      <c r="B375">
        <f>LUCA_data!CF374</f>
        <v>19874</v>
      </c>
      <c r="C375">
        <f t="shared" si="92"/>
        <v>36733.5</v>
      </c>
      <c r="D375">
        <f t="shared" si="93"/>
        <v>42.761956437445292</v>
      </c>
      <c r="E375">
        <f t="shared" si="94"/>
        <v>46.914474382710146</v>
      </c>
      <c r="F375">
        <f t="shared" si="95"/>
        <v>44.838215410077723</v>
      </c>
      <c r="G375">
        <f t="shared" si="96"/>
        <v>7.6799999999999993E-2</v>
      </c>
      <c r="H375">
        <f t="shared" si="107"/>
        <v>25.583695999999986</v>
      </c>
      <c r="I375">
        <f t="shared" si="97"/>
        <v>-27.034622039484685</v>
      </c>
      <c r="J375">
        <f t="shared" si="98"/>
        <v>-32.339530673056146</v>
      </c>
      <c r="K375">
        <f t="shared" si="99"/>
        <v>-29.687076356270417</v>
      </c>
      <c r="L375">
        <f t="shared" si="100"/>
        <v>34.537165583147512</v>
      </c>
      <c r="M375">
        <f t="shared" si="101"/>
        <v>41.183285111710994</v>
      </c>
      <c r="N375">
        <f t="shared" si="102"/>
        <v>37.86022534742925</v>
      </c>
      <c r="O375">
        <f t="shared" si="103"/>
        <v>0</v>
      </c>
      <c r="P375">
        <f t="shared" si="90"/>
        <v>0</v>
      </c>
      <c r="Q375">
        <f t="shared" si="104"/>
        <v>-40</v>
      </c>
      <c r="R375">
        <f t="shared" si="105"/>
        <v>-40</v>
      </c>
      <c r="S375">
        <f t="shared" si="106"/>
        <v>-1.4766269529697239E-2</v>
      </c>
      <c r="Y375">
        <f t="shared" si="91"/>
        <v>0</v>
      </c>
    </row>
    <row r="376" spans="1:25" x14ac:dyDescent="0.25">
      <c r="A376">
        <v>3.9999999999999998E-6</v>
      </c>
      <c r="B376">
        <f>LUCA_data!CF375</f>
        <v>20281</v>
      </c>
      <c r="C376">
        <f t="shared" si="92"/>
        <v>38412.5</v>
      </c>
      <c r="D376">
        <f t="shared" si="93"/>
        <v>40.892842871328256</v>
      </c>
      <c r="E376">
        <f t="shared" si="94"/>
        <v>44.838215410077723</v>
      </c>
      <c r="F376">
        <f t="shared" si="95"/>
        <v>42.865529140702989</v>
      </c>
      <c r="G376">
        <f t="shared" si="96"/>
        <v>8.0309999999999993E-2</v>
      </c>
      <c r="H376">
        <f t="shared" si="107"/>
        <v>25.664005999999986</v>
      </c>
      <c r="I376">
        <f t="shared" si="97"/>
        <v>-24.563395210742545</v>
      </c>
      <c r="J376">
        <f t="shared" si="98"/>
        <v>-29.687076356270417</v>
      </c>
      <c r="K376">
        <f t="shared" si="99"/>
        <v>-27.125235783506483</v>
      </c>
      <c r="L376">
        <f t="shared" si="100"/>
        <v>31.899396996188948</v>
      </c>
      <c r="M376">
        <f t="shared" si="101"/>
        <v>37.86022534742925</v>
      </c>
      <c r="N376">
        <f t="shared" si="102"/>
        <v>34.879811171809095</v>
      </c>
      <c r="O376">
        <f t="shared" si="103"/>
        <v>0</v>
      </c>
      <c r="P376">
        <f t="shared" si="90"/>
        <v>0</v>
      </c>
      <c r="Q376">
        <f t="shared" si="104"/>
        <v>-40</v>
      </c>
      <c r="R376">
        <f t="shared" si="105"/>
        <v>-40</v>
      </c>
      <c r="S376">
        <f t="shared" si="106"/>
        <v>-1.4762405947606107E-2</v>
      </c>
      <c r="Y376">
        <f t="shared" si="91"/>
        <v>0</v>
      </c>
    </row>
    <row r="377" spans="1:25" x14ac:dyDescent="0.25">
      <c r="A377">
        <v>3.9999999999999998E-6</v>
      </c>
      <c r="B377">
        <f>LUCA_data!CF376</f>
        <v>21774</v>
      </c>
      <c r="C377">
        <f t="shared" si="92"/>
        <v>40227.5</v>
      </c>
      <c r="D377">
        <f t="shared" si="93"/>
        <v>39.047823672733742</v>
      </c>
      <c r="E377">
        <f t="shared" si="94"/>
        <v>42.865529140702989</v>
      </c>
      <c r="F377">
        <f t="shared" si="95"/>
        <v>40.956676406718366</v>
      </c>
      <c r="G377">
        <f t="shared" si="96"/>
        <v>8.410999999999999E-2</v>
      </c>
      <c r="H377">
        <f t="shared" si="107"/>
        <v>25.748115999999985</v>
      </c>
      <c r="I377">
        <f t="shared" si="97"/>
        <v>-22.694718035722552</v>
      </c>
      <c r="J377">
        <f t="shared" si="98"/>
        <v>-27.125235783506483</v>
      </c>
      <c r="K377">
        <f t="shared" si="99"/>
        <v>-24.909976909614517</v>
      </c>
      <c r="L377">
        <f t="shared" si="100"/>
        <v>26.33763968484087</v>
      </c>
      <c r="M377">
        <f t="shared" si="101"/>
        <v>34.879811171809095</v>
      </c>
      <c r="N377">
        <f t="shared" si="102"/>
        <v>30.608725428324981</v>
      </c>
      <c r="O377">
        <f t="shared" si="103"/>
        <v>0</v>
      </c>
      <c r="P377">
        <f t="shared" si="90"/>
        <v>0</v>
      </c>
      <c r="Q377">
        <f t="shared" si="104"/>
        <v>-40</v>
      </c>
      <c r="R377">
        <f t="shared" si="105"/>
        <v>-40</v>
      </c>
      <c r="S377">
        <f t="shared" si="106"/>
        <v>-1.4849913068425542E-2</v>
      </c>
      <c r="Y377">
        <f t="shared" si="91"/>
        <v>0</v>
      </c>
    </row>
    <row r="378" spans="1:25" x14ac:dyDescent="0.25">
      <c r="A378">
        <v>3.9999999999999998E-6</v>
      </c>
      <c r="B378">
        <f>LUCA_data!CF377</f>
        <v>22232</v>
      </c>
      <c r="C378">
        <f t="shared" si="92"/>
        <v>42080.5</v>
      </c>
      <c r="D378">
        <f t="shared" si="93"/>
        <v>37.328366506930685</v>
      </c>
      <c r="E378">
        <f t="shared" si="94"/>
        <v>40.956676406718366</v>
      </c>
      <c r="F378">
        <f t="shared" si="95"/>
        <v>39.142521456824525</v>
      </c>
      <c r="G378">
        <f t="shared" si="96"/>
        <v>8.8011999999999993E-2</v>
      </c>
      <c r="H378">
        <f t="shared" si="107"/>
        <v>25.836127999999984</v>
      </c>
      <c r="I378">
        <f t="shared" si="97"/>
        <v>-20.612586350654915</v>
      </c>
      <c r="J378">
        <f t="shared" si="98"/>
        <v>-24.909976909614517</v>
      </c>
      <c r="K378">
        <f t="shared" si="99"/>
        <v>-22.761281630134718</v>
      </c>
      <c r="L378">
        <f t="shared" si="100"/>
        <v>24.413662676450933</v>
      </c>
      <c r="M378">
        <f t="shared" si="101"/>
        <v>30.608725428324981</v>
      </c>
      <c r="N378">
        <f t="shared" si="102"/>
        <v>27.511194052387957</v>
      </c>
      <c r="O378">
        <f t="shared" si="103"/>
        <v>0</v>
      </c>
      <c r="P378">
        <f t="shared" si="90"/>
        <v>0</v>
      </c>
      <c r="Q378">
        <f t="shared" si="104"/>
        <v>-40</v>
      </c>
      <c r="R378">
        <f t="shared" si="105"/>
        <v>-40</v>
      </c>
      <c r="S378">
        <f t="shared" si="106"/>
        <v>-1.4855905077775402E-2</v>
      </c>
      <c r="Y378">
        <f t="shared" si="91"/>
        <v>0</v>
      </c>
    </row>
    <row r="379" spans="1:25" x14ac:dyDescent="0.25">
      <c r="A379">
        <v>3.9999999999999998E-6</v>
      </c>
      <c r="B379">
        <f>LUCA_data!CF378</f>
        <v>23796</v>
      </c>
      <c r="C379">
        <f t="shared" si="92"/>
        <v>44041.5</v>
      </c>
      <c r="D379">
        <f t="shared" si="93"/>
        <v>35.666276734327774</v>
      </c>
      <c r="E379">
        <f t="shared" si="94"/>
        <v>39.142521456824525</v>
      </c>
      <c r="F379">
        <f t="shared" si="95"/>
        <v>37.404399095576153</v>
      </c>
      <c r="G379">
        <f t="shared" si="96"/>
        <v>9.2055999999999999E-2</v>
      </c>
      <c r="H379">
        <f t="shared" si="107"/>
        <v>25.928183999999984</v>
      </c>
      <c r="I379">
        <f t="shared" si="97"/>
        <v>-18.881141492660689</v>
      </c>
      <c r="J379">
        <f t="shared" si="98"/>
        <v>-22.761281630134718</v>
      </c>
      <c r="K379">
        <f t="shared" si="99"/>
        <v>-20.821211561397703</v>
      </c>
      <c r="L379">
        <f t="shared" si="100"/>
        <v>21.074889944566511</v>
      </c>
      <c r="M379">
        <f t="shared" si="101"/>
        <v>27.511194052387957</v>
      </c>
      <c r="N379">
        <f t="shared" si="102"/>
        <v>24.293041998477236</v>
      </c>
      <c r="O379">
        <f t="shared" si="103"/>
        <v>0</v>
      </c>
      <c r="P379">
        <f t="shared" si="90"/>
        <v>0</v>
      </c>
      <c r="Q379">
        <f t="shared" si="104"/>
        <v>-40</v>
      </c>
      <c r="R379">
        <f t="shared" si="105"/>
        <v>-40</v>
      </c>
      <c r="S379">
        <f t="shared" si="106"/>
        <v>-1.4881977125360149E-2</v>
      </c>
      <c r="Y379">
        <f t="shared" si="91"/>
        <v>0</v>
      </c>
    </row>
    <row r="380" spans="1:25" x14ac:dyDescent="0.25">
      <c r="A380">
        <v>3.9999999999999998E-6</v>
      </c>
      <c r="B380">
        <f>LUCA_data!CF379</f>
        <v>24260</v>
      </c>
      <c r="C380">
        <f t="shared" si="92"/>
        <v>46031</v>
      </c>
      <c r="D380">
        <f t="shared" si="93"/>
        <v>34.124749121133512</v>
      </c>
      <c r="E380">
        <f t="shared" si="94"/>
        <v>37.404399095576153</v>
      </c>
      <c r="F380">
        <f t="shared" si="95"/>
        <v>35.764574108354836</v>
      </c>
      <c r="G380">
        <f t="shared" si="96"/>
        <v>9.6111999999999989E-2</v>
      </c>
      <c r="H380">
        <f t="shared" si="107"/>
        <v>26.024295999999985</v>
      </c>
      <c r="I380">
        <f t="shared" si="97"/>
        <v>-17.061605077631484</v>
      </c>
      <c r="J380">
        <f t="shared" si="98"/>
        <v>-20.821211561397703</v>
      </c>
      <c r="K380">
        <f t="shared" si="99"/>
        <v>-18.941408319514593</v>
      </c>
      <c r="L380">
        <f t="shared" si="100"/>
        <v>19.55846555979597</v>
      </c>
      <c r="M380">
        <f t="shared" si="101"/>
        <v>24.293041998477236</v>
      </c>
      <c r="N380">
        <f t="shared" si="102"/>
        <v>21.925753779136603</v>
      </c>
      <c r="O380">
        <f t="shared" si="103"/>
        <v>0</v>
      </c>
      <c r="P380">
        <f t="shared" si="90"/>
        <v>0</v>
      </c>
      <c r="Q380">
        <f t="shared" si="104"/>
        <v>-40</v>
      </c>
      <c r="R380">
        <f t="shared" si="105"/>
        <v>-40</v>
      </c>
      <c r="S380">
        <f t="shared" si="106"/>
        <v>-1.4808332276439438E-2</v>
      </c>
      <c r="Y380">
        <f t="shared" si="91"/>
        <v>0</v>
      </c>
    </row>
    <row r="381" spans="1:25" x14ac:dyDescent="0.25">
      <c r="A381">
        <v>3.9999999999999998E-6</v>
      </c>
      <c r="B381">
        <f>LUCA_data!CF380</f>
        <v>26035</v>
      </c>
      <c r="C381">
        <f t="shared" si="92"/>
        <v>48161.5</v>
      </c>
      <c r="D381">
        <f t="shared" si="93"/>
        <v>32.615186960433057</v>
      </c>
      <c r="E381">
        <f t="shared" si="94"/>
        <v>35.764574108354836</v>
      </c>
      <c r="F381">
        <f t="shared" si="95"/>
        <v>34.18988053439395</v>
      </c>
      <c r="G381">
        <f t="shared" si="96"/>
        <v>0.10059</v>
      </c>
      <c r="H381">
        <f t="shared" si="107"/>
        <v>26.124885999999986</v>
      </c>
      <c r="I381">
        <f t="shared" si="97"/>
        <v>-15.654573754457559</v>
      </c>
      <c r="J381">
        <f t="shared" si="98"/>
        <v>-18.941408319514593</v>
      </c>
      <c r="K381">
        <f t="shared" si="99"/>
        <v>-17.297991036986076</v>
      </c>
      <c r="L381">
        <f t="shared" si="100"/>
        <v>16.337779923735138</v>
      </c>
      <c r="M381">
        <f t="shared" si="101"/>
        <v>21.925753779136603</v>
      </c>
      <c r="N381">
        <f t="shared" si="102"/>
        <v>19.13176685143587</v>
      </c>
      <c r="O381">
        <f t="shared" si="103"/>
        <v>0</v>
      </c>
      <c r="P381">
        <f t="shared" si="90"/>
        <v>0</v>
      </c>
      <c r="Q381">
        <f t="shared" si="104"/>
        <v>-40</v>
      </c>
      <c r="R381">
        <f t="shared" si="105"/>
        <v>-40</v>
      </c>
      <c r="S381">
        <f t="shared" si="106"/>
        <v>-1.4797914072047112E-2</v>
      </c>
      <c r="Y381">
        <f t="shared" si="91"/>
        <v>0</v>
      </c>
    </row>
    <row r="382" spans="1:25" x14ac:dyDescent="0.25">
      <c r="A382">
        <v>3.9999999999999998E-6</v>
      </c>
      <c r="B382">
        <f>LUCA_data!CF381</f>
        <v>26653</v>
      </c>
      <c r="C382">
        <f t="shared" si="92"/>
        <v>50372</v>
      </c>
      <c r="D382">
        <f t="shared" si="93"/>
        <v>31.183918184604472</v>
      </c>
      <c r="E382">
        <f t="shared" si="94"/>
        <v>34.18988053439395</v>
      </c>
      <c r="F382">
        <f t="shared" si="95"/>
        <v>32.686899359499208</v>
      </c>
      <c r="G382">
        <f t="shared" si="96"/>
        <v>0.105376</v>
      </c>
      <c r="H382">
        <f t="shared" si="107"/>
        <v>26.230261999999986</v>
      </c>
      <c r="I382">
        <f t="shared" si="97"/>
        <v>-14.263031192062162</v>
      </c>
      <c r="J382">
        <f t="shared" si="98"/>
        <v>-17.297991036986076</v>
      </c>
      <c r="K382">
        <f t="shared" si="99"/>
        <v>-15.780511114524119</v>
      </c>
      <c r="L382">
        <f t="shared" si="100"/>
        <v>14.400621796822401</v>
      </c>
      <c r="M382">
        <f t="shared" si="101"/>
        <v>19.13176685143587</v>
      </c>
      <c r="N382">
        <f t="shared" si="102"/>
        <v>16.766194324129135</v>
      </c>
      <c r="O382">
        <f t="shared" si="103"/>
        <v>0</v>
      </c>
      <c r="P382">
        <f t="shared" si="90"/>
        <v>0</v>
      </c>
      <c r="Q382">
        <f t="shared" si="104"/>
        <v>-40</v>
      </c>
      <c r="R382">
        <f t="shared" si="105"/>
        <v>-40</v>
      </c>
      <c r="S382">
        <f t="shared" si="106"/>
        <v>-1.4769765963972127E-2</v>
      </c>
      <c r="Y382">
        <f t="shared" si="91"/>
        <v>0</v>
      </c>
    </row>
    <row r="383" spans="1:25" x14ac:dyDescent="0.25">
      <c r="A383">
        <v>3.9999999999999998E-6</v>
      </c>
      <c r="B383">
        <f>LUCA_data!CF382</f>
        <v>28636</v>
      </c>
      <c r="C383">
        <f t="shared" si="92"/>
        <v>52792</v>
      </c>
      <c r="D383">
        <f t="shared" si="93"/>
        <v>29.754438680006377</v>
      </c>
      <c r="E383">
        <f t="shared" si="94"/>
        <v>32.686899359499208</v>
      </c>
      <c r="F383">
        <f t="shared" si="95"/>
        <v>31.220669019752791</v>
      </c>
      <c r="G383">
        <f t="shared" si="96"/>
        <v>0.110578</v>
      </c>
      <c r="H383">
        <f t="shared" si="107"/>
        <v>26.340839999999986</v>
      </c>
      <c r="I383">
        <f t="shared" si="97"/>
        <v>-13.259693065043836</v>
      </c>
      <c r="J383">
        <f t="shared" si="98"/>
        <v>-15.780511114524119</v>
      </c>
      <c r="K383">
        <f t="shared" si="99"/>
        <v>-14.520102089783977</v>
      </c>
      <c r="L383">
        <f t="shared" si="100"/>
        <v>11.398370604823217</v>
      </c>
      <c r="M383">
        <f t="shared" si="101"/>
        <v>16.766194324129135</v>
      </c>
      <c r="N383">
        <f t="shared" si="102"/>
        <v>14.082282464476176</v>
      </c>
      <c r="O383">
        <f t="shared" si="103"/>
        <v>0</v>
      </c>
      <c r="P383">
        <f t="shared" si="90"/>
        <v>0</v>
      </c>
      <c r="Q383">
        <f t="shared" si="104"/>
        <v>-40</v>
      </c>
      <c r="R383">
        <f t="shared" si="105"/>
        <v>-40</v>
      </c>
      <c r="S383">
        <f t="shared" si="106"/>
        <v>-1.4896534934983904E-2</v>
      </c>
      <c r="Y383">
        <f t="shared" si="91"/>
        <v>0</v>
      </c>
    </row>
    <row r="384" spans="1:25" x14ac:dyDescent="0.25">
      <c r="A384">
        <v>3.9999999999999998E-6</v>
      </c>
      <c r="B384">
        <f>LUCA_data!CF383</f>
        <v>26380</v>
      </c>
      <c r="C384">
        <f t="shared" si="92"/>
        <v>53852</v>
      </c>
      <c r="D384">
        <f t="shared" si="93"/>
        <v>29.168764888860146</v>
      </c>
      <c r="E384">
        <f t="shared" si="94"/>
        <v>31.220669019752791</v>
      </c>
      <c r="F384">
        <f t="shared" si="95"/>
        <v>30.194716954306468</v>
      </c>
      <c r="G384">
        <f t="shared" si="96"/>
        <v>0.11003199999999999</v>
      </c>
      <c r="H384">
        <f t="shared" si="107"/>
        <v>26.450871999999986</v>
      </c>
      <c r="I384">
        <f t="shared" si="97"/>
        <v>-9.3241244860251786</v>
      </c>
      <c r="J384">
        <f t="shared" si="98"/>
        <v>-14.520102089783977</v>
      </c>
      <c r="K384">
        <f t="shared" si="99"/>
        <v>-11.922113287904578</v>
      </c>
      <c r="L384">
        <f t="shared" si="100"/>
        <v>23.611211301070593</v>
      </c>
      <c r="M384">
        <f t="shared" si="101"/>
        <v>14.082282464476176</v>
      </c>
      <c r="N384">
        <f t="shared" si="102"/>
        <v>18.846746882773385</v>
      </c>
      <c r="O384">
        <f t="shared" si="103"/>
        <v>0</v>
      </c>
      <c r="P384">
        <f t="shared" si="90"/>
        <v>0</v>
      </c>
      <c r="Q384">
        <f t="shared" si="104"/>
        <v>-40</v>
      </c>
      <c r="R384">
        <f t="shared" si="105"/>
        <v>-40</v>
      </c>
      <c r="S384">
        <f t="shared" si="106"/>
        <v>-1.3076493990761504E-2</v>
      </c>
      <c r="Y384">
        <f t="shared" si="91"/>
        <v>0</v>
      </c>
    </row>
    <row r="385" spans="1:25" x14ac:dyDescent="0.25">
      <c r="A385">
        <v>3.9999999999999998E-6</v>
      </c>
      <c r="B385">
        <f>LUCA_data!CF384</f>
        <v>20412</v>
      </c>
      <c r="C385">
        <f t="shared" si="92"/>
        <v>51040.5</v>
      </c>
      <c r="D385">
        <f t="shared" si="93"/>
        <v>30.775488617762299</v>
      </c>
      <c r="E385">
        <f t="shared" si="94"/>
        <v>30.194716954306468</v>
      </c>
      <c r="F385">
        <f t="shared" si="95"/>
        <v>30.485102786034382</v>
      </c>
      <c r="G385">
        <f t="shared" si="96"/>
        <v>9.3584000000000001E-2</v>
      </c>
      <c r="H385">
        <f t="shared" si="107"/>
        <v>26.544455999999986</v>
      </c>
      <c r="I385">
        <f t="shared" si="97"/>
        <v>3.10294314976827</v>
      </c>
      <c r="J385">
        <f t="shared" si="98"/>
        <v>-11.922113287904578</v>
      </c>
      <c r="K385">
        <f t="shared" si="99"/>
        <v>-4.4095850690681537</v>
      </c>
      <c r="L385">
        <f t="shared" si="100"/>
        <v>80.275775974914779</v>
      </c>
      <c r="M385">
        <f t="shared" si="101"/>
        <v>18.846746882773385</v>
      </c>
      <c r="N385">
        <f t="shared" si="102"/>
        <v>49.561261428844084</v>
      </c>
      <c r="O385">
        <f t="shared" si="103"/>
        <v>0</v>
      </c>
      <c r="P385">
        <f t="shared" si="90"/>
        <v>0</v>
      </c>
      <c r="Q385">
        <f t="shared" si="104"/>
        <v>-40</v>
      </c>
      <c r="R385">
        <f t="shared" si="105"/>
        <v>-40</v>
      </c>
      <c r="S385">
        <f t="shared" si="106"/>
        <v>-4.7448490222589505E-3</v>
      </c>
      <c r="Y385">
        <f t="shared" si="91"/>
        <v>0</v>
      </c>
    </row>
    <row r="386" spans="1:25" x14ac:dyDescent="0.25">
      <c r="A386">
        <v>3.9999999999999998E-6</v>
      </c>
      <c r="B386">
        <f>LUCA_data!CF385</f>
        <v>16202</v>
      </c>
      <c r="C386">
        <f t="shared" si="92"/>
        <v>45815</v>
      </c>
      <c r="D386">
        <f t="shared" si="93"/>
        <v>34.285634110987594</v>
      </c>
      <c r="E386">
        <f t="shared" si="94"/>
        <v>30.485102786034382</v>
      </c>
      <c r="F386">
        <f t="shared" si="95"/>
        <v>32.385368448510988</v>
      </c>
      <c r="G386">
        <f t="shared" si="96"/>
        <v>7.3228000000000001E-2</v>
      </c>
      <c r="H386">
        <f t="shared" si="107"/>
        <v>26.617683999999986</v>
      </c>
      <c r="I386">
        <f t="shared" si="97"/>
        <v>25.949987197200606</v>
      </c>
      <c r="J386">
        <f t="shared" si="98"/>
        <v>-4.4095850690681537</v>
      </c>
      <c r="K386">
        <f t="shared" si="99"/>
        <v>10.770201064066226</v>
      </c>
      <c r="L386">
        <f t="shared" si="100"/>
        <v>207.29483439578274</v>
      </c>
      <c r="M386">
        <f t="shared" si="101"/>
        <v>49.561261428844084</v>
      </c>
      <c r="N386">
        <f t="shared" si="102"/>
        <v>128.42804791231342</v>
      </c>
      <c r="O386">
        <f t="shared" si="103"/>
        <v>1</v>
      </c>
      <c r="P386">
        <f t="shared" si="90"/>
        <v>1</v>
      </c>
      <c r="Q386">
        <f t="shared" si="104"/>
        <v>40</v>
      </c>
      <c r="R386">
        <f t="shared" si="105"/>
        <v>-40</v>
      </c>
      <c r="S386" t="str">
        <f t="shared" si="106"/>
        <v/>
      </c>
      <c r="Y386">
        <f t="shared" si="91"/>
        <v>-0.71145742776858489</v>
      </c>
    </row>
    <row r="387" spans="1:25" x14ac:dyDescent="0.25">
      <c r="A387">
        <v>3.9999999999999998E-6</v>
      </c>
      <c r="B387">
        <f>LUCA_data!CF386</f>
        <v>14330</v>
      </c>
      <c r="C387">
        <f t="shared" si="92"/>
        <v>38662</v>
      </c>
      <c r="D387">
        <f t="shared" si="93"/>
        <v>40.628946427885175</v>
      </c>
      <c r="E387">
        <f t="shared" si="94"/>
        <v>32.385368448510988</v>
      </c>
      <c r="F387">
        <f t="shared" si="95"/>
        <v>36.507157438198078</v>
      </c>
      <c r="G387">
        <f t="shared" si="96"/>
        <v>6.1064E-2</v>
      </c>
      <c r="H387">
        <f t="shared" si="107"/>
        <v>26.678747999999985</v>
      </c>
      <c r="I387">
        <f t="shared" si="97"/>
        <v>67.499492167022964</v>
      </c>
      <c r="J387">
        <f t="shared" si="98"/>
        <v>10.770201064066226</v>
      </c>
      <c r="K387">
        <f t="shared" si="99"/>
        <v>39.134846615544596</v>
      </c>
      <c r="L387">
        <f t="shared" si="100"/>
        <v>464.50683793197902</v>
      </c>
      <c r="M387">
        <f t="shared" si="101"/>
        <v>128.42804791231342</v>
      </c>
      <c r="N387">
        <f t="shared" si="102"/>
        <v>296.46744292214623</v>
      </c>
      <c r="O387">
        <f t="shared" si="103"/>
        <v>1</v>
      </c>
      <c r="P387">
        <f t="shared" si="90"/>
        <v>1</v>
      </c>
      <c r="Q387">
        <f t="shared" si="104"/>
        <v>40</v>
      </c>
      <c r="R387">
        <f t="shared" si="105"/>
        <v>40</v>
      </c>
      <c r="S387" t="str">
        <f t="shared" si="106"/>
        <v/>
      </c>
      <c r="Y387">
        <f t="shared" si="91"/>
        <v>3.688708234102867</v>
      </c>
    </row>
    <row r="388" spans="1:25" x14ac:dyDescent="0.25">
      <c r="A388">
        <v>3.9999999999999998E-6</v>
      </c>
      <c r="B388">
        <f>LUCA_data!CF387</f>
        <v>12557</v>
      </c>
      <c r="C388">
        <f t="shared" si="92"/>
        <v>31750.5</v>
      </c>
      <c r="D388">
        <f t="shared" si="93"/>
        <v>49.473120952265212</v>
      </c>
      <c r="E388">
        <f t="shared" si="94"/>
        <v>36.507157438198078</v>
      </c>
      <c r="F388">
        <f t="shared" si="95"/>
        <v>42.990139195231649</v>
      </c>
      <c r="G388">
        <f t="shared" si="96"/>
        <v>5.3773999999999995E-2</v>
      </c>
      <c r="H388">
        <f t="shared" si="107"/>
        <v>26.732521999999985</v>
      </c>
      <c r="I388">
        <f t="shared" si="97"/>
        <v>120.55978273949438</v>
      </c>
      <c r="J388">
        <f t="shared" si="98"/>
        <v>39.134846615544596</v>
      </c>
      <c r="K388">
        <f t="shared" si="99"/>
        <v>79.847314677519492</v>
      </c>
      <c r="L388">
        <f t="shared" si="100"/>
        <v>757.10321088211583</v>
      </c>
      <c r="M388">
        <f t="shared" si="101"/>
        <v>296.46744292214623</v>
      </c>
      <c r="N388">
        <f t="shared" si="102"/>
        <v>526.78532690213103</v>
      </c>
      <c r="O388">
        <f t="shared" si="103"/>
        <v>1</v>
      </c>
      <c r="P388">
        <f t="shared" si="90"/>
        <v>1</v>
      </c>
      <c r="Q388">
        <f t="shared" si="104"/>
        <v>40</v>
      </c>
      <c r="R388">
        <f t="shared" si="105"/>
        <v>40</v>
      </c>
      <c r="S388" t="str">
        <f t="shared" si="106"/>
        <v/>
      </c>
      <c r="Y388">
        <f t="shared" si="91"/>
        <v>10.034978767406601</v>
      </c>
    </row>
    <row r="389" spans="1:25" x14ac:dyDescent="0.25">
      <c r="A389">
        <v>3.9999999999999998E-6</v>
      </c>
      <c r="B389">
        <f>LUCA_data!CF388</f>
        <v>11831</v>
      </c>
      <c r="C389">
        <f t="shared" si="92"/>
        <v>27460</v>
      </c>
      <c r="D389">
        <f t="shared" si="93"/>
        <v>57.203070895662663</v>
      </c>
      <c r="E389">
        <f t="shared" si="94"/>
        <v>42.990139195231649</v>
      </c>
      <c r="F389">
        <f t="shared" si="95"/>
        <v>50.096605045447156</v>
      </c>
      <c r="G389">
        <f t="shared" si="96"/>
        <v>4.8776E-2</v>
      </c>
      <c r="H389">
        <f t="shared" si="107"/>
        <v>26.781297999999985</v>
      </c>
      <c r="I389">
        <f t="shared" si="97"/>
        <v>145.69595395718196</v>
      </c>
      <c r="J389">
        <f t="shared" si="98"/>
        <v>79.847314677519492</v>
      </c>
      <c r="K389">
        <f t="shared" si="99"/>
        <v>112.77163431735073</v>
      </c>
      <c r="L389">
        <f t="shared" si="100"/>
        <v>675.01065359667132</v>
      </c>
      <c r="M389">
        <f t="shared" si="101"/>
        <v>526.78532690213103</v>
      </c>
      <c r="N389">
        <f t="shared" si="102"/>
        <v>600.89799024940112</v>
      </c>
      <c r="O389">
        <f t="shared" si="103"/>
        <v>1</v>
      </c>
      <c r="P389">
        <f t="shared" ref="P389:P452" si="108">IF(K389&gt;$P$3,1,0)</f>
        <v>1</v>
      </c>
      <c r="Q389">
        <f t="shared" si="104"/>
        <v>40</v>
      </c>
      <c r="R389">
        <f t="shared" si="105"/>
        <v>40</v>
      </c>
      <c r="S389" t="str">
        <f t="shared" si="106"/>
        <v/>
      </c>
      <c r="Y389">
        <f t="shared" ref="Y389:Y452" si="109">IF(Q389=$Q$3, ($Y$1*K389*F389-$Y$3*F389^3)*G389,0)</f>
        <v>15.252726965988572</v>
      </c>
    </row>
    <row r="390" spans="1:25" x14ac:dyDescent="0.25">
      <c r="A390">
        <v>3.9999999999999998E-6</v>
      </c>
      <c r="B390">
        <f>LUCA_data!CF389</f>
        <v>10839</v>
      </c>
      <c r="C390">
        <f t="shared" ref="C390:C453" si="110">(B390+B389)/2+(B388+B387)/2</f>
        <v>24778.5</v>
      </c>
      <c r="D390">
        <f t="shared" ref="D390:D453" si="111">2*PI()/(C390*0.000004)</f>
        <v>63.393519655947564</v>
      </c>
      <c r="E390">
        <f t="shared" ref="E390:E453" si="112">F389</f>
        <v>50.096605045447156</v>
      </c>
      <c r="F390">
        <f t="shared" ref="F390:F453" si="113">0.5*(D390+E390)</f>
        <v>56.74506235069736</v>
      </c>
      <c r="G390">
        <f t="shared" ref="G390:G453" si="114">0.5*(B390+B389)*0.000004</f>
        <v>4.5339999999999998E-2</v>
      </c>
      <c r="H390">
        <f t="shared" si="107"/>
        <v>26.826637999999985</v>
      </c>
      <c r="I390">
        <f t="shared" ref="I390:I453" si="115">(F390-E390)/G390</f>
        <v>146.63558238310995</v>
      </c>
      <c r="J390">
        <f t="shared" ref="J390:J453" si="116">K389</f>
        <v>112.77163431735073</v>
      </c>
      <c r="K390">
        <f t="shared" ref="K390:K453" si="117">(I390+J390)/2</f>
        <v>129.70360835023035</v>
      </c>
      <c r="L390">
        <f t="shared" ref="L390:L453" si="118">(K390-J390)/G390</f>
        <v>373.4445088857438</v>
      </c>
      <c r="M390">
        <f t="shared" ref="M390:M453" si="119">N389</f>
        <v>600.89799024940112</v>
      </c>
      <c r="N390">
        <f t="shared" ref="N390:N453" si="120">(L390+M390)/2</f>
        <v>487.17124956757243</v>
      </c>
      <c r="O390">
        <f t="shared" ref="O390:O453" si="121">IF(AND((L390&gt;$O$3), (L390&lt;$O$4)),0,1)</f>
        <v>1</v>
      </c>
      <c r="P390">
        <f t="shared" si="108"/>
        <v>1</v>
      </c>
      <c r="Q390">
        <f t="shared" ref="Q390:Q453" si="122">IF(OR(O390=1, AND((P390=1),(Q389=$Q$3))),$Q$3,$Q$2)</f>
        <v>40</v>
      </c>
      <c r="R390">
        <f t="shared" ref="R390:R453" si="123">IF(OR(O390=1, AND((P390=1),(Q389=1))),Q389,Q389)</f>
        <v>40</v>
      </c>
      <c r="S390" t="str">
        <f t="shared" ref="S390:S453" si="124">IF(Q390=-40,K390/F390^2, "")</f>
        <v/>
      </c>
      <c r="Y390">
        <f t="shared" si="109"/>
        <v>17.520805826965322</v>
      </c>
    </row>
    <row r="391" spans="1:25" x14ac:dyDescent="0.25">
      <c r="A391">
        <v>3.9999999999999998E-6</v>
      </c>
      <c r="B391">
        <f>LUCA_data!CF390</f>
        <v>10608</v>
      </c>
      <c r="C391">
        <f t="shared" si="110"/>
        <v>22917.5</v>
      </c>
      <c r="D391">
        <f t="shared" si="111"/>
        <v>68.541347302057233</v>
      </c>
      <c r="E391">
        <f t="shared" si="112"/>
        <v>56.74506235069736</v>
      </c>
      <c r="F391">
        <f t="shared" si="113"/>
        <v>62.6432048263773</v>
      </c>
      <c r="G391">
        <f t="shared" si="114"/>
        <v>4.2893999999999995E-2</v>
      </c>
      <c r="H391">
        <f t="shared" ref="H391:H454" si="125">H390+G391</f>
        <v>26.869531999999985</v>
      </c>
      <c r="I391">
        <f t="shared" si="115"/>
        <v>137.5050700722698</v>
      </c>
      <c r="J391">
        <f t="shared" si="116"/>
        <v>129.70360835023035</v>
      </c>
      <c r="K391">
        <f t="shared" si="117"/>
        <v>133.60433921125008</v>
      </c>
      <c r="L391">
        <f t="shared" si="118"/>
        <v>90.938846016219628</v>
      </c>
      <c r="M391">
        <f t="shared" si="119"/>
        <v>487.17124956757243</v>
      </c>
      <c r="N391">
        <f t="shared" si="120"/>
        <v>289.05504779189602</v>
      </c>
      <c r="O391">
        <f t="shared" si="121"/>
        <v>0</v>
      </c>
      <c r="P391">
        <f t="shared" si="108"/>
        <v>1</v>
      </c>
      <c r="Q391">
        <f t="shared" si="122"/>
        <v>40</v>
      </c>
      <c r="R391">
        <f t="shared" si="123"/>
        <v>40</v>
      </c>
      <c r="S391" t="str">
        <f t="shared" si="124"/>
        <v/>
      </c>
      <c r="Y391">
        <f t="shared" si="109"/>
        <v>17.041364705885083</v>
      </c>
    </row>
    <row r="392" spans="1:25" x14ac:dyDescent="0.25">
      <c r="A392">
        <v>3.9999999999999998E-6</v>
      </c>
      <c r="B392">
        <f>LUCA_data!CF391</f>
        <v>10072</v>
      </c>
      <c r="C392">
        <f t="shared" si="110"/>
        <v>21675</v>
      </c>
      <c r="D392">
        <f t="shared" si="111"/>
        <v>72.470418767930639</v>
      </c>
      <c r="E392">
        <f t="shared" si="112"/>
        <v>62.6432048263773</v>
      </c>
      <c r="F392">
        <f t="shared" si="113"/>
        <v>67.556811797153969</v>
      </c>
      <c r="G392">
        <f t="shared" si="114"/>
        <v>4.1360000000000001E-2</v>
      </c>
      <c r="H392">
        <f t="shared" si="125"/>
        <v>26.910891999999986</v>
      </c>
      <c r="I392">
        <f t="shared" si="115"/>
        <v>118.80094223347847</v>
      </c>
      <c r="J392">
        <f t="shared" si="116"/>
        <v>133.60433921125008</v>
      </c>
      <c r="K392">
        <f t="shared" si="117"/>
        <v>126.20264072236427</v>
      </c>
      <c r="L392">
        <f t="shared" si="118"/>
        <v>-178.95789383186201</v>
      </c>
      <c r="M392">
        <f t="shared" si="119"/>
        <v>289.05504779189602</v>
      </c>
      <c r="N392">
        <f t="shared" si="120"/>
        <v>55.048576980017003</v>
      </c>
      <c r="O392">
        <f t="shared" si="121"/>
        <v>1</v>
      </c>
      <c r="P392">
        <f t="shared" si="108"/>
        <v>1</v>
      </c>
      <c r="Q392">
        <f t="shared" si="122"/>
        <v>40</v>
      </c>
      <c r="R392">
        <f t="shared" si="123"/>
        <v>40</v>
      </c>
      <c r="S392" t="str">
        <f t="shared" si="124"/>
        <v/>
      </c>
      <c r="Y392">
        <f t="shared" si="109"/>
        <v>14.086468579968654</v>
      </c>
    </row>
    <row r="393" spans="1:25" x14ac:dyDescent="0.25">
      <c r="A393">
        <v>3.9999999999999998E-6</v>
      </c>
      <c r="B393">
        <f>LUCA_data!CF392</f>
        <v>10225</v>
      </c>
      <c r="C393">
        <f t="shared" si="110"/>
        <v>20872</v>
      </c>
      <c r="D393">
        <f t="shared" si="111"/>
        <v>75.258543828808769</v>
      </c>
      <c r="E393">
        <f t="shared" si="112"/>
        <v>67.556811797153969</v>
      </c>
      <c r="F393">
        <f t="shared" si="113"/>
        <v>71.407677812981376</v>
      </c>
      <c r="G393">
        <f t="shared" si="114"/>
        <v>4.0593999999999998E-2</v>
      </c>
      <c r="H393">
        <f t="shared" si="125"/>
        <v>26.951485999999985</v>
      </c>
      <c r="I393">
        <f t="shared" si="115"/>
        <v>94.862935799069007</v>
      </c>
      <c r="J393">
        <f t="shared" si="116"/>
        <v>126.20264072236427</v>
      </c>
      <c r="K393">
        <f t="shared" si="117"/>
        <v>110.53278826071664</v>
      </c>
      <c r="L393">
        <f t="shared" si="118"/>
        <v>-386.01400358791011</v>
      </c>
      <c r="M393">
        <f t="shared" si="119"/>
        <v>55.048576980017003</v>
      </c>
      <c r="N393">
        <f t="shared" si="120"/>
        <v>-165.48271330394655</v>
      </c>
      <c r="O393">
        <f t="shared" si="121"/>
        <v>1</v>
      </c>
      <c r="P393">
        <f t="shared" si="108"/>
        <v>1</v>
      </c>
      <c r="Q393">
        <f t="shared" si="122"/>
        <v>40</v>
      </c>
      <c r="R393">
        <f t="shared" si="123"/>
        <v>40</v>
      </c>
      <c r="S393" t="str">
        <f t="shared" si="124"/>
        <v/>
      </c>
      <c r="Y393">
        <f t="shared" si="109"/>
        <v>9.2618175952326531</v>
      </c>
    </row>
    <row r="394" spans="1:25" x14ac:dyDescent="0.25">
      <c r="A394">
        <v>3.9999999999999998E-6</v>
      </c>
      <c r="B394">
        <f>LUCA_data!CF393</f>
        <v>10018</v>
      </c>
      <c r="C394">
        <f t="shared" si="110"/>
        <v>20461.5</v>
      </c>
      <c r="D394">
        <f t="shared" si="111"/>
        <v>76.768385836566068</v>
      </c>
      <c r="E394">
        <f t="shared" si="112"/>
        <v>71.407677812981376</v>
      </c>
      <c r="F394">
        <f t="shared" si="113"/>
        <v>74.088031824773722</v>
      </c>
      <c r="G394">
        <f t="shared" si="114"/>
        <v>4.0486000000000001E-2</v>
      </c>
      <c r="H394">
        <f t="shared" si="125"/>
        <v>26.991971999999986</v>
      </c>
      <c r="I394">
        <f t="shared" si="115"/>
        <v>66.204466032513608</v>
      </c>
      <c r="J394">
        <f t="shared" si="116"/>
        <v>110.53278826071664</v>
      </c>
      <c r="K394">
        <f t="shared" si="117"/>
        <v>88.368627146615125</v>
      </c>
      <c r="L394">
        <f t="shared" si="118"/>
        <v>-547.45248021789052</v>
      </c>
      <c r="M394">
        <f t="shared" si="119"/>
        <v>-165.48271330394655</v>
      </c>
      <c r="N394">
        <f t="shared" si="120"/>
        <v>-356.46759676091852</v>
      </c>
      <c r="O394">
        <f t="shared" si="121"/>
        <v>1</v>
      </c>
      <c r="P394">
        <f t="shared" si="108"/>
        <v>1</v>
      </c>
      <c r="Q394">
        <f t="shared" si="122"/>
        <v>40</v>
      </c>
      <c r="R394">
        <f t="shared" si="123"/>
        <v>40</v>
      </c>
      <c r="S394" t="str">
        <f t="shared" si="124"/>
        <v/>
      </c>
      <c r="Y394">
        <f t="shared" si="109"/>
        <v>2.9697715762798103</v>
      </c>
    </row>
    <row r="395" spans="1:25" x14ac:dyDescent="0.25">
      <c r="A395">
        <v>3.9999999999999998E-6</v>
      </c>
      <c r="B395">
        <f>LUCA_data!CF394</f>
        <v>10478</v>
      </c>
      <c r="C395">
        <f t="shared" si="110"/>
        <v>20396.5</v>
      </c>
      <c r="D395">
        <f t="shared" si="111"/>
        <v>77.013032961287308</v>
      </c>
      <c r="E395">
        <f t="shared" si="112"/>
        <v>74.088031824773722</v>
      </c>
      <c r="F395">
        <f t="shared" si="113"/>
        <v>75.550532393030522</v>
      </c>
      <c r="G395">
        <f t="shared" si="114"/>
        <v>4.0992000000000001E-2</v>
      </c>
      <c r="H395">
        <f t="shared" si="125"/>
        <v>27.032963999999986</v>
      </c>
      <c r="I395">
        <f t="shared" si="115"/>
        <v>35.677707071057775</v>
      </c>
      <c r="J395">
        <f t="shared" si="116"/>
        <v>88.368627146615125</v>
      </c>
      <c r="K395">
        <f t="shared" si="117"/>
        <v>62.023167108836446</v>
      </c>
      <c r="L395">
        <f t="shared" si="118"/>
        <v>-642.69760045322698</v>
      </c>
      <c r="M395">
        <f t="shared" si="119"/>
        <v>-356.46759676091852</v>
      </c>
      <c r="N395">
        <f t="shared" si="120"/>
        <v>-499.58259860707278</v>
      </c>
      <c r="O395">
        <f t="shared" si="121"/>
        <v>1</v>
      </c>
      <c r="P395">
        <f t="shared" si="108"/>
        <v>1</v>
      </c>
      <c r="Q395">
        <f t="shared" si="122"/>
        <v>40</v>
      </c>
      <c r="R395">
        <f t="shared" si="123"/>
        <v>40</v>
      </c>
      <c r="S395" t="str">
        <f t="shared" si="124"/>
        <v/>
      </c>
      <c r="Y395">
        <f t="shared" si="109"/>
        <v>-4.2116952686825151</v>
      </c>
    </row>
    <row r="396" spans="1:25" x14ac:dyDescent="0.25">
      <c r="A396">
        <v>3.9999999999999998E-6</v>
      </c>
      <c r="B396">
        <f>LUCA_data!CF395</f>
        <v>10612</v>
      </c>
      <c r="C396">
        <f t="shared" si="110"/>
        <v>20666.5</v>
      </c>
      <c r="D396">
        <f t="shared" si="111"/>
        <v>76.006886835937223</v>
      </c>
      <c r="E396">
        <f t="shared" si="112"/>
        <v>75.550532393030522</v>
      </c>
      <c r="F396">
        <f t="shared" si="113"/>
        <v>75.778709614483873</v>
      </c>
      <c r="G396">
        <f t="shared" si="114"/>
        <v>4.2179999999999995E-2</v>
      </c>
      <c r="H396">
        <f t="shared" si="125"/>
        <v>27.075143999999984</v>
      </c>
      <c r="I396">
        <f t="shared" si="115"/>
        <v>5.4096069571680996</v>
      </c>
      <c r="J396">
        <f t="shared" si="116"/>
        <v>62.023167108836446</v>
      </c>
      <c r="K396">
        <f t="shared" si="117"/>
        <v>33.71638703300227</v>
      </c>
      <c r="L396">
        <f t="shared" si="118"/>
        <v>-671.09483347164962</v>
      </c>
      <c r="M396">
        <f t="shared" si="119"/>
        <v>-499.58259860707278</v>
      </c>
      <c r="N396">
        <f t="shared" si="120"/>
        <v>-585.3387160393612</v>
      </c>
      <c r="O396">
        <f t="shared" si="121"/>
        <v>1</v>
      </c>
      <c r="P396">
        <f t="shared" si="108"/>
        <v>1</v>
      </c>
      <c r="Q396">
        <f t="shared" si="122"/>
        <v>40</v>
      </c>
      <c r="R396">
        <f t="shared" si="123"/>
        <v>40</v>
      </c>
      <c r="S396" t="str">
        <f t="shared" si="124"/>
        <v/>
      </c>
      <c r="Y396">
        <f t="shared" si="109"/>
        <v>-11.707345565922687</v>
      </c>
    </row>
    <row r="397" spans="1:25" x14ac:dyDescent="0.25">
      <c r="A397">
        <v>3.9999999999999998E-6</v>
      </c>
      <c r="B397">
        <f>LUCA_data!CF396</f>
        <v>11383</v>
      </c>
      <c r="C397">
        <f t="shared" si="110"/>
        <v>21245.5</v>
      </c>
      <c r="D397">
        <f t="shared" si="111"/>
        <v>73.935484069327458</v>
      </c>
      <c r="E397">
        <f t="shared" si="112"/>
        <v>75.778709614483873</v>
      </c>
      <c r="F397">
        <f t="shared" si="113"/>
        <v>74.857096841905673</v>
      </c>
      <c r="G397">
        <f t="shared" si="114"/>
        <v>4.3990000000000001E-2</v>
      </c>
      <c r="H397">
        <f t="shared" si="125"/>
        <v>27.119133999999985</v>
      </c>
      <c r="I397">
        <f t="shared" si="115"/>
        <v>-20.950506310029557</v>
      </c>
      <c r="J397">
        <f t="shared" si="116"/>
        <v>33.71638703300227</v>
      </c>
      <c r="K397">
        <f t="shared" si="117"/>
        <v>6.3829403614863569</v>
      </c>
      <c r="L397">
        <f t="shared" si="118"/>
        <v>-621.35591433316472</v>
      </c>
      <c r="M397">
        <f t="shared" si="119"/>
        <v>-585.3387160393612</v>
      </c>
      <c r="N397">
        <f t="shared" si="120"/>
        <v>-603.3473151862629</v>
      </c>
      <c r="O397">
        <f t="shared" si="121"/>
        <v>1</v>
      </c>
      <c r="P397">
        <f t="shared" si="108"/>
        <v>1</v>
      </c>
      <c r="Q397">
        <f t="shared" si="122"/>
        <v>40</v>
      </c>
      <c r="R397">
        <f t="shared" si="123"/>
        <v>40</v>
      </c>
      <c r="S397" t="str">
        <f t="shared" si="124"/>
        <v/>
      </c>
      <c r="Y397">
        <f t="shared" si="109"/>
        <v>-18.755549203165309</v>
      </c>
    </row>
    <row r="398" spans="1:25" x14ac:dyDescent="0.25">
      <c r="A398">
        <v>3.9999999999999998E-6</v>
      </c>
      <c r="B398">
        <f>LUCA_data!CF397</f>
        <v>11618</v>
      </c>
      <c r="C398">
        <f t="shared" si="110"/>
        <v>22045.5</v>
      </c>
      <c r="D398">
        <f t="shared" si="111"/>
        <v>71.252469973232479</v>
      </c>
      <c r="E398">
        <f t="shared" si="112"/>
        <v>74.857096841905673</v>
      </c>
      <c r="F398">
        <f t="shared" si="113"/>
        <v>73.054783407569076</v>
      </c>
      <c r="G398">
        <f t="shared" si="114"/>
        <v>4.6002000000000001E-2</v>
      </c>
      <c r="H398">
        <f t="shared" si="125"/>
        <v>27.165135999999986</v>
      </c>
      <c r="I398">
        <f t="shared" si="115"/>
        <v>-39.179023397604382</v>
      </c>
      <c r="J398">
        <f t="shared" si="116"/>
        <v>6.3829403614863569</v>
      </c>
      <c r="K398">
        <f t="shared" si="117"/>
        <v>-16.398041518059014</v>
      </c>
      <c r="L398">
        <f t="shared" si="118"/>
        <v>-495.21720532901548</v>
      </c>
      <c r="M398">
        <f t="shared" si="119"/>
        <v>-603.3473151862629</v>
      </c>
      <c r="N398">
        <f t="shared" si="120"/>
        <v>-549.28226025763922</v>
      </c>
      <c r="O398">
        <f t="shared" si="121"/>
        <v>1</v>
      </c>
      <c r="P398">
        <f t="shared" si="108"/>
        <v>0</v>
      </c>
      <c r="Q398">
        <f t="shared" si="122"/>
        <v>40</v>
      </c>
      <c r="R398">
        <f t="shared" si="123"/>
        <v>40</v>
      </c>
      <c r="S398" t="str">
        <f t="shared" si="124"/>
        <v/>
      </c>
      <c r="Y398">
        <f t="shared" si="109"/>
        <v>-24.273643412396471</v>
      </c>
    </row>
    <row r="399" spans="1:25" x14ac:dyDescent="0.25">
      <c r="A399">
        <v>3.9999999999999998E-6</v>
      </c>
      <c r="B399">
        <f>LUCA_data!CF398</f>
        <v>12464</v>
      </c>
      <c r="C399">
        <f t="shared" si="110"/>
        <v>23038.5</v>
      </c>
      <c r="D399">
        <f t="shared" si="111"/>
        <v>68.181362796835586</v>
      </c>
      <c r="E399">
        <f t="shared" si="112"/>
        <v>73.054783407569076</v>
      </c>
      <c r="F399">
        <f t="shared" si="113"/>
        <v>70.618073102202331</v>
      </c>
      <c r="G399">
        <f t="shared" si="114"/>
        <v>4.8163999999999998E-2</v>
      </c>
      <c r="H399">
        <f t="shared" si="125"/>
        <v>27.213299999999986</v>
      </c>
      <c r="I399">
        <f t="shared" si="115"/>
        <v>-50.591942225868806</v>
      </c>
      <c r="J399">
        <f t="shared" si="116"/>
        <v>-16.398041518059014</v>
      </c>
      <c r="K399">
        <f t="shared" si="117"/>
        <v>-33.494991871963911</v>
      </c>
      <c r="L399">
        <f t="shared" si="118"/>
        <v>-354.97363910607299</v>
      </c>
      <c r="M399">
        <f t="shared" si="119"/>
        <v>-549.28226025763922</v>
      </c>
      <c r="N399">
        <f t="shared" si="120"/>
        <v>-452.12794968185608</v>
      </c>
      <c r="O399">
        <f t="shared" si="121"/>
        <v>1</v>
      </c>
      <c r="P399">
        <f t="shared" si="108"/>
        <v>0</v>
      </c>
      <c r="Q399">
        <f t="shared" si="122"/>
        <v>40</v>
      </c>
      <c r="R399">
        <f t="shared" si="123"/>
        <v>40</v>
      </c>
      <c r="S399" t="str">
        <f t="shared" si="124"/>
        <v/>
      </c>
      <c r="Y399">
        <f t="shared" si="109"/>
        <v>-27.900035186814275</v>
      </c>
    </row>
    <row r="400" spans="1:25" x14ac:dyDescent="0.25">
      <c r="A400">
        <v>3.9999999999999998E-6</v>
      </c>
      <c r="B400">
        <f>LUCA_data!CF399</f>
        <v>12731</v>
      </c>
      <c r="C400">
        <f t="shared" si="110"/>
        <v>24098</v>
      </c>
      <c r="D400">
        <f t="shared" si="111"/>
        <v>65.183680255411105</v>
      </c>
      <c r="E400">
        <f t="shared" si="112"/>
        <v>70.618073102202331</v>
      </c>
      <c r="F400">
        <f t="shared" si="113"/>
        <v>67.900876678806725</v>
      </c>
      <c r="G400">
        <f t="shared" si="114"/>
        <v>5.0389999999999997E-2</v>
      </c>
      <c r="H400">
        <f t="shared" si="125"/>
        <v>27.263689999999986</v>
      </c>
      <c r="I400">
        <f t="shared" si="115"/>
        <v>-53.923326521047947</v>
      </c>
      <c r="J400">
        <f t="shared" si="116"/>
        <v>-33.494991871963911</v>
      </c>
      <c r="K400">
        <f t="shared" si="117"/>
        <v>-43.709159196505929</v>
      </c>
      <c r="L400">
        <f t="shared" si="118"/>
        <v>-202.70226879424527</v>
      </c>
      <c r="M400">
        <f t="shared" si="119"/>
        <v>-452.12794968185608</v>
      </c>
      <c r="N400">
        <f t="shared" si="120"/>
        <v>-327.41510923805066</v>
      </c>
      <c r="O400">
        <f t="shared" si="121"/>
        <v>1</v>
      </c>
      <c r="P400">
        <f t="shared" si="108"/>
        <v>0</v>
      </c>
      <c r="Q400">
        <f t="shared" si="122"/>
        <v>40</v>
      </c>
      <c r="R400">
        <f t="shared" si="123"/>
        <v>40</v>
      </c>
      <c r="S400" t="str">
        <f t="shared" si="124"/>
        <v/>
      </c>
      <c r="Y400">
        <f t="shared" si="109"/>
        <v>-29.435887129724762</v>
      </c>
    </row>
    <row r="401" spans="1:25" x14ac:dyDescent="0.25">
      <c r="A401">
        <v>3.9999999999999998E-6</v>
      </c>
      <c r="B401">
        <f>LUCA_data!CF400</f>
        <v>13638</v>
      </c>
      <c r="C401">
        <f t="shared" si="110"/>
        <v>25225.5</v>
      </c>
      <c r="D401">
        <f t="shared" si="111"/>
        <v>62.270176083522493</v>
      </c>
      <c r="E401">
        <f t="shared" si="112"/>
        <v>67.900876678806725</v>
      </c>
      <c r="F401">
        <f t="shared" si="113"/>
        <v>65.085526381164613</v>
      </c>
      <c r="G401">
        <f t="shared" si="114"/>
        <v>5.2738E-2</v>
      </c>
      <c r="H401">
        <f t="shared" si="125"/>
        <v>27.316427999999988</v>
      </c>
      <c r="I401">
        <f t="shared" si="115"/>
        <v>-53.383713785924996</v>
      </c>
      <c r="J401">
        <f t="shared" si="116"/>
        <v>-43.709159196505929</v>
      </c>
      <c r="K401">
        <f t="shared" si="117"/>
        <v>-48.546436491215459</v>
      </c>
      <c r="L401">
        <f t="shared" si="118"/>
        <v>-91.722805087593954</v>
      </c>
      <c r="M401">
        <f t="shared" si="119"/>
        <v>-327.41510923805066</v>
      </c>
      <c r="N401">
        <f t="shared" si="120"/>
        <v>-209.5689571628223</v>
      </c>
      <c r="O401">
        <f t="shared" si="121"/>
        <v>1</v>
      </c>
      <c r="P401">
        <f t="shared" si="108"/>
        <v>0</v>
      </c>
      <c r="Q401">
        <f t="shared" si="122"/>
        <v>40</v>
      </c>
      <c r="R401">
        <f t="shared" si="123"/>
        <v>40</v>
      </c>
      <c r="S401" t="str">
        <f t="shared" si="124"/>
        <v/>
      </c>
      <c r="Y401">
        <f t="shared" si="109"/>
        <v>-29.435091498743152</v>
      </c>
    </row>
    <row r="402" spans="1:25" x14ac:dyDescent="0.25">
      <c r="A402">
        <v>3.9999999999999998E-6</v>
      </c>
      <c r="B402">
        <f>LUCA_data!CF401</f>
        <v>13915</v>
      </c>
      <c r="C402">
        <f t="shared" si="110"/>
        <v>26374</v>
      </c>
      <c r="D402">
        <f t="shared" si="111"/>
        <v>59.558516978649301</v>
      </c>
      <c r="E402">
        <f t="shared" si="112"/>
        <v>65.085526381164613</v>
      </c>
      <c r="F402">
        <f t="shared" si="113"/>
        <v>62.322021679906953</v>
      </c>
      <c r="G402">
        <f t="shared" si="114"/>
        <v>5.5105999999999995E-2</v>
      </c>
      <c r="H402">
        <f t="shared" si="125"/>
        <v>27.371533999999986</v>
      </c>
      <c r="I402">
        <f t="shared" si="115"/>
        <v>-50.148889435953606</v>
      </c>
      <c r="J402">
        <f t="shared" si="116"/>
        <v>-48.546436491215459</v>
      </c>
      <c r="K402">
        <f t="shared" si="117"/>
        <v>-49.347662963584533</v>
      </c>
      <c r="L402">
        <f t="shared" si="118"/>
        <v>-14.539732014101432</v>
      </c>
      <c r="M402">
        <f t="shared" si="119"/>
        <v>-209.5689571628223</v>
      </c>
      <c r="N402">
        <f t="shared" si="120"/>
        <v>-112.05434458846187</v>
      </c>
      <c r="O402">
        <f t="shared" si="121"/>
        <v>0</v>
      </c>
      <c r="P402">
        <f t="shared" si="108"/>
        <v>0</v>
      </c>
      <c r="Q402">
        <f t="shared" si="122"/>
        <v>-40</v>
      </c>
      <c r="R402">
        <f t="shared" si="123"/>
        <v>40</v>
      </c>
      <c r="S402">
        <f t="shared" si="124"/>
        <v>-1.2705259031180999E-2</v>
      </c>
      <c r="Y402">
        <f t="shared" si="109"/>
        <v>0</v>
      </c>
    </row>
    <row r="403" spans="1:25" x14ac:dyDescent="0.25">
      <c r="A403">
        <v>3.9999999999999998E-6</v>
      </c>
      <c r="B403">
        <f>LUCA_data!CF402</f>
        <v>14924</v>
      </c>
      <c r="C403">
        <f t="shared" si="110"/>
        <v>27604</v>
      </c>
      <c r="D403">
        <f t="shared" si="111"/>
        <v>56.904663338461695</v>
      </c>
      <c r="E403">
        <f t="shared" si="112"/>
        <v>62.322021679906953</v>
      </c>
      <c r="F403">
        <f t="shared" si="113"/>
        <v>59.613342509184321</v>
      </c>
      <c r="G403">
        <f t="shared" si="114"/>
        <v>5.7678E-2</v>
      </c>
      <c r="H403">
        <f t="shared" si="125"/>
        <v>27.429211999999985</v>
      </c>
      <c r="I403">
        <f t="shared" si="115"/>
        <v>-46.962085556410287</v>
      </c>
      <c r="J403">
        <f t="shared" si="116"/>
        <v>-49.347662963584533</v>
      </c>
      <c r="K403">
        <f t="shared" si="117"/>
        <v>-48.154874259997413</v>
      </c>
      <c r="L403">
        <f t="shared" si="118"/>
        <v>20.680132868461449</v>
      </c>
      <c r="M403">
        <f t="shared" si="119"/>
        <v>-112.05434458846187</v>
      </c>
      <c r="N403">
        <f t="shared" si="120"/>
        <v>-45.687105860000216</v>
      </c>
      <c r="O403">
        <f t="shared" si="121"/>
        <v>0</v>
      </c>
      <c r="P403">
        <f t="shared" si="108"/>
        <v>0</v>
      </c>
      <c r="Q403">
        <f t="shared" si="122"/>
        <v>-40</v>
      </c>
      <c r="R403">
        <f t="shared" si="123"/>
        <v>-40</v>
      </c>
      <c r="S403">
        <f t="shared" si="124"/>
        <v>-1.3550437160856325E-2</v>
      </c>
      <c r="Y403">
        <f t="shared" si="109"/>
        <v>0</v>
      </c>
    </row>
    <row r="404" spans="1:25" x14ac:dyDescent="0.25">
      <c r="A404">
        <v>3.9999999999999998E-6</v>
      </c>
      <c r="B404">
        <f>LUCA_data!CF403</f>
        <v>15233</v>
      </c>
      <c r="C404">
        <f t="shared" si="110"/>
        <v>28855</v>
      </c>
      <c r="D404">
        <f t="shared" si="111"/>
        <v>54.437578471491825</v>
      </c>
      <c r="E404">
        <f t="shared" si="112"/>
        <v>59.613342509184321</v>
      </c>
      <c r="F404">
        <f t="shared" si="113"/>
        <v>57.025460490338077</v>
      </c>
      <c r="G404">
        <f t="shared" si="114"/>
        <v>6.0314E-2</v>
      </c>
      <c r="H404">
        <f t="shared" si="125"/>
        <v>27.489525999999987</v>
      </c>
      <c r="I404">
        <f t="shared" si="115"/>
        <v>-42.906821282724479</v>
      </c>
      <c r="J404">
        <f t="shared" si="116"/>
        <v>-48.154874259997413</v>
      </c>
      <c r="K404">
        <f t="shared" si="117"/>
        <v>-45.530847771360946</v>
      </c>
      <c r="L404">
        <f t="shared" si="118"/>
        <v>43.506092924303928</v>
      </c>
      <c r="M404">
        <f t="shared" si="119"/>
        <v>-45.687105860000216</v>
      </c>
      <c r="N404">
        <f t="shared" si="120"/>
        <v>-1.0905064678481438</v>
      </c>
      <c r="O404">
        <f t="shared" si="121"/>
        <v>0</v>
      </c>
      <c r="P404">
        <f t="shared" si="108"/>
        <v>0</v>
      </c>
      <c r="Q404">
        <f t="shared" si="122"/>
        <v>-40</v>
      </c>
      <c r="R404">
        <f t="shared" si="123"/>
        <v>-40</v>
      </c>
      <c r="S404">
        <f t="shared" si="124"/>
        <v>-1.4001292705619785E-2</v>
      </c>
      <c r="Y404">
        <f t="shared" si="109"/>
        <v>0</v>
      </c>
    </row>
    <row r="405" spans="1:25" x14ac:dyDescent="0.25">
      <c r="A405">
        <v>3.9999999999999998E-6</v>
      </c>
      <c r="B405">
        <f>LUCA_data!CF404</f>
        <v>16312</v>
      </c>
      <c r="C405">
        <f t="shared" si="110"/>
        <v>30192</v>
      </c>
      <c r="D405">
        <f t="shared" si="111"/>
        <v>52.026905365490741</v>
      </c>
      <c r="E405">
        <f t="shared" si="112"/>
        <v>57.025460490338077</v>
      </c>
      <c r="F405">
        <f t="shared" si="113"/>
        <v>54.526182927914405</v>
      </c>
      <c r="G405">
        <f t="shared" si="114"/>
        <v>6.3089999999999993E-2</v>
      </c>
      <c r="H405">
        <f t="shared" si="125"/>
        <v>27.552615999999986</v>
      </c>
      <c r="I405">
        <f t="shared" si="115"/>
        <v>-39.614480304702354</v>
      </c>
      <c r="J405">
        <f t="shared" si="116"/>
        <v>-45.530847771360946</v>
      </c>
      <c r="K405">
        <f t="shared" si="117"/>
        <v>-42.572664038031647</v>
      </c>
      <c r="L405">
        <f t="shared" si="118"/>
        <v>46.888314048649548</v>
      </c>
      <c r="M405">
        <f t="shared" si="119"/>
        <v>-1.0905064678481438</v>
      </c>
      <c r="N405">
        <f t="shared" si="120"/>
        <v>22.898903790400702</v>
      </c>
      <c r="O405">
        <f t="shared" si="121"/>
        <v>0</v>
      </c>
      <c r="P405">
        <f t="shared" si="108"/>
        <v>0</v>
      </c>
      <c r="Q405">
        <f t="shared" si="122"/>
        <v>-40</v>
      </c>
      <c r="R405">
        <f t="shared" si="123"/>
        <v>-40</v>
      </c>
      <c r="S405">
        <f t="shared" si="124"/>
        <v>-1.4319261987792896E-2</v>
      </c>
      <c r="Y405">
        <f t="shared" si="109"/>
        <v>0</v>
      </c>
    </row>
    <row r="406" spans="1:25" x14ac:dyDescent="0.25">
      <c r="A406">
        <v>3.9999999999999998E-6</v>
      </c>
      <c r="B406">
        <f>LUCA_data!CF405</f>
        <v>16651</v>
      </c>
      <c r="C406">
        <f t="shared" si="110"/>
        <v>31560</v>
      </c>
      <c r="D406">
        <f t="shared" si="111"/>
        <v>49.77174672987632</v>
      </c>
      <c r="E406">
        <f t="shared" si="112"/>
        <v>54.526182927914405</v>
      </c>
      <c r="F406">
        <f t="shared" si="113"/>
        <v>52.148964828895359</v>
      </c>
      <c r="G406">
        <f t="shared" si="114"/>
        <v>6.5925999999999998E-2</v>
      </c>
      <c r="H406">
        <f t="shared" si="125"/>
        <v>27.618541999999987</v>
      </c>
      <c r="I406">
        <f t="shared" si="115"/>
        <v>-36.058885705473507</v>
      </c>
      <c r="J406">
        <f t="shared" si="116"/>
        <v>-42.572664038031647</v>
      </c>
      <c r="K406">
        <f t="shared" si="117"/>
        <v>-39.315774871752581</v>
      </c>
      <c r="L406">
        <f t="shared" si="118"/>
        <v>49.402195890529782</v>
      </c>
      <c r="M406">
        <f t="shared" si="119"/>
        <v>22.898903790400702</v>
      </c>
      <c r="N406">
        <f t="shared" si="120"/>
        <v>36.150549840465246</v>
      </c>
      <c r="O406">
        <f t="shared" si="121"/>
        <v>0</v>
      </c>
      <c r="P406">
        <f t="shared" si="108"/>
        <v>0</v>
      </c>
      <c r="Q406">
        <f t="shared" si="122"/>
        <v>-40</v>
      </c>
      <c r="R406">
        <f t="shared" si="123"/>
        <v>-40</v>
      </c>
      <c r="S406">
        <f t="shared" si="124"/>
        <v>-1.4456909275036019E-2</v>
      </c>
      <c r="Y406">
        <f t="shared" si="109"/>
        <v>0</v>
      </c>
    </row>
    <row r="407" spans="1:25" x14ac:dyDescent="0.25">
      <c r="A407">
        <v>3.9999999999999998E-6</v>
      </c>
      <c r="B407">
        <f>LUCA_data!CF406</f>
        <v>17842</v>
      </c>
      <c r="C407">
        <f t="shared" si="110"/>
        <v>33019</v>
      </c>
      <c r="D407">
        <f t="shared" si="111"/>
        <v>47.572498464365864</v>
      </c>
      <c r="E407">
        <f t="shared" si="112"/>
        <v>52.148964828895359</v>
      </c>
      <c r="F407">
        <f t="shared" si="113"/>
        <v>49.860731646630612</v>
      </c>
      <c r="G407">
        <f t="shared" si="114"/>
        <v>6.8985999999999992E-2</v>
      </c>
      <c r="H407">
        <f t="shared" si="125"/>
        <v>27.687527999999986</v>
      </c>
      <c r="I407">
        <f t="shared" si="115"/>
        <v>-33.169529792490472</v>
      </c>
      <c r="J407">
        <f t="shared" si="116"/>
        <v>-39.315774871752581</v>
      </c>
      <c r="K407">
        <f t="shared" si="117"/>
        <v>-36.242652332121523</v>
      </c>
      <c r="L407">
        <f t="shared" si="118"/>
        <v>44.547046351883836</v>
      </c>
      <c r="M407">
        <f t="shared" si="119"/>
        <v>36.150549840465246</v>
      </c>
      <c r="N407">
        <f t="shared" si="120"/>
        <v>40.348798096174541</v>
      </c>
      <c r="O407">
        <f t="shared" si="121"/>
        <v>0</v>
      </c>
      <c r="P407">
        <f t="shared" si="108"/>
        <v>0</v>
      </c>
      <c r="Q407">
        <f t="shared" si="122"/>
        <v>-40</v>
      </c>
      <c r="R407">
        <f t="shared" si="123"/>
        <v>-40</v>
      </c>
      <c r="S407">
        <f t="shared" si="124"/>
        <v>-1.4578158878848882E-2</v>
      </c>
      <c r="Y407">
        <f t="shared" si="109"/>
        <v>0</v>
      </c>
    </row>
    <row r="408" spans="1:25" x14ac:dyDescent="0.25">
      <c r="A408">
        <v>3.9999999999999998E-6</v>
      </c>
      <c r="B408">
        <f>LUCA_data!CF407</f>
        <v>18216</v>
      </c>
      <c r="C408">
        <f t="shared" si="110"/>
        <v>34510.5</v>
      </c>
      <c r="D408">
        <f t="shared" si="111"/>
        <v>45.516475472534346</v>
      </c>
      <c r="E408">
        <f t="shared" si="112"/>
        <v>49.860731646630612</v>
      </c>
      <c r="F408">
        <f t="shared" si="113"/>
        <v>47.688603559582475</v>
      </c>
      <c r="G408">
        <f t="shared" si="114"/>
        <v>7.2116E-2</v>
      </c>
      <c r="H408">
        <f t="shared" si="125"/>
        <v>27.759643999999987</v>
      </c>
      <c r="I408">
        <f t="shared" si="115"/>
        <v>-30.119919117091026</v>
      </c>
      <c r="J408">
        <f t="shared" si="116"/>
        <v>-36.242652332121523</v>
      </c>
      <c r="K408">
        <f t="shared" si="117"/>
        <v>-33.181285724606276</v>
      </c>
      <c r="L408">
        <f t="shared" si="118"/>
        <v>42.450588045860094</v>
      </c>
      <c r="M408">
        <f t="shared" si="119"/>
        <v>40.348798096174541</v>
      </c>
      <c r="N408">
        <f t="shared" si="120"/>
        <v>41.399693071017317</v>
      </c>
      <c r="O408">
        <f t="shared" si="121"/>
        <v>0</v>
      </c>
      <c r="P408">
        <f t="shared" si="108"/>
        <v>0</v>
      </c>
      <c r="Q408">
        <f t="shared" si="122"/>
        <v>-40</v>
      </c>
      <c r="R408">
        <f t="shared" si="123"/>
        <v>-40</v>
      </c>
      <c r="S408">
        <f t="shared" si="124"/>
        <v>-1.4590292531303169E-2</v>
      </c>
      <c r="Y408">
        <f t="shared" si="109"/>
        <v>0</v>
      </c>
    </row>
    <row r="409" spans="1:25" x14ac:dyDescent="0.25">
      <c r="A409">
        <v>3.9999999999999998E-6</v>
      </c>
      <c r="B409">
        <f>LUCA_data!CF408</f>
        <v>19541</v>
      </c>
      <c r="C409">
        <f t="shared" si="110"/>
        <v>36125</v>
      </c>
      <c r="D409">
        <f t="shared" si="111"/>
        <v>43.482251260758389</v>
      </c>
      <c r="E409">
        <f t="shared" si="112"/>
        <v>47.688603559582475</v>
      </c>
      <c r="F409">
        <f t="shared" si="113"/>
        <v>45.585427410170432</v>
      </c>
      <c r="G409">
        <f t="shared" si="114"/>
        <v>7.5513999999999998E-2</v>
      </c>
      <c r="H409">
        <f t="shared" si="125"/>
        <v>27.835157999999986</v>
      </c>
      <c r="I409">
        <f t="shared" si="115"/>
        <v>-27.851473228964739</v>
      </c>
      <c r="J409">
        <f t="shared" si="116"/>
        <v>-33.181285724606276</v>
      </c>
      <c r="K409">
        <f t="shared" si="117"/>
        <v>-30.516379476785509</v>
      </c>
      <c r="L409">
        <f t="shared" si="118"/>
        <v>35.290227611049168</v>
      </c>
      <c r="M409">
        <f t="shared" si="119"/>
        <v>41.399693071017317</v>
      </c>
      <c r="N409">
        <f t="shared" si="120"/>
        <v>38.344960341033243</v>
      </c>
      <c r="O409">
        <f t="shared" si="121"/>
        <v>0</v>
      </c>
      <c r="P409">
        <f t="shared" si="108"/>
        <v>0</v>
      </c>
      <c r="Q409">
        <f t="shared" si="122"/>
        <v>-40</v>
      </c>
      <c r="R409">
        <f t="shared" si="123"/>
        <v>-40</v>
      </c>
      <c r="S409">
        <f t="shared" si="124"/>
        <v>-1.4685236483360543E-2</v>
      </c>
      <c r="Y409">
        <f t="shared" si="109"/>
        <v>0</v>
      </c>
    </row>
    <row r="410" spans="1:25" x14ac:dyDescent="0.25">
      <c r="A410">
        <v>3.9999999999999998E-6</v>
      </c>
      <c r="B410">
        <f>LUCA_data!CF409</f>
        <v>19941</v>
      </c>
      <c r="C410">
        <f t="shared" si="110"/>
        <v>37770</v>
      </c>
      <c r="D410">
        <f t="shared" si="111"/>
        <v>41.588465099150028</v>
      </c>
      <c r="E410">
        <f t="shared" si="112"/>
        <v>45.585427410170432</v>
      </c>
      <c r="F410">
        <f t="shared" si="113"/>
        <v>43.586946254660234</v>
      </c>
      <c r="G410">
        <f t="shared" si="114"/>
        <v>7.8963999999999993E-2</v>
      </c>
      <c r="H410">
        <f t="shared" si="125"/>
        <v>27.914121999999985</v>
      </c>
      <c r="I410">
        <f t="shared" si="115"/>
        <v>-25.308762923739916</v>
      </c>
      <c r="J410">
        <f t="shared" si="116"/>
        <v>-30.516379476785509</v>
      </c>
      <c r="K410">
        <f t="shared" si="117"/>
        <v>-27.912571200262711</v>
      </c>
      <c r="L410">
        <f t="shared" si="118"/>
        <v>32.974624848320737</v>
      </c>
      <c r="M410">
        <f t="shared" si="119"/>
        <v>38.344960341033243</v>
      </c>
      <c r="N410">
        <f t="shared" si="120"/>
        <v>35.659792594676986</v>
      </c>
      <c r="O410">
        <f t="shared" si="121"/>
        <v>0</v>
      </c>
      <c r="P410">
        <f t="shared" si="108"/>
        <v>0</v>
      </c>
      <c r="Q410">
        <f t="shared" si="122"/>
        <v>-40</v>
      </c>
      <c r="R410">
        <f t="shared" si="123"/>
        <v>-40</v>
      </c>
      <c r="S410">
        <f t="shared" si="124"/>
        <v>-1.4692204273557889E-2</v>
      </c>
      <c r="Y410">
        <f t="shared" si="109"/>
        <v>0</v>
      </c>
    </row>
    <row r="411" spans="1:25" x14ac:dyDescent="0.25">
      <c r="A411">
        <v>3.9999999999999998E-6</v>
      </c>
      <c r="B411">
        <f>LUCA_data!CF410</f>
        <v>21365</v>
      </c>
      <c r="C411">
        <f t="shared" si="110"/>
        <v>39531.5</v>
      </c>
      <c r="D411">
        <f t="shared" si="111"/>
        <v>39.735307964405514</v>
      </c>
      <c r="E411">
        <f t="shared" si="112"/>
        <v>43.586946254660234</v>
      </c>
      <c r="F411">
        <f t="shared" si="113"/>
        <v>41.66112710953287</v>
      </c>
      <c r="G411">
        <f t="shared" si="114"/>
        <v>8.2611999999999991E-2</v>
      </c>
      <c r="H411">
        <f t="shared" si="125"/>
        <v>27.996733999999986</v>
      </c>
      <c r="I411">
        <f t="shared" si="115"/>
        <v>-23.311615081675342</v>
      </c>
      <c r="J411">
        <f t="shared" si="116"/>
        <v>-27.912571200262711</v>
      </c>
      <c r="K411">
        <f t="shared" si="117"/>
        <v>-25.612093140969026</v>
      </c>
      <c r="L411">
        <f t="shared" si="118"/>
        <v>27.846778425576005</v>
      </c>
      <c r="M411">
        <f t="shared" si="119"/>
        <v>35.659792594676986</v>
      </c>
      <c r="N411">
        <f t="shared" si="120"/>
        <v>31.753285510126496</v>
      </c>
      <c r="O411">
        <f t="shared" si="121"/>
        <v>0</v>
      </c>
      <c r="P411">
        <f t="shared" si="108"/>
        <v>0</v>
      </c>
      <c r="Q411">
        <f t="shared" si="122"/>
        <v>-40</v>
      </c>
      <c r="R411">
        <f t="shared" si="123"/>
        <v>-40</v>
      </c>
      <c r="S411">
        <f t="shared" si="124"/>
        <v>-1.4756489120268961E-2</v>
      </c>
      <c r="Y411">
        <f t="shared" si="109"/>
        <v>0</v>
      </c>
    </row>
    <row r="412" spans="1:25" x14ac:dyDescent="0.25">
      <c r="A412">
        <v>3.9999999999999998E-6</v>
      </c>
      <c r="B412">
        <f>LUCA_data!CF411</f>
        <v>21830</v>
      </c>
      <c r="C412">
        <f t="shared" si="110"/>
        <v>41338.5</v>
      </c>
      <c r="D412">
        <f t="shared" si="111"/>
        <v>37.998387140193685</v>
      </c>
      <c r="E412">
        <f t="shared" si="112"/>
        <v>41.66112710953287</v>
      </c>
      <c r="F412">
        <f t="shared" si="113"/>
        <v>39.829757124863278</v>
      </c>
      <c r="G412">
        <f t="shared" si="114"/>
        <v>8.6389999999999995E-2</v>
      </c>
      <c r="H412">
        <f t="shared" si="125"/>
        <v>28.083123999999987</v>
      </c>
      <c r="I412">
        <f t="shared" si="115"/>
        <v>-21.198865431989727</v>
      </c>
      <c r="J412">
        <f t="shared" si="116"/>
        <v>-25.612093140969026</v>
      </c>
      <c r="K412">
        <f t="shared" si="117"/>
        <v>-23.405479286479377</v>
      </c>
      <c r="L412">
        <f t="shared" si="118"/>
        <v>25.542468508966891</v>
      </c>
      <c r="M412">
        <f t="shared" si="119"/>
        <v>31.753285510126496</v>
      </c>
      <c r="N412">
        <f t="shared" si="120"/>
        <v>28.647877009546693</v>
      </c>
      <c r="O412">
        <f t="shared" si="121"/>
        <v>0</v>
      </c>
      <c r="P412">
        <f t="shared" si="108"/>
        <v>0</v>
      </c>
      <c r="Q412">
        <f t="shared" si="122"/>
        <v>-40</v>
      </c>
      <c r="R412">
        <f t="shared" si="123"/>
        <v>-40</v>
      </c>
      <c r="S412">
        <f t="shared" si="124"/>
        <v>-1.4753743286367629E-2</v>
      </c>
      <c r="Y412">
        <f t="shared" si="109"/>
        <v>0</v>
      </c>
    </row>
    <row r="413" spans="1:25" x14ac:dyDescent="0.25">
      <c r="A413">
        <v>3.9999999999999998E-6</v>
      </c>
      <c r="B413">
        <f>LUCA_data!CF412</f>
        <v>23394</v>
      </c>
      <c r="C413">
        <f t="shared" si="110"/>
        <v>43265</v>
      </c>
      <c r="D413">
        <f t="shared" si="111"/>
        <v>36.306398400436763</v>
      </c>
      <c r="E413">
        <f t="shared" si="112"/>
        <v>39.829757124863278</v>
      </c>
      <c r="F413">
        <f t="shared" si="113"/>
        <v>38.06807776265002</v>
      </c>
      <c r="G413">
        <f t="shared" si="114"/>
        <v>9.0448000000000001E-2</v>
      </c>
      <c r="H413">
        <f t="shared" si="125"/>
        <v>28.173571999999986</v>
      </c>
      <c r="I413">
        <f t="shared" si="115"/>
        <v>-19.477261655462339</v>
      </c>
      <c r="J413">
        <f t="shared" si="116"/>
        <v>-23.405479286479377</v>
      </c>
      <c r="K413">
        <f t="shared" si="117"/>
        <v>-21.44137047097086</v>
      </c>
      <c r="L413">
        <f t="shared" si="118"/>
        <v>21.715337160672618</v>
      </c>
      <c r="M413">
        <f t="shared" si="119"/>
        <v>28.647877009546693</v>
      </c>
      <c r="N413">
        <f t="shared" si="120"/>
        <v>25.181607085109654</v>
      </c>
      <c r="O413">
        <f t="shared" si="121"/>
        <v>0</v>
      </c>
      <c r="P413">
        <f t="shared" si="108"/>
        <v>0</v>
      </c>
      <c r="Q413">
        <f t="shared" si="122"/>
        <v>-40</v>
      </c>
      <c r="R413">
        <f t="shared" si="123"/>
        <v>-40</v>
      </c>
      <c r="S413">
        <f t="shared" si="124"/>
        <v>-1.479553402974919E-2</v>
      </c>
      <c r="Y413">
        <f t="shared" si="109"/>
        <v>0</v>
      </c>
    </row>
    <row r="414" spans="1:25" x14ac:dyDescent="0.25">
      <c r="A414">
        <v>3.9999999999999998E-6</v>
      </c>
      <c r="B414">
        <f>LUCA_data!CF413</f>
        <v>23860</v>
      </c>
      <c r="C414">
        <f t="shared" si="110"/>
        <v>45224.5</v>
      </c>
      <c r="D414">
        <f t="shared" si="111"/>
        <v>34.733304443275138</v>
      </c>
      <c r="E414">
        <f t="shared" si="112"/>
        <v>38.06807776265002</v>
      </c>
      <c r="F414">
        <f t="shared" si="113"/>
        <v>36.400691102962583</v>
      </c>
      <c r="G414">
        <f t="shared" si="114"/>
        <v>9.4507999999999995E-2</v>
      </c>
      <c r="H414">
        <f t="shared" si="125"/>
        <v>28.268079999999987</v>
      </c>
      <c r="I414">
        <f t="shared" si="115"/>
        <v>-17.642809705923707</v>
      </c>
      <c r="J414">
        <f t="shared" si="116"/>
        <v>-21.44137047097086</v>
      </c>
      <c r="K414">
        <f t="shared" si="117"/>
        <v>-19.542090088447281</v>
      </c>
      <c r="L414">
        <f t="shared" si="118"/>
        <v>20.096503814741379</v>
      </c>
      <c r="M414">
        <f t="shared" si="119"/>
        <v>25.181607085109654</v>
      </c>
      <c r="N414">
        <f t="shared" si="120"/>
        <v>22.639055449925515</v>
      </c>
      <c r="O414">
        <f t="shared" si="121"/>
        <v>0</v>
      </c>
      <c r="P414">
        <f t="shared" si="108"/>
        <v>0</v>
      </c>
      <c r="Q414">
        <f t="shared" si="122"/>
        <v>-40</v>
      </c>
      <c r="R414">
        <f t="shared" si="123"/>
        <v>-40</v>
      </c>
      <c r="S414">
        <f t="shared" si="124"/>
        <v>-1.4748632444637286E-2</v>
      </c>
      <c r="Y414">
        <f t="shared" si="109"/>
        <v>0</v>
      </c>
    </row>
    <row r="415" spans="1:25" x14ac:dyDescent="0.25">
      <c r="A415">
        <v>3.9999999999999998E-6</v>
      </c>
      <c r="B415">
        <f>LUCA_data!CF414</f>
        <v>25576</v>
      </c>
      <c r="C415">
        <f t="shared" si="110"/>
        <v>47330</v>
      </c>
      <c r="D415">
        <f t="shared" si="111"/>
        <v>33.18817508546158</v>
      </c>
      <c r="E415">
        <f t="shared" si="112"/>
        <v>36.400691102962583</v>
      </c>
      <c r="F415">
        <f t="shared" si="113"/>
        <v>34.794433094212081</v>
      </c>
      <c r="G415">
        <f t="shared" si="114"/>
        <v>9.8872000000000002E-2</v>
      </c>
      <c r="H415">
        <f t="shared" si="125"/>
        <v>28.366951999999987</v>
      </c>
      <c r="I415">
        <f t="shared" si="115"/>
        <v>-16.245833084700433</v>
      </c>
      <c r="J415">
        <f t="shared" si="116"/>
        <v>-19.542090088447281</v>
      </c>
      <c r="K415">
        <f t="shared" si="117"/>
        <v>-17.893961586573859</v>
      </c>
      <c r="L415">
        <f t="shared" si="118"/>
        <v>16.669314890701337</v>
      </c>
      <c r="M415">
        <f t="shared" si="119"/>
        <v>22.639055449925515</v>
      </c>
      <c r="N415">
        <f t="shared" si="120"/>
        <v>19.654185170313426</v>
      </c>
      <c r="O415">
        <f t="shared" si="121"/>
        <v>0</v>
      </c>
      <c r="P415">
        <f t="shared" si="108"/>
        <v>0</v>
      </c>
      <c r="Q415">
        <f t="shared" si="122"/>
        <v>-40</v>
      </c>
      <c r="R415">
        <f t="shared" si="123"/>
        <v>-40</v>
      </c>
      <c r="S415">
        <f t="shared" si="124"/>
        <v>-1.4780426660569071E-2</v>
      </c>
      <c r="Y415">
        <f t="shared" si="109"/>
        <v>0</v>
      </c>
    </row>
    <row r="416" spans="1:25" x14ac:dyDescent="0.25">
      <c r="A416">
        <v>3.9999999999999998E-6</v>
      </c>
      <c r="B416">
        <f>LUCA_data!CF415</f>
        <v>26112</v>
      </c>
      <c r="C416">
        <f t="shared" si="110"/>
        <v>49471</v>
      </c>
      <c r="D416">
        <f t="shared" si="111"/>
        <v>31.751861227686856</v>
      </c>
      <c r="E416">
        <f t="shared" si="112"/>
        <v>34.794433094212081</v>
      </c>
      <c r="F416">
        <f t="shared" si="113"/>
        <v>33.27314716094947</v>
      </c>
      <c r="G416">
        <f t="shared" si="114"/>
        <v>0.103376</v>
      </c>
      <c r="H416">
        <f t="shared" si="125"/>
        <v>28.470327999999988</v>
      </c>
      <c r="I416">
        <f t="shared" si="115"/>
        <v>-14.716045632086859</v>
      </c>
      <c r="J416">
        <f t="shared" si="116"/>
        <v>-17.893961586573859</v>
      </c>
      <c r="K416">
        <f t="shared" si="117"/>
        <v>-16.30500360933036</v>
      </c>
      <c r="L416">
        <f t="shared" si="118"/>
        <v>15.370666085392154</v>
      </c>
      <c r="M416">
        <f t="shared" si="119"/>
        <v>19.654185170313426</v>
      </c>
      <c r="N416">
        <f t="shared" si="120"/>
        <v>17.512425627852789</v>
      </c>
      <c r="O416">
        <f t="shared" si="121"/>
        <v>0</v>
      </c>
      <c r="P416">
        <f t="shared" si="108"/>
        <v>0</v>
      </c>
      <c r="Q416">
        <f t="shared" si="122"/>
        <v>-40</v>
      </c>
      <c r="R416">
        <f t="shared" si="123"/>
        <v>-40</v>
      </c>
      <c r="S416">
        <f t="shared" si="124"/>
        <v>-1.472763924834021E-2</v>
      </c>
      <c r="Y416">
        <f t="shared" si="109"/>
        <v>0</v>
      </c>
    </row>
    <row r="417" spans="1:25" x14ac:dyDescent="0.25">
      <c r="A417">
        <v>3.9999999999999998E-6</v>
      </c>
      <c r="B417">
        <f>LUCA_data!CF416</f>
        <v>27607</v>
      </c>
      <c r="C417">
        <f t="shared" si="110"/>
        <v>51577.5</v>
      </c>
      <c r="D417">
        <f t="shared" si="111"/>
        <v>30.455069105615756</v>
      </c>
      <c r="E417">
        <f t="shared" si="112"/>
        <v>33.27314716094947</v>
      </c>
      <c r="F417">
        <f t="shared" si="113"/>
        <v>31.864108133282613</v>
      </c>
      <c r="G417">
        <f t="shared" si="114"/>
        <v>0.10743799999999999</v>
      </c>
      <c r="H417">
        <f t="shared" si="125"/>
        <v>28.577765999999986</v>
      </c>
      <c r="I417">
        <f t="shared" si="115"/>
        <v>-13.114903736730554</v>
      </c>
      <c r="J417">
        <f t="shared" si="116"/>
        <v>-16.30500360933036</v>
      </c>
      <c r="K417">
        <f t="shared" si="117"/>
        <v>-14.709953673030457</v>
      </c>
      <c r="L417">
        <f t="shared" si="118"/>
        <v>14.846236306520067</v>
      </c>
      <c r="M417">
        <f t="shared" si="119"/>
        <v>17.512425627852789</v>
      </c>
      <c r="N417">
        <f t="shared" si="120"/>
        <v>16.179330967186427</v>
      </c>
      <c r="O417">
        <f t="shared" si="121"/>
        <v>0</v>
      </c>
      <c r="P417">
        <f t="shared" si="108"/>
        <v>0</v>
      </c>
      <c r="Q417">
        <f t="shared" si="122"/>
        <v>-40</v>
      </c>
      <c r="R417">
        <f t="shared" si="123"/>
        <v>-40</v>
      </c>
      <c r="S417">
        <f t="shared" si="124"/>
        <v>-1.44879777570901E-2</v>
      </c>
      <c r="Y417">
        <f t="shared" si="109"/>
        <v>0</v>
      </c>
    </row>
    <row r="418" spans="1:25" x14ac:dyDescent="0.25">
      <c r="A418">
        <v>3.9999999999999998E-6</v>
      </c>
      <c r="B418">
        <f>LUCA_data!CF417</f>
        <v>22536</v>
      </c>
      <c r="C418">
        <f t="shared" si="110"/>
        <v>50915.5</v>
      </c>
      <c r="D418">
        <f t="shared" si="111"/>
        <v>30.851043921691758</v>
      </c>
      <c r="E418">
        <f t="shared" si="112"/>
        <v>31.864108133282613</v>
      </c>
      <c r="F418">
        <f t="shared" si="113"/>
        <v>31.357576027487184</v>
      </c>
      <c r="G418">
        <f t="shared" si="114"/>
        <v>0.100286</v>
      </c>
      <c r="H418">
        <f t="shared" si="125"/>
        <v>28.678051999999987</v>
      </c>
      <c r="I418">
        <f t="shared" si="115"/>
        <v>-5.0508755538702239</v>
      </c>
      <c r="J418">
        <f t="shared" si="116"/>
        <v>-14.709953673030457</v>
      </c>
      <c r="K418">
        <f t="shared" si="117"/>
        <v>-9.8804146134503412</v>
      </c>
      <c r="L418">
        <f t="shared" si="118"/>
        <v>48.157659689090359</v>
      </c>
      <c r="M418">
        <f t="shared" si="119"/>
        <v>16.179330967186427</v>
      </c>
      <c r="N418">
        <f t="shared" si="120"/>
        <v>32.168495328138391</v>
      </c>
      <c r="O418">
        <f t="shared" si="121"/>
        <v>0</v>
      </c>
      <c r="P418">
        <f t="shared" si="108"/>
        <v>0</v>
      </c>
      <c r="Q418">
        <f t="shared" si="122"/>
        <v>-40</v>
      </c>
      <c r="R418">
        <f t="shared" si="123"/>
        <v>-40</v>
      </c>
      <c r="S418">
        <f t="shared" si="124"/>
        <v>-1.004824467332463E-2</v>
      </c>
      <c r="Y418">
        <f t="shared" si="109"/>
        <v>0</v>
      </c>
    </row>
    <row r="419" spans="1:25" x14ac:dyDescent="0.25">
      <c r="A419">
        <v>3.9999999999999998E-6</v>
      </c>
      <c r="B419">
        <f>LUCA_data!CF418</f>
        <v>17938</v>
      </c>
      <c r="C419">
        <f t="shared" si="110"/>
        <v>47096.5</v>
      </c>
      <c r="D419">
        <f t="shared" si="111"/>
        <v>33.352718923803181</v>
      </c>
      <c r="E419">
        <f t="shared" si="112"/>
        <v>31.357576027487184</v>
      </c>
      <c r="F419">
        <f t="shared" si="113"/>
        <v>32.355147475645182</v>
      </c>
      <c r="G419">
        <f t="shared" si="114"/>
        <v>8.0947999999999992E-2</v>
      </c>
      <c r="H419">
        <f t="shared" si="125"/>
        <v>28.758999999999986</v>
      </c>
      <c r="I419">
        <f t="shared" si="115"/>
        <v>12.323608343109139</v>
      </c>
      <c r="J419">
        <f t="shared" si="116"/>
        <v>-9.8804146134503412</v>
      </c>
      <c r="K419">
        <f t="shared" si="117"/>
        <v>1.2215968648293991</v>
      </c>
      <c r="L419">
        <f t="shared" si="118"/>
        <v>137.14991696249123</v>
      </c>
      <c r="M419">
        <f t="shared" si="119"/>
        <v>32.168495328138391</v>
      </c>
      <c r="N419">
        <f t="shared" si="120"/>
        <v>84.659206145314812</v>
      </c>
      <c r="O419">
        <f t="shared" si="121"/>
        <v>1</v>
      </c>
      <c r="P419">
        <f t="shared" si="108"/>
        <v>1</v>
      </c>
      <c r="Q419">
        <f t="shared" si="122"/>
        <v>40</v>
      </c>
      <c r="R419">
        <f t="shared" si="123"/>
        <v>-40</v>
      </c>
      <c r="S419" t="str">
        <f t="shared" si="124"/>
        <v/>
      </c>
      <c r="Y419">
        <f t="shared" si="109"/>
        <v>-2.7807409691708926</v>
      </c>
    </row>
    <row r="420" spans="1:25" x14ac:dyDescent="0.25">
      <c r="A420">
        <v>3.9999999999999998E-6</v>
      </c>
      <c r="B420">
        <f>LUCA_data!CF419</f>
        <v>14732</v>
      </c>
      <c r="C420">
        <f t="shared" si="110"/>
        <v>41406.5</v>
      </c>
      <c r="D420">
        <f t="shared" si="111"/>
        <v>37.935984127972581</v>
      </c>
      <c r="E420">
        <f t="shared" si="112"/>
        <v>32.355147475645182</v>
      </c>
      <c r="F420">
        <f t="shared" si="113"/>
        <v>35.145565801808885</v>
      </c>
      <c r="G420">
        <f t="shared" si="114"/>
        <v>6.5339999999999995E-2</v>
      </c>
      <c r="H420">
        <f t="shared" si="125"/>
        <v>28.824339999999985</v>
      </c>
      <c r="I420">
        <f t="shared" si="115"/>
        <v>42.706126816095853</v>
      </c>
      <c r="J420">
        <f t="shared" si="116"/>
        <v>1.2215968648293991</v>
      </c>
      <c r="K420">
        <f t="shared" si="117"/>
        <v>21.963861840462627</v>
      </c>
      <c r="L420">
        <f t="shared" si="118"/>
        <v>317.45125460105947</v>
      </c>
      <c r="M420">
        <f t="shared" si="119"/>
        <v>84.659206145314812</v>
      </c>
      <c r="N420">
        <f t="shared" si="120"/>
        <v>201.05523037318716</v>
      </c>
      <c r="O420">
        <f t="shared" si="121"/>
        <v>1</v>
      </c>
      <c r="P420">
        <f t="shared" si="108"/>
        <v>1</v>
      </c>
      <c r="Q420">
        <f t="shared" si="122"/>
        <v>40</v>
      </c>
      <c r="R420">
        <f t="shared" si="123"/>
        <v>40</v>
      </c>
      <c r="S420" t="str">
        <f t="shared" si="124"/>
        <v/>
      </c>
      <c r="Y420">
        <f t="shared" si="109"/>
        <v>0.89340704308831165</v>
      </c>
    </row>
    <row r="421" spans="1:25" x14ac:dyDescent="0.25">
      <c r="A421">
        <v>3.9999999999999998E-6</v>
      </c>
      <c r="B421">
        <f>LUCA_data!CF420</f>
        <v>13333</v>
      </c>
      <c r="C421">
        <f t="shared" si="110"/>
        <v>34269.5</v>
      </c>
      <c r="D421">
        <f t="shared" si="111"/>
        <v>45.836569742625265</v>
      </c>
      <c r="E421">
        <f t="shared" si="112"/>
        <v>35.145565801808885</v>
      </c>
      <c r="F421">
        <f t="shared" si="113"/>
        <v>40.491067772217079</v>
      </c>
      <c r="G421">
        <f t="shared" si="114"/>
        <v>5.6129999999999999E-2</v>
      </c>
      <c r="H421">
        <f t="shared" si="125"/>
        <v>28.880469999999985</v>
      </c>
      <c r="I421">
        <f t="shared" si="115"/>
        <v>95.234312674295268</v>
      </c>
      <c r="J421">
        <f t="shared" si="116"/>
        <v>21.963861840462627</v>
      </c>
      <c r="K421">
        <f t="shared" si="117"/>
        <v>58.599087257378947</v>
      </c>
      <c r="L421">
        <f t="shared" si="118"/>
        <v>652.68529158945876</v>
      </c>
      <c r="M421">
        <f t="shared" si="119"/>
        <v>201.05523037318716</v>
      </c>
      <c r="N421">
        <f t="shared" si="120"/>
        <v>426.87026098132299</v>
      </c>
      <c r="O421">
        <f t="shared" si="121"/>
        <v>1</v>
      </c>
      <c r="P421">
        <f t="shared" si="108"/>
        <v>1</v>
      </c>
      <c r="Q421">
        <f t="shared" si="122"/>
        <v>40</v>
      </c>
      <c r="R421">
        <f t="shared" si="123"/>
        <v>40</v>
      </c>
      <c r="S421" t="str">
        <f t="shared" si="124"/>
        <v/>
      </c>
      <c r="Y421">
        <f t="shared" si="109"/>
        <v>6.5275155619911835</v>
      </c>
    </row>
    <row r="422" spans="1:25" x14ac:dyDescent="0.25">
      <c r="A422">
        <v>3.9999999999999998E-6</v>
      </c>
      <c r="B422">
        <f>LUCA_data!CF421</f>
        <v>11819</v>
      </c>
      <c r="C422">
        <f t="shared" si="110"/>
        <v>28911</v>
      </c>
      <c r="D422">
        <f t="shared" si="111"/>
        <v>54.33213402493503</v>
      </c>
      <c r="E422">
        <f t="shared" si="112"/>
        <v>40.491067772217079</v>
      </c>
      <c r="F422">
        <f t="shared" si="113"/>
        <v>47.411600898576054</v>
      </c>
      <c r="G422">
        <f t="shared" si="114"/>
        <v>5.0303999999999995E-2</v>
      </c>
      <c r="H422">
        <f t="shared" si="125"/>
        <v>28.930773999999985</v>
      </c>
      <c r="I422">
        <f t="shared" si="115"/>
        <v>137.57421132233969</v>
      </c>
      <c r="J422">
        <f t="shared" si="116"/>
        <v>58.599087257378947</v>
      </c>
      <c r="K422">
        <f t="shared" si="117"/>
        <v>98.086649289859324</v>
      </c>
      <c r="L422">
        <f t="shared" si="118"/>
        <v>784.97857093830271</v>
      </c>
      <c r="M422">
        <f t="shared" si="119"/>
        <v>426.87026098132299</v>
      </c>
      <c r="N422">
        <f t="shared" si="120"/>
        <v>605.9244159598129</v>
      </c>
      <c r="O422">
        <f t="shared" si="121"/>
        <v>1</v>
      </c>
      <c r="P422">
        <f t="shared" si="108"/>
        <v>1</v>
      </c>
      <c r="Q422">
        <f t="shared" si="122"/>
        <v>40</v>
      </c>
      <c r="R422">
        <f t="shared" si="123"/>
        <v>40</v>
      </c>
      <c r="S422" t="str">
        <f t="shared" si="124"/>
        <v/>
      </c>
      <c r="Y422">
        <f t="shared" si="109"/>
        <v>12.777131433947014</v>
      </c>
    </row>
    <row r="423" spans="1:25" x14ac:dyDescent="0.25">
      <c r="A423">
        <v>3.9999999999999998E-6</v>
      </c>
      <c r="B423">
        <f>LUCA_data!CF422</f>
        <v>11226</v>
      </c>
      <c r="C423">
        <f t="shared" si="110"/>
        <v>25555</v>
      </c>
      <c r="D423">
        <f t="shared" si="111"/>
        <v>61.467279467614816</v>
      </c>
      <c r="E423">
        <f t="shared" si="112"/>
        <v>47.411600898576054</v>
      </c>
      <c r="F423">
        <f t="shared" si="113"/>
        <v>54.439440183095435</v>
      </c>
      <c r="G423">
        <f t="shared" si="114"/>
        <v>4.6089999999999999E-2</v>
      </c>
      <c r="H423">
        <f t="shared" si="125"/>
        <v>28.976863999999985</v>
      </c>
      <c r="I423">
        <f t="shared" si="115"/>
        <v>152.48078291428467</v>
      </c>
      <c r="J423">
        <f t="shared" si="116"/>
        <v>98.086649289859324</v>
      </c>
      <c r="K423">
        <f t="shared" si="117"/>
        <v>125.28371610207199</v>
      </c>
      <c r="L423">
        <f t="shared" si="118"/>
        <v>590.08606665681646</v>
      </c>
      <c r="M423">
        <f t="shared" si="119"/>
        <v>605.9244159598129</v>
      </c>
      <c r="N423">
        <f t="shared" si="120"/>
        <v>598.00524130831468</v>
      </c>
      <c r="O423">
        <f t="shared" si="121"/>
        <v>1</v>
      </c>
      <c r="P423">
        <f t="shared" si="108"/>
        <v>1</v>
      </c>
      <c r="Q423">
        <f t="shared" si="122"/>
        <v>40</v>
      </c>
      <c r="R423">
        <f t="shared" si="123"/>
        <v>40</v>
      </c>
      <c r="S423" t="str">
        <f t="shared" si="124"/>
        <v/>
      </c>
      <c r="Y423">
        <f t="shared" si="109"/>
        <v>16.912151022306695</v>
      </c>
    </row>
    <row r="424" spans="1:25" x14ac:dyDescent="0.25">
      <c r="A424">
        <v>3.9999999999999998E-6</v>
      </c>
      <c r="B424">
        <f>LUCA_data!CF423</f>
        <v>10343</v>
      </c>
      <c r="C424">
        <f t="shared" si="110"/>
        <v>23360.5</v>
      </c>
      <c r="D424">
        <f t="shared" si="111"/>
        <v>67.24155419596741</v>
      </c>
      <c r="E424">
        <f t="shared" si="112"/>
        <v>54.439440183095435</v>
      </c>
      <c r="F424">
        <f t="shared" si="113"/>
        <v>60.840497189531419</v>
      </c>
      <c r="G424">
        <f t="shared" si="114"/>
        <v>4.3137999999999996E-2</v>
      </c>
      <c r="H424">
        <f t="shared" si="125"/>
        <v>29.020001999999984</v>
      </c>
      <c r="I424">
        <f t="shared" si="115"/>
        <v>148.38557667105533</v>
      </c>
      <c r="J424">
        <f t="shared" si="116"/>
        <v>125.28371610207199</v>
      </c>
      <c r="K424">
        <f t="shared" si="117"/>
        <v>136.83464638656366</v>
      </c>
      <c r="L424">
        <f t="shared" si="118"/>
        <v>267.76694062060528</v>
      </c>
      <c r="M424">
        <f t="shared" si="119"/>
        <v>598.00524130831468</v>
      </c>
      <c r="N424">
        <f t="shared" si="120"/>
        <v>432.88609096445998</v>
      </c>
      <c r="O424">
        <f t="shared" si="121"/>
        <v>1</v>
      </c>
      <c r="P424">
        <f t="shared" si="108"/>
        <v>1</v>
      </c>
      <c r="Q424">
        <f t="shared" si="122"/>
        <v>40</v>
      </c>
      <c r="R424">
        <f t="shared" si="123"/>
        <v>40</v>
      </c>
      <c r="S424" t="str">
        <f t="shared" si="124"/>
        <v/>
      </c>
      <c r="Y424">
        <f t="shared" si="109"/>
        <v>17.970425568828919</v>
      </c>
    </row>
    <row r="425" spans="1:25" x14ac:dyDescent="0.25">
      <c r="A425">
        <v>3.9999999999999998E-6</v>
      </c>
      <c r="B425">
        <f>LUCA_data!CF424</f>
        <v>10201</v>
      </c>
      <c r="C425">
        <f t="shared" si="110"/>
        <v>21794.5</v>
      </c>
      <c r="D425">
        <f t="shared" si="111"/>
        <v>72.073060946334934</v>
      </c>
      <c r="E425">
        <f t="shared" si="112"/>
        <v>60.840497189531419</v>
      </c>
      <c r="F425">
        <f t="shared" si="113"/>
        <v>66.456779067933184</v>
      </c>
      <c r="G425">
        <f t="shared" si="114"/>
        <v>4.1088E-2</v>
      </c>
      <c r="H425">
        <f t="shared" si="125"/>
        <v>29.061089999999982</v>
      </c>
      <c r="I425">
        <f t="shared" si="115"/>
        <v>136.68910334895261</v>
      </c>
      <c r="J425">
        <f t="shared" si="116"/>
        <v>136.83464638656366</v>
      </c>
      <c r="K425">
        <f t="shared" si="117"/>
        <v>136.76187486775814</v>
      </c>
      <c r="L425">
        <f t="shared" si="118"/>
        <v>-1.7711136780939505</v>
      </c>
      <c r="M425">
        <f t="shared" si="119"/>
        <v>432.88609096445998</v>
      </c>
      <c r="N425">
        <f t="shared" si="120"/>
        <v>215.55748864318301</v>
      </c>
      <c r="O425">
        <f t="shared" si="121"/>
        <v>0</v>
      </c>
      <c r="P425">
        <f t="shared" si="108"/>
        <v>1</v>
      </c>
      <c r="Q425">
        <f t="shared" si="122"/>
        <v>40</v>
      </c>
      <c r="R425">
        <f t="shared" si="123"/>
        <v>40</v>
      </c>
      <c r="S425" t="str">
        <f t="shared" si="124"/>
        <v/>
      </c>
      <c r="Y425">
        <f t="shared" si="109"/>
        <v>16.518426049602645</v>
      </c>
    </row>
    <row r="426" spans="1:25" x14ac:dyDescent="0.25">
      <c r="A426">
        <v>3.9999999999999998E-6</v>
      </c>
      <c r="B426">
        <f>LUCA_data!CF425</f>
        <v>9795</v>
      </c>
      <c r="C426">
        <f t="shared" si="110"/>
        <v>20782.5</v>
      </c>
      <c r="D426">
        <f t="shared" si="111"/>
        <v>75.582645340786556</v>
      </c>
      <c r="E426">
        <f t="shared" si="112"/>
        <v>66.456779067933184</v>
      </c>
      <c r="F426">
        <f t="shared" si="113"/>
        <v>71.019712204359877</v>
      </c>
      <c r="G426">
        <f t="shared" si="114"/>
        <v>3.9992E-2</v>
      </c>
      <c r="H426">
        <f t="shared" si="125"/>
        <v>29.101081999999984</v>
      </c>
      <c r="I426">
        <f t="shared" si="115"/>
        <v>114.09614764019537</v>
      </c>
      <c r="J426">
        <f t="shared" si="116"/>
        <v>136.76187486775814</v>
      </c>
      <c r="K426">
        <f t="shared" si="117"/>
        <v>125.42901125397675</v>
      </c>
      <c r="L426">
        <f t="shared" si="118"/>
        <v>-283.37826599773416</v>
      </c>
      <c r="M426">
        <f t="shared" si="119"/>
        <v>215.55748864318301</v>
      </c>
      <c r="N426">
        <f t="shared" si="120"/>
        <v>-33.910388677275577</v>
      </c>
      <c r="O426">
        <f t="shared" si="121"/>
        <v>1</v>
      </c>
      <c r="P426">
        <f t="shared" si="108"/>
        <v>1</v>
      </c>
      <c r="Q426">
        <f t="shared" si="122"/>
        <v>40</v>
      </c>
      <c r="R426">
        <f t="shared" si="123"/>
        <v>40</v>
      </c>
      <c r="S426" t="str">
        <f t="shared" si="124"/>
        <v/>
      </c>
      <c r="Y426">
        <f t="shared" si="109"/>
        <v>12.633398874475832</v>
      </c>
    </row>
    <row r="427" spans="1:25" x14ac:dyDescent="0.25">
      <c r="A427">
        <v>3.9999999999999998E-6</v>
      </c>
      <c r="B427">
        <f>LUCA_data!CF426</f>
        <v>10056</v>
      </c>
      <c r="C427">
        <f t="shared" si="110"/>
        <v>20197.5</v>
      </c>
      <c r="D427">
        <f t="shared" si="111"/>
        <v>77.771819620987571</v>
      </c>
      <c r="E427">
        <f t="shared" si="112"/>
        <v>71.019712204359877</v>
      </c>
      <c r="F427">
        <f t="shared" si="113"/>
        <v>74.395765912673724</v>
      </c>
      <c r="G427">
        <f t="shared" si="114"/>
        <v>3.9702000000000001E-2</v>
      </c>
      <c r="H427">
        <f t="shared" si="125"/>
        <v>29.140783999999982</v>
      </c>
      <c r="I427">
        <f t="shared" si="115"/>
        <v>85.034852357912627</v>
      </c>
      <c r="J427">
        <f t="shared" si="116"/>
        <v>125.42901125397675</v>
      </c>
      <c r="K427">
        <f t="shared" si="117"/>
        <v>105.2319318059447</v>
      </c>
      <c r="L427">
        <f t="shared" si="118"/>
        <v>-508.71692730925537</v>
      </c>
      <c r="M427">
        <f t="shared" si="119"/>
        <v>-33.910388677275577</v>
      </c>
      <c r="N427">
        <f t="shared" si="120"/>
        <v>-271.31365799326545</v>
      </c>
      <c r="O427">
        <f t="shared" si="121"/>
        <v>1</v>
      </c>
      <c r="P427">
        <f t="shared" si="108"/>
        <v>1</v>
      </c>
      <c r="Q427">
        <f t="shared" si="122"/>
        <v>40</v>
      </c>
      <c r="R427">
        <f t="shared" si="123"/>
        <v>40</v>
      </c>
      <c r="S427" t="str">
        <f t="shared" si="124"/>
        <v/>
      </c>
      <c r="Y427">
        <f t="shared" si="109"/>
        <v>6.7595585019275415</v>
      </c>
    </row>
    <row r="428" spans="1:25" x14ac:dyDescent="0.25">
      <c r="A428">
        <v>3.9999999999999998E-6</v>
      </c>
      <c r="B428">
        <f>LUCA_data!CF427</f>
        <v>9931</v>
      </c>
      <c r="C428">
        <f t="shared" si="110"/>
        <v>19991.5</v>
      </c>
      <c r="D428">
        <f t="shared" si="111"/>
        <v>78.573209953975265</v>
      </c>
      <c r="E428">
        <f t="shared" si="112"/>
        <v>74.395765912673724</v>
      </c>
      <c r="F428">
        <f t="shared" si="113"/>
        <v>76.484487933324488</v>
      </c>
      <c r="G428">
        <f t="shared" si="114"/>
        <v>3.9973999999999996E-2</v>
      </c>
      <c r="H428">
        <f t="shared" si="125"/>
        <v>29.180757999999983</v>
      </c>
      <c r="I428">
        <f t="shared" si="115"/>
        <v>52.252014325580724</v>
      </c>
      <c r="J428">
        <f t="shared" si="116"/>
        <v>105.2319318059447</v>
      </c>
      <c r="K428">
        <f t="shared" si="117"/>
        <v>78.741973065762707</v>
      </c>
      <c r="L428">
        <f t="shared" si="118"/>
        <v>-662.67971031625541</v>
      </c>
      <c r="M428">
        <f t="shared" si="119"/>
        <v>-271.31365799326545</v>
      </c>
      <c r="N428">
        <f t="shared" si="120"/>
        <v>-466.99668415476043</v>
      </c>
      <c r="O428">
        <f t="shared" si="121"/>
        <v>1</v>
      </c>
      <c r="P428">
        <f t="shared" si="108"/>
        <v>1</v>
      </c>
      <c r="Q428">
        <f t="shared" si="122"/>
        <v>40</v>
      </c>
      <c r="R428">
        <f t="shared" si="123"/>
        <v>40</v>
      </c>
      <c r="S428" t="str">
        <f t="shared" si="124"/>
        <v/>
      </c>
      <c r="Y428">
        <f t="shared" si="109"/>
        <v>-0.54942352217256241</v>
      </c>
    </row>
    <row r="429" spans="1:25" x14ac:dyDescent="0.25">
      <c r="A429">
        <v>3.9999999999999998E-6</v>
      </c>
      <c r="B429">
        <f>LUCA_data!CF428</f>
        <v>10481</v>
      </c>
      <c r="C429">
        <f t="shared" si="110"/>
        <v>20131.5</v>
      </c>
      <c r="D429">
        <f t="shared" si="111"/>
        <v>78.026790194217838</v>
      </c>
      <c r="E429">
        <f t="shared" si="112"/>
        <v>76.484487933324488</v>
      </c>
      <c r="F429">
        <f t="shared" si="113"/>
        <v>77.255639063771156</v>
      </c>
      <c r="G429">
        <f t="shared" si="114"/>
        <v>4.0823999999999999E-2</v>
      </c>
      <c r="H429">
        <f t="shared" si="125"/>
        <v>29.221581999999984</v>
      </c>
      <c r="I429">
        <f t="shared" si="115"/>
        <v>18.889651441472378</v>
      </c>
      <c r="J429">
        <f t="shared" si="116"/>
        <v>78.741973065762707</v>
      </c>
      <c r="K429">
        <f t="shared" si="117"/>
        <v>48.815812253617544</v>
      </c>
      <c r="L429">
        <f t="shared" si="118"/>
        <v>-733.05312590988547</v>
      </c>
      <c r="M429">
        <f t="shared" si="119"/>
        <v>-466.99668415476043</v>
      </c>
      <c r="N429">
        <f t="shared" si="120"/>
        <v>-600.02490503232298</v>
      </c>
      <c r="O429">
        <f t="shared" si="121"/>
        <v>1</v>
      </c>
      <c r="P429">
        <f t="shared" si="108"/>
        <v>1</v>
      </c>
      <c r="Q429">
        <f t="shared" si="122"/>
        <v>40</v>
      </c>
      <c r="R429">
        <f t="shared" si="123"/>
        <v>40</v>
      </c>
      <c r="S429" t="str">
        <f t="shared" si="124"/>
        <v/>
      </c>
      <c r="Y429">
        <f t="shared" si="109"/>
        <v>-8.5315864677355773</v>
      </c>
    </row>
    <row r="430" spans="1:25" x14ac:dyDescent="0.25">
      <c r="A430">
        <v>3.9999999999999998E-6</v>
      </c>
      <c r="B430">
        <f>LUCA_data!CF429</f>
        <v>10669</v>
      </c>
      <c r="C430">
        <f t="shared" si="110"/>
        <v>20568.5</v>
      </c>
      <c r="D430">
        <f t="shared" si="111"/>
        <v>76.369026754255131</v>
      </c>
      <c r="E430">
        <f t="shared" si="112"/>
        <v>77.255639063771156</v>
      </c>
      <c r="F430">
        <f t="shared" si="113"/>
        <v>76.812332909013151</v>
      </c>
      <c r="G430">
        <f t="shared" si="114"/>
        <v>4.2299999999999997E-2</v>
      </c>
      <c r="H430">
        <f t="shared" si="125"/>
        <v>29.263881999999985</v>
      </c>
      <c r="I430">
        <f t="shared" si="115"/>
        <v>-10.480050939905563</v>
      </c>
      <c r="J430">
        <f t="shared" si="116"/>
        <v>48.815812253617544</v>
      </c>
      <c r="K430">
        <f t="shared" si="117"/>
        <v>19.167880656855992</v>
      </c>
      <c r="L430">
        <f t="shared" si="118"/>
        <v>-700.8967280558287</v>
      </c>
      <c r="M430">
        <f t="shared" si="119"/>
        <v>-600.02490503232298</v>
      </c>
      <c r="N430">
        <f t="shared" si="120"/>
        <v>-650.4608165440759</v>
      </c>
      <c r="O430">
        <f t="shared" si="121"/>
        <v>1</v>
      </c>
      <c r="P430">
        <f t="shared" si="108"/>
        <v>1</v>
      </c>
      <c r="Q430">
        <f t="shared" si="122"/>
        <v>40</v>
      </c>
      <c r="R430">
        <f t="shared" si="123"/>
        <v>40</v>
      </c>
      <c r="S430" t="str">
        <f t="shared" si="124"/>
        <v/>
      </c>
      <c r="Y430">
        <f t="shared" si="109"/>
        <v>-16.250012308034012</v>
      </c>
    </row>
    <row r="431" spans="1:25" x14ac:dyDescent="0.25">
      <c r="A431">
        <v>3.9999999999999998E-6</v>
      </c>
      <c r="B431">
        <f>LUCA_data!CF430</f>
        <v>11440</v>
      </c>
      <c r="C431">
        <f t="shared" si="110"/>
        <v>21260.5</v>
      </c>
      <c r="D431">
        <f t="shared" si="111"/>
        <v>73.883320091008997</v>
      </c>
      <c r="E431">
        <f t="shared" si="112"/>
        <v>76.812332909013151</v>
      </c>
      <c r="F431">
        <f t="shared" si="113"/>
        <v>75.347826500011081</v>
      </c>
      <c r="G431">
        <f t="shared" si="114"/>
        <v>4.4218E-2</v>
      </c>
      <c r="H431">
        <f t="shared" si="125"/>
        <v>29.308099999999985</v>
      </c>
      <c r="I431">
        <f t="shared" si="115"/>
        <v>-33.120141322585141</v>
      </c>
      <c r="J431">
        <f t="shared" si="116"/>
        <v>19.167880656855992</v>
      </c>
      <c r="K431">
        <f t="shared" si="117"/>
        <v>-6.9761303328645745</v>
      </c>
      <c r="L431">
        <f t="shared" si="118"/>
        <v>-591.25267967163973</v>
      </c>
      <c r="M431">
        <f t="shared" si="119"/>
        <v>-650.4608165440759</v>
      </c>
      <c r="N431">
        <f t="shared" si="120"/>
        <v>-620.85674810785781</v>
      </c>
      <c r="O431">
        <f t="shared" si="121"/>
        <v>1</v>
      </c>
      <c r="P431">
        <f t="shared" si="108"/>
        <v>0</v>
      </c>
      <c r="Q431">
        <f t="shared" si="122"/>
        <v>40</v>
      </c>
      <c r="R431">
        <f t="shared" si="123"/>
        <v>40</v>
      </c>
      <c r="S431" t="str">
        <f t="shared" si="124"/>
        <v/>
      </c>
      <c r="Y431">
        <f t="shared" si="109"/>
        <v>-22.809050396657792</v>
      </c>
    </row>
    <row r="432" spans="1:25" x14ac:dyDescent="0.25">
      <c r="A432">
        <v>3.9999999999999998E-6</v>
      </c>
      <c r="B432">
        <f>LUCA_data!CF431</f>
        <v>11678</v>
      </c>
      <c r="C432">
        <f t="shared" si="110"/>
        <v>22134</v>
      </c>
      <c r="D432">
        <f t="shared" si="111"/>
        <v>70.96757598242057</v>
      </c>
      <c r="E432">
        <f t="shared" si="112"/>
        <v>75.347826500011081</v>
      </c>
      <c r="F432">
        <f t="shared" si="113"/>
        <v>73.157701241215818</v>
      </c>
      <c r="G432">
        <f t="shared" si="114"/>
        <v>4.6235999999999999E-2</v>
      </c>
      <c r="H432">
        <f t="shared" si="125"/>
        <v>29.354335999999986</v>
      </c>
      <c r="I432">
        <f t="shared" si="115"/>
        <v>-47.368398191782653</v>
      </c>
      <c r="J432">
        <f t="shared" si="116"/>
        <v>-6.9761303328645745</v>
      </c>
      <c r="K432">
        <f t="shared" si="117"/>
        <v>-27.172264262323615</v>
      </c>
      <c r="L432">
        <f t="shared" si="118"/>
        <v>-436.80538821392508</v>
      </c>
      <c r="M432">
        <f t="shared" si="119"/>
        <v>-620.85674810785781</v>
      </c>
      <c r="N432">
        <f t="shared" si="120"/>
        <v>-528.83106816089139</v>
      </c>
      <c r="O432">
        <f t="shared" si="121"/>
        <v>1</v>
      </c>
      <c r="P432">
        <f t="shared" si="108"/>
        <v>0</v>
      </c>
      <c r="Q432">
        <f t="shared" si="122"/>
        <v>40</v>
      </c>
      <c r="R432">
        <f t="shared" si="123"/>
        <v>40</v>
      </c>
      <c r="S432" t="str">
        <f t="shared" si="124"/>
        <v/>
      </c>
      <c r="Y432">
        <f t="shared" si="109"/>
        <v>-27.40338279613654</v>
      </c>
    </row>
    <row r="433" spans="1:25" x14ac:dyDescent="0.25">
      <c r="A433">
        <v>3.9999999999999998E-6</v>
      </c>
      <c r="B433">
        <f>LUCA_data!CF432</f>
        <v>12543</v>
      </c>
      <c r="C433">
        <f t="shared" si="110"/>
        <v>23165</v>
      </c>
      <c r="D433">
        <f t="shared" si="111"/>
        <v>67.809036339084685</v>
      </c>
      <c r="E433">
        <f t="shared" si="112"/>
        <v>73.157701241215818</v>
      </c>
      <c r="F433">
        <f t="shared" si="113"/>
        <v>70.483368790150251</v>
      </c>
      <c r="G433">
        <f t="shared" si="114"/>
        <v>4.8441999999999999E-2</v>
      </c>
      <c r="H433">
        <f t="shared" si="125"/>
        <v>29.402777999999987</v>
      </c>
      <c r="I433">
        <f t="shared" si="115"/>
        <v>-55.206895897476713</v>
      </c>
      <c r="J433">
        <f t="shared" si="116"/>
        <v>-27.172264262323615</v>
      </c>
      <c r="K433">
        <f t="shared" si="117"/>
        <v>-41.189580079900168</v>
      </c>
      <c r="L433">
        <f t="shared" si="118"/>
        <v>-289.362863167841</v>
      </c>
      <c r="M433">
        <f t="shared" si="119"/>
        <v>-528.83106816089139</v>
      </c>
      <c r="N433">
        <f t="shared" si="120"/>
        <v>-409.09696566436617</v>
      </c>
      <c r="O433">
        <f t="shared" si="121"/>
        <v>1</v>
      </c>
      <c r="P433">
        <f t="shared" si="108"/>
        <v>0</v>
      </c>
      <c r="Q433">
        <f t="shared" si="122"/>
        <v>40</v>
      </c>
      <c r="R433">
        <f t="shared" si="123"/>
        <v>40</v>
      </c>
      <c r="S433" t="str">
        <f t="shared" si="124"/>
        <v/>
      </c>
      <c r="Y433">
        <f t="shared" si="109"/>
        <v>-30.037434205116956</v>
      </c>
    </row>
    <row r="434" spans="1:25" x14ac:dyDescent="0.25">
      <c r="A434">
        <v>3.9999999999999998E-6</v>
      </c>
      <c r="B434">
        <f>LUCA_data!CF433</f>
        <v>12785</v>
      </c>
      <c r="C434">
        <f t="shared" si="110"/>
        <v>24223</v>
      </c>
      <c r="D434">
        <f t="shared" si="111"/>
        <v>64.847307385331987</v>
      </c>
      <c r="E434">
        <f t="shared" si="112"/>
        <v>70.483368790150251</v>
      </c>
      <c r="F434">
        <f t="shared" si="113"/>
        <v>67.665338087741119</v>
      </c>
      <c r="G434">
        <f t="shared" si="114"/>
        <v>5.0656E-2</v>
      </c>
      <c r="H434">
        <f t="shared" si="125"/>
        <v>29.453433999999987</v>
      </c>
      <c r="I434">
        <f t="shared" si="115"/>
        <v>-55.630738755707753</v>
      </c>
      <c r="J434">
        <f t="shared" si="116"/>
        <v>-41.189580079900168</v>
      </c>
      <c r="K434">
        <f t="shared" si="117"/>
        <v>-48.41015941780396</v>
      </c>
      <c r="L434">
        <f t="shared" si="118"/>
        <v>-142.54144302558024</v>
      </c>
      <c r="M434">
        <f t="shared" si="119"/>
        <v>-409.09696566436617</v>
      </c>
      <c r="N434">
        <f t="shared" si="120"/>
        <v>-275.81920434497317</v>
      </c>
      <c r="O434">
        <f t="shared" si="121"/>
        <v>1</v>
      </c>
      <c r="P434">
        <f t="shared" si="108"/>
        <v>0</v>
      </c>
      <c r="Q434">
        <f t="shared" si="122"/>
        <v>40</v>
      </c>
      <c r="R434">
        <f t="shared" si="123"/>
        <v>40</v>
      </c>
      <c r="S434" t="str">
        <f t="shared" si="124"/>
        <v/>
      </c>
      <c r="Y434">
        <f t="shared" si="109"/>
        <v>-30.656478260389243</v>
      </c>
    </row>
    <row r="435" spans="1:25" x14ac:dyDescent="0.25">
      <c r="A435">
        <v>3.9999999999999998E-6</v>
      </c>
      <c r="B435">
        <f>LUCA_data!CF434</f>
        <v>13695</v>
      </c>
      <c r="C435">
        <f t="shared" si="110"/>
        <v>25350.5</v>
      </c>
      <c r="D435">
        <f t="shared" si="111"/>
        <v>61.963129989345248</v>
      </c>
      <c r="E435">
        <f t="shared" si="112"/>
        <v>67.665338087741119</v>
      </c>
      <c r="F435">
        <f t="shared" si="113"/>
        <v>64.814234038543191</v>
      </c>
      <c r="G435">
        <f t="shared" si="114"/>
        <v>5.296E-2</v>
      </c>
      <c r="H435">
        <f t="shared" si="125"/>
        <v>29.506393999999986</v>
      </c>
      <c r="I435">
        <f t="shared" si="115"/>
        <v>-53.835046246184454</v>
      </c>
      <c r="J435">
        <f t="shared" si="116"/>
        <v>-48.41015941780396</v>
      </c>
      <c r="K435">
        <f t="shared" si="117"/>
        <v>-51.122602831994207</v>
      </c>
      <c r="L435">
        <f t="shared" si="118"/>
        <v>-51.216831838939704</v>
      </c>
      <c r="M435">
        <f t="shared" si="119"/>
        <v>-275.81920434497317</v>
      </c>
      <c r="N435">
        <f t="shared" si="120"/>
        <v>-163.51801809195644</v>
      </c>
      <c r="O435">
        <f t="shared" si="121"/>
        <v>0</v>
      </c>
      <c r="P435">
        <f t="shared" si="108"/>
        <v>0</v>
      </c>
      <c r="Q435">
        <f t="shared" si="122"/>
        <v>-40</v>
      </c>
      <c r="R435">
        <f t="shared" si="123"/>
        <v>40</v>
      </c>
      <c r="S435">
        <f t="shared" si="124"/>
        <v>-1.2169484200387069E-2</v>
      </c>
      <c r="Y435">
        <f t="shared" si="109"/>
        <v>0</v>
      </c>
    </row>
    <row r="436" spans="1:25" x14ac:dyDescent="0.25">
      <c r="A436">
        <v>3.9999999999999998E-6</v>
      </c>
      <c r="B436">
        <f>LUCA_data!CF435</f>
        <v>13963</v>
      </c>
      <c r="C436">
        <f t="shared" si="110"/>
        <v>26493</v>
      </c>
      <c r="D436">
        <f t="shared" si="111"/>
        <v>59.290994858826728</v>
      </c>
      <c r="E436">
        <f t="shared" si="112"/>
        <v>64.814234038543191</v>
      </c>
      <c r="F436">
        <f t="shared" si="113"/>
        <v>62.052614448684963</v>
      </c>
      <c r="G436">
        <f t="shared" si="114"/>
        <v>5.5315999999999997E-2</v>
      </c>
      <c r="H436">
        <f t="shared" si="125"/>
        <v>29.561709999999987</v>
      </c>
      <c r="I436">
        <f t="shared" si="115"/>
        <v>-49.924426745575019</v>
      </c>
      <c r="J436">
        <f t="shared" si="116"/>
        <v>-51.122602831994207</v>
      </c>
      <c r="K436">
        <f t="shared" si="117"/>
        <v>-50.52351478878461</v>
      </c>
      <c r="L436">
        <f t="shared" si="118"/>
        <v>10.830284966548517</v>
      </c>
      <c r="M436">
        <f t="shared" si="119"/>
        <v>-163.51801809195644</v>
      </c>
      <c r="N436">
        <f t="shared" si="120"/>
        <v>-76.343866562703965</v>
      </c>
      <c r="O436">
        <f t="shared" si="121"/>
        <v>0</v>
      </c>
      <c r="P436">
        <f t="shared" si="108"/>
        <v>0</v>
      </c>
      <c r="Q436">
        <f t="shared" si="122"/>
        <v>-40</v>
      </c>
      <c r="R436">
        <f t="shared" si="123"/>
        <v>-40</v>
      </c>
      <c r="S436">
        <f t="shared" si="124"/>
        <v>-1.312119492077826E-2</v>
      </c>
      <c r="Y436">
        <f t="shared" si="109"/>
        <v>0</v>
      </c>
    </row>
    <row r="437" spans="1:25" x14ac:dyDescent="0.25">
      <c r="A437">
        <v>3.9999999999999998E-6</v>
      </c>
      <c r="B437">
        <f>LUCA_data!CF436</f>
        <v>14963</v>
      </c>
      <c r="C437">
        <f t="shared" si="110"/>
        <v>27703</v>
      </c>
      <c r="D437">
        <f t="shared" si="111"/>
        <v>56.701307684904037</v>
      </c>
      <c r="E437">
        <f t="shared" si="112"/>
        <v>62.052614448684963</v>
      </c>
      <c r="F437">
        <f t="shared" si="113"/>
        <v>59.3769610667945</v>
      </c>
      <c r="G437">
        <f t="shared" si="114"/>
        <v>5.7852000000000001E-2</v>
      </c>
      <c r="H437">
        <f t="shared" si="125"/>
        <v>29.619561999999988</v>
      </c>
      <c r="I437">
        <f t="shared" si="115"/>
        <v>-46.249972030188459</v>
      </c>
      <c r="J437">
        <f t="shared" si="116"/>
        <v>-50.52351478878461</v>
      </c>
      <c r="K437">
        <f t="shared" si="117"/>
        <v>-48.386743409486535</v>
      </c>
      <c r="L437">
        <f t="shared" si="118"/>
        <v>36.935134123246819</v>
      </c>
      <c r="M437">
        <f t="shared" si="119"/>
        <v>-76.343866562703965</v>
      </c>
      <c r="N437">
        <f t="shared" si="120"/>
        <v>-19.704366219728573</v>
      </c>
      <c r="O437">
        <f t="shared" si="121"/>
        <v>0</v>
      </c>
      <c r="P437">
        <f t="shared" si="108"/>
        <v>0</v>
      </c>
      <c r="Q437">
        <f t="shared" si="122"/>
        <v>-40</v>
      </c>
      <c r="R437">
        <f t="shared" si="123"/>
        <v>-40</v>
      </c>
      <c r="S437">
        <f t="shared" si="124"/>
        <v>-1.3724308149643217E-2</v>
      </c>
      <c r="Y437">
        <f t="shared" si="109"/>
        <v>0</v>
      </c>
    </row>
    <row r="438" spans="1:25" x14ac:dyDescent="0.25">
      <c r="A438">
        <v>3.9999999999999998E-6</v>
      </c>
      <c r="B438">
        <f>LUCA_data!CF437</f>
        <v>15285</v>
      </c>
      <c r="C438">
        <f t="shared" si="110"/>
        <v>28953</v>
      </c>
      <c r="D438">
        <f t="shared" si="111"/>
        <v>54.253318370976984</v>
      </c>
      <c r="E438">
        <f t="shared" si="112"/>
        <v>59.3769610667945</v>
      </c>
      <c r="F438">
        <f t="shared" si="113"/>
        <v>56.815139718885746</v>
      </c>
      <c r="G438">
        <f t="shared" si="114"/>
        <v>6.0495999999999994E-2</v>
      </c>
      <c r="H438">
        <f t="shared" si="125"/>
        <v>29.680057999999988</v>
      </c>
      <c r="I438">
        <f t="shared" si="115"/>
        <v>-42.346954309520541</v>
      </c>
      <c r="J438">
        <f t="shared" si="116"/>
        <v>-48.386743409486535</v>
      </c>
      <c r="K438">
        <f t="shared" si="117"/>
        <v>-45.366848859503534</v>
      </c>
      <c r="L438">
        <f t="shared" si="118"/>
        <v>49.91891282040136</v>
      </c>
      <c r="M438">
        <f t="shared" si="119"/>
        <v>-19.704366219728573</v>
      </c>
      <c r="N438">
        <f t="shared" si="120"/>
        <v>15.107273300336393</v>
      </c>
      <c r="O438">
        <f t="shared" si="121"/>
        <v>0</v>
      </c>
      <c r="P438">
        <f t="shared" si="108"/>
        <v>0</v>
      </c>
      <c r="Q438">
        <f t="shared" si="122"/>
        <v>-40</v>
      </c>
      <c r="R438">
        <f t="shared" si="123"/>
        <v>-40</v>
      </c>
      <c r="S438">
        <f t="shared" si="124"/>
        <v>-1.4054340027797445E-2</v>
      </c>
      <c r="Y438">
        <f t="shared" si="109"/>
        <v>0</v>
      </c>
    </row>
    <row r="439" spans="1:25" x14ac:dyDescent="0.25">
      <c r="A439">
        <v>3.9999999999999998E-6</v>
      </c>
      <c r="B439">
        <f>LUCA_data!CF438</f>
        <v>16391</v>
      </c>
      <c r="C439">
        <f t="shared" si="110"/>
        <v>30301</v>
      </c>
      <c r="D439">
        <f t="shared" si="111"/>
        <v>51.839752047618781</v>
      </c>
      <c r="E439">
        <f t="shared" si="112"/>
        <v>56.815139718885746</v>
      </c>
      <c r="F439">
        <f t="shared" si="113"/>
        <v>54.327445883252267</v>
      </c>
      <c r="G439">
        <f t="shared" si="114"/>
        <v>6.3351999999999992E-2</v>
      </c>
      <c r="H439">
        <f t="shared" si="125"/>
        <v>29.743409999999987</v>
      </c>
      <c r="I439">
        <f t="shared" si="115"/>
        <v>-39.267802683948091</v>
      </c>
      <c r="J439">
        <f t="shared" si="116"/>
        <v>-45.366848859503534</v>
      </c>
      <c r="K439">
        <f t="shared" si="117"/>
        <v>-42.317325771725812</v>
      </c>
      <c r="L439">
        <f t="shared" si="118"/>
        <v>48.136177039047261</v>
      </c>
      <c r="M439">
        <f t="shared" si="119"/>
        <v>15.107273300336393</v>
      </c>
      <c r="N439">
        <f t="shared" si="120"/>
        <v>31.621725169691828</v>
      </c>
      <c r="O439">
        <f t="shared" si="121"/>
        <v>0</v>
      </c>
      <c r="P439">
        <f t="shared" si="108"/>
        <v>0</v>
      </c>
      <c r="Q439">
        <f t="shared" si="122"/>
        <v>-40</v>
      </c>
      <c r="R439">
        <f t="shared" si="123"/>
        <v>-40</v>
      </c>
      <c r="S439">
        <f t="shared" si="124"/>
        <v>-1.4337704953873555E-2</v>
      </c>
      <c r="Y439">
        <f t="shared" si="109"/>
        <v>0</v>
      </c>
    </row>
    <row r="440" spans="1:25" x14ac:dyDescent="0.25">
      <c r="A440">
        <v>3.9999999999999998E-6</v>
      </c>
      <c r="B440">
        <f>LUCA_data!CF439</f>
        <v>16720</v>
      </c>
      <c r="C440">
        <f t="shared" si="110"/>
        <v>31679.5</v>
      </c>
      <c r="D440">
        <f t="shared" si="111"/>
        <v>49.58399996195952</v>
      </c>
      <c r="E440">
        <f t="shared" si="112"/>
        <v>54.327445883252267</v>
      </c>
      <c r="F440">
        <f t="shared" si="113"/>
        <v>51.955722922605894</v>
      </c>
      <c r="G440">
        <f t="shared" si="114"/>
        <v>6.6222000000000003E-2</v>
      </c>
      <c r="H440">
        <f t="shared" si="125"/>
        <v>29.809631999999986</v>
      </c>
      <c r="I440">
        <f t="shared" si="115"/>
        <v>-35.814728649789693</v>
      </c>
      <c r="J440">
        <f t="shared" si="116"/>
        <v>-42.317325771725812</v>
      </c>
      <c r="K440">
        <f t="shared" si="117"/>
        <v>-39.066027210757753</v>
      </c>
      <c r="L440">
        <f t="shared" si="118"/>
        <v>49.096955105071721</v>
      </c>
      <c r="M440">
        <f t="shared" si="119"/>
        <v>31.621725169691828</v>
      </c>
      <c r="N440">
        <f t="shared" si="120"/>
        <v>40.359340137381778</v>
      </c>
      <c r="O440">
        <f t="shared" si="121"/>
        <v>0</v>
      </c>
      <c r="P440">
        <f t="shared" si="108"/>
        <v>0</v>
      </c>
      <c r="Q440">
        <f t="shared" si="122"/>
        <v>-40</v>
      </c>
      <c r="R440">
        <f t="shared" si="123"/>
        <v>-40</v>
      </c>
      <c r="S440">
        <f t="shared" si="124"/>
        <v>-1.4472130302000334E-2</v>
      </c>
      <c r="Y440">
        <f t="shared" si="109"/>
        <v>0</v>
      </c>
    </row>
    <row r="441" spans="1:25" x14ac:dyDescent="0.25">
      <c r="A441">
        <v>3.9999999999999998E-6</v>
      </c>
      <c r="B441">
        <f>LUCA_data!CF440</f>
        <v>17920</v>
      </c>
      <c r="C441">
        <f t="shared" si="110"/>
        <v>33158</v>
      </c>
      <c r="D441">
        <f t="shared" si="111"/>
        <v>47.373072163426521</v>
      </c>
      <c r="E441">
        <f t="shared" si="112"/>
        <v>51.955722922605894</v>
      </c>
      <c r="F441">
        <f t="shared" si="113"/>
        <v>49.664397543016207</v>
      </c>
      <c r="G441">
        <f t="shared" si="114"/>
        <v>6.9279999999999994E-2</v>
      </c>
      <c r="H441">
        <f t="shared" si="125"/>
        <v>29.878911999999985</v>
      </c>
      <c r="I441">
        <f t="shared" si="115"/>
        <v>-33.073403285070533</v>
      </c>
      <c r="J441">
        <f t="shared" si="116"/>
        <v>-39.066027210757753</v>
      </c>
      <c r="K441">
        <f t="shared" si="117"/>
        <v>-36.069715247914147</v>
      </c>
      <c r="L441">
        <f t="shared" si="118"/>
        <v>43.249306623031266</v>
      </c>
      <c r="M441">
        <f t="shared" si="119"/>
        <v>40.359340137381778</v>
      </c>
      <c r="N441">
        <f t="shared" si="120"/>
        <v>41.804323380206526</v>
      </c>
      <c r="O441">
        <f t="shared" si="121"/>
        <v>0</v>
      </c>
      <c r="P441">
        <f t="shared" si="108"/>
        <v>0</v>
      </c>
      <c r="Q441">
        <f t="shared" si="122"/>
        <v>-40</v>
      </c>
      <c r="R441">
        <f t="shared" si="123"/>
        <v>-40</v>
      </c>
      <c r="S441">
        <f t="shared" si="124"/>
        <v>-1.4623535057260459E-2</v>
      </c>
      <c r="Y441">
        <f t="shared" si="109"/>
        <v>0</v>
      </c>
    </row>
    <row r="442" spans="1:25" x14ac:dyDescent="0.25">
      <c r="A442">
        <v>3.9999999999999998E-6</v>
      </c>
      <c r="B442">
        <f>LUCA_data!CF441</f>
        <v>18285</v>
      </c>
      <c r="C442">
        <f t="shared" si="110"/>
        <v>34658</v>
      </c>
      <c r="D442">
        <f t="shared" si="111"/>
        <v>45.322763194497561</v>
      </c>
      <c r="E442">
        <f t="shared" si="112"/>
        <v>49.664397543016207</v>
      </c>
      <c r="F442">
        <f t="shared" si="113"/>
        <v>47.493580368756881</v>
      </c>
      <c r="G442">
        <f t="shared" si="114"/>
        <v>7.2410000000000002E-2</v>
      </c>
      <c r="H442">
        <f t="shared" si="125"/>
        <v>29.951321999999987</v>
      </c>
      <c r="I442">
        <f t="shared" si="115"/>
        <v>-29.979521809961696</v>
      </c>
      <c r="J442">
        <f t="shared" si="116"/>
        <v>-36.069715247914147</v>
      </c>
      <c r="K442">
        <f t="shared" si="117"/>
        <v>-33.024618528937921</v>
      </c>
      <c r="L442">
        <f t="shared" si="118"/>
        <v>42.05353844739988</v>
      </c>
      <c r="M442">
        <f t="shared" si="119"/>
        <v>41.804323380206526</v>
      </c>
      <c r="N442">
        <f t="shared" si="120"/>
        <v>41.9289309138032</v>
      </c>
      <c r="O442">
        <f t="shared" si="121"/>
        <v>0</v>
      </c>
      <c r="P442">
        <f t="shared" si="108"/>
        <v>0</v>
      </c>
      <c r="Q442">
        <f t="shared" si="122"/>
        <v>-40</v>
      </c>
      <c r="R442">
        <f t="shared" si="123"/>
        <v>-40</v>
      </c>
      <c r="S442">
        <f t="shared" si="124"/>
        <v>-1.4640907214170782E-2</v>
      </c>
      <c r="Y442">
        <f t="shared" si="109"/>
        <v>0</v>
      </c>
    </row>
    <row r="443" spans="1:25" x14ac:dyDescent="0.25">
      <c r="A443">
        <v>3.9999999999999998E-6</v>
      </c>
      <c r="B443">
        <f>LUCA_data!CF442</f>
        <v>19581</v>
      </c>
      <c r="C443">
        <f t="shared" si="110"/>
        <v>36253</v>
      </c>
      <c r="D443">
        <f t="shared" si="111"/>
        <v>43.328726637654718</v>
      </c>
      <c r="E443">
        <f t="shared" si="112"/>
        <v>47.493580368756881</v>
      </c>
      <c r="F443">
        <f t="shared" si="113"/>
        <v>45.411153503205796</v>
      </c>
      <c r="G443">
        <f t="shared" si="114"/>
        <v>7.5731999999999994E-2</v>
      </c>
      <c r="H443">
        <f t="shared" si="125"/>
        <v>30.027053999999985</v>
      </c>
      <c r="I443">
        <f t="shared" si="115"/>
        <v>-27.497317719736508</v>
      </c>
      <c r="J443">
        <f t="shared" si="116"/>
        <v>-33.024618528937921</v>
      </c>
      <c r="K443">
        <f t="shared" si="117"/>
        <v>-30.260968124337214</v>
      </c>
      <c r="L443">
        <f t="shared" si="118"/>
        <v>36.492505210488396</v>
      </c>
      <c r="M443">
        <f t="shared" si="119"/>
        <v>41.9289309138032</v>
      </c>
      <c r="N443">
        <f t="shared" si="120"/>
        <v>39.210718062145801</v>
      </c>
      <c r="O443">
        <f t="shared" si="121"/>
        <v>0</v>
      </c>
      <c r="P443">
        <f t="shared" si="108"/>
        <v>0</v>
      </c>
      <c r="Q443">
        <f t="shared" si="122"/>
        <v>-40</v>
      </c>
      <c r="R443">
        <f t="shared" si="123"/>
        <v>-40</v>
      </c>
      <c r="S443">
        <f t="shared" si="124"/>
        <v>-1.4674312068956691E-2</v>
      </c>
      <c r="Y443">
        <f t="shared" si="109"/>
        <v>0</v>
      </c>
    </row>
    <row r="444" spans="1:25" x14ac:dyDescent="0.25">
      <c r="A444">
        <v>3.9999999999999998E-6</v>
      </c>
      <c r="B444">
        <f>LUCA_data!CF443</f>
        <v>19984</v>
      </c>
      <c r="C444">
        <f t="shared" si="110"/>
        <v>37885</v>
      </c>
      <c r="D444">
        <f t="shared" si="111"/>
        <v>41.462223222776743</v>
      </c>
      <c r="E444">
        <f t="shared" si="112"/>
        <v>45.411153503205796</v>
      </c>
      <c r="F444">
        <f t="shared" si="113"/>
        <v>43.436688362991269</v>
      </c>
      <c r="G444">
        <f t="shared" si="114"/>
        <v>7.9129999999999992E-2</v>
      </c>
      <c r="H444">
        <f t="shared" si="125"/>
        <v>30.106183999999985</v>
      </c>
      <c r="I444">
        <f t="shared" si="115"/>
        <v>-24.952169091552214</v>
      </c>
      <c r="J444">
        <f t="shared" si="116"/>
        <v>-30.260968124337214</v>
      </c>
      <c r="K444">
        <f t="shared" si="117"/>
        <v>-27.606568607944716</v>
      </c>
      <c r="L444">
        <f t="shared" si="118"/>
        <v>33.544793585144681</v>
      </c>
      <c r="M444">
        <f t="shared" si="119"/>
        <v>39.210718062145801</v>
      </c>
      <c r="N444">
        <f t="shared" si="120"/>
        <v>36.377755823645245</v>
      </c>
      <c r="O444">
        <f t="shared" si="121"/>
        <v>0</v>
      </c>
      <c r="P444">
        <f t="shared" si="108"/>
        <v>0</v>
      </c>
      <c r="Q444">
        <f t="shared" si="122"/>
        <v>-40</v>
      </c>
      <c r="R444">
        <f t="shared" si="123"/>
        <v>-40</v>
      </c>
      <c r="S444">
        <f t="shared" si="124"/>
        <v>-1.4631842405115078E-2</v>
      </c>
      <c r="Y444">
        <f t="shared" si="109"/>
        <v>0</v>
      </c>
    </row>
    <row r="445" spans="1:25" x14ac:dyDescent="0.25">
      <c r="A445">
        <v>3.9999999999999998E-6</v>
      </c>
      <c r="B445">
        <f>LUCA_data!CF444</f>
        <v>21396</v>
      </c>
      <c r="C445">
        <f t="shared" si="110"/>
        <v>39623</v>
      </c>
      <c r="D445">
        <f t="shared" si="111"/>
        <v>39.643548615574204</v>
      </c>
      <c r="E445">
        <f t="shared" si="112"/>
        <v>43.436688362991269</v>
      </c>
      <c r="F445">
        <f t="shared" si="113"/>
        <v>41.540118489282733</v>
      </c>
      <c r="G445">
        <f t="shared" si="114"/>
        <v>8.276E-2</v>
      </c>
      <c r="H445">
        <f t="shared" si="125"/>
        <v>30.188943999999985</v>
      </c>
      <c r="I445">
        <f t="shared" si="115"/>
        <v>-22.916504032244273</v>
      </c>
      <c r="J445">
        <f t="shared" si="116"/>
        <v>-27.606568607944716</v>
      </c>
      <c r="K445">
        <f t="shared" si="117"/>
        <v>-25.261536320094493</v>
      </c>
      <c r="L445">
        <f t="shared" si="118"/>
        <v>28.3353345559476</v>
      </c>
      <c r="M445">
        <f t="shared" si="119"/>
        <v>36.377755823645245</v>
      </c>
      <c r="N445">
        <f t="shared" si="120"/>
        <v>32.356545189796421</v>
      </c>
      <c r="O445">
        <f t="shared" si="121"/>
        <v>0</v>
      </c>
      <c r="P445">
        <f t="shared" si="108"/>
        <v>0</v>
      </c>
      <c r="Q445">
        <f t="shared" si="122"/>
        <v>-40</v>
      </c>
      <c r="R445">
        <f t="shared" si="123"/>
        <v>-40</v>
      </c>
      <c r="S445">
        <f t="shared" si="124"/>
        <v>-1.4639434381039351E-2</v>
      </c>
      <c r="Y445">
        <f t="shared" si="109"/>
        <v>0</v>
      </c>
    </row>
    <row r="446" spans="1:25" x14ac:dyDescent="0.25">
      <c r="A446">
        <v>3.9999999999999998E-6</v>
      </c>
      <c r="B446">
        <f>LUCA_data!CF445</f>
        <v>21785</v>
      </c>
      <c r="C446">
        <f t="shared" si="110"/>
        <v>41373</v>
      </c>
      <c r="D446">
        <f t="shared" si="111"/>
        <v>37.966701152802472</v>
      </c>
      <c r="E446">
        <f t="shared" si="112"/>
        <v>41.540118489282733</v>
      </c>
      <c r="F446">
        <f t="shared" si="113"/>
        <v>39.753409821042602</v>
      </c>
      <c r="G446">
        <f t="shared" si="114"/>
        <v>8.6361999999999994E-2</v>
      </c>
      <c r="H446">
        <f t="shared" si="125"/>
        <v>30.275305999999986</v>
      </c>
      <c r="I446">
        <f t="shared" si="115"/>
        <v>-20.688597626735497</v>
      </c>
      <c r="J446">
        <f t="shared" si="116"/>
        <v>-25.261536320094493</v>
      </c>
      <c r="K446">
        <f t="shared" si="117"/>
        <v>-22.975066973414997</v>
      </c>
      <c r="L446">
        <f t="shared" si="118"/>
        <v>26.47540986405475</v>
      </c>
      <c r="M446">
        <f t="shared" si="119"/>
        <v>32.356545189796421</v>
      </c>
      <c r="N446">
        <f t="shared" si="120"/>
        <v>29.415977526925587</v>
      </c>
      <c r="O446">
        <f t="shared" si="121"/>
        <v>0</v>
      </c>
      <c r="P446">
        <f t="shared" si="108"/>
        <v>0</v>
      </c>
      <c r="Q446">
        <f t="shared" si="122"/>
        <v>-40</v>
      </c>
      <c r="R446">
        <f t="shared" si="123"/>
        <v>-40</v>
      </c>
      <c r="S446">
        <f t="shared" si="124"/>
        <v>-1.4538112132721877E-2</v>
      </c>
      <c r="Y446">
        <f t="shared" si="109"/>
        <v>0</v>
      </c>
    </row>
    <row r="447" spans="1:25" x14ac:dyDescent="0.25">
      <c r="A447">
        <v>3.9999999999999998E-6</v>
      </c>
      <c r="B447">
        <f>LUCA_data!CF446</f>
        <v>23289</v>
      </c>
      <c r="C447">
        <f t="shared" si="110"/>
        <v>43227</v>
      </c>
      <c r="D447">
        <f t="shared" si="111"/>
        <v>36.338314636567347</v>
      </c>
      <c r="E447">
        <f t="shared" si="112"/>
        <v>39.753409821042602</v>
      </c>
      <c r="F447">
        <f t="shared" si="113"/>
        <v>38.045862228804978</v>
      </c>
      <c r="G447">
        <f t="shared" si="114"/>
        <v>9.0147999999999992E-2</v>
      </c>
      <c r="H447">
        <f t="shared" si="125"/>
        <v>30.365453999999986</v>
      </c>
      <c r="I447">
        <f t="shared" si="115"/>
        <v>-18.941602611678842</v>
      </c>
      <c r="J447">
        <f t="shared" si="116"/>
        <v>-22.975066973414997</v>
      </c>
      <c r="K447">
        <f t="shared" si="117"/>
        <v>-20.958334792546921</v>
      </c>
      <c r="L447">
        <f t="shared" si="118"/>
        <v>22.371346905844561</v>
      </c>
      <c r="M447">
        <f t="shared" si="119"/>
        <v>29.415977526925587</v>
      </c>
      <c r="N447">
        <f t="shared" si="120"/>
        <v>25.893662216385074</v>
      </c>
      <c r="O447">
        <f t="shared" si="121"/>
        <v>0</v>
      </c>
      <c r="P447">
        <f t="shared" si="108"/>
        <v>0</v>
      </c>
      <c r="Q447">
        <f t="shared" si="122"/>
        <v>-40</v>
      </c>
      <c r="R447">
        <f t="shared" si="123"/>
        <v>-40</v>
      </c>
      <c r="S447">
        <f t="shared" si="124"/>
        <v>-1.4479111474667648E-2</v>
      </c>
      <c r="Y447">
        <f t="shared" si="109"/>
        <v>0</v>
      </c>
    </row>
    <row r="448" spans="1:25" x14ac:dyDescent="0.25">
      <c r="A448">
        <v>3.9999999999999998E-6</v>
      </c>
      <c r="B448">
        <f>LUCA_data!CF447</f>
        <v>23763</v>
      </c>
      <c r="C448">
        <f t="shared" si="110"/>
        <v>45116.5</v>
      </c>
      <c r="D448">
        <f t="shared" si="111"/>
        <v>34.816449121605103</v>
      </c>
      <c r="E448">
        <f t="shared" si="112"/>
        <v>38.045862228804978</v>
      </c>
      <c r="F448">
        <f t="shared" si="113"/>
        <v>36.431155675205041</v>
      </c>
      <c r="G448">
        <f t="shared" si="114"/>
        <v>9.4103999999999993E-2</v>
      </c>
      <c r="H448">
        <f t="shared" si="125"/>
        <v>30.459557999999987</v>
      </c>
      <c r="I448">
        <f t="shared" si="115"/>
        <v>-17.158745150046094</v>
      </c>
      <c r="J448">
        <f t="shared" si="116"/>
        <v>-20.958334792546921</v>
      </c>
      <c r="K448">
        <f t="shared" si="117"/>
        <v>-19.058539971296508</v>
      </c>
      <c r="L448">
        <f t="shared" si="118"/>
        <v>20.188247271640034</v>
      </c>
      <c r="M448">
        <f t="shared" si="119"/>
        <v>25.893662216385074</v>
      </c>
      <c r="N448">
        <f t="shared" si="120"/>
        <v>23.040954744012552</v>
      </c>
      <c r="O448">
        <f t="shared" si="121"/>
        <v>0</v>
      </c>
      <c r="P448">
        <f t="shared" si="108"/>
        <v>0</v>
      </c>
      <c r="Q448">
        <f t="shared" si="122"/>
        <v>-40</v>
      </c>
      <c r="R448">
        <f t="shared" si="123"/>
        <v>-40</v>
      </c>
      <c r="S448">
        <f t="shared" si="124"/>
        <v>-1.4359645909123265E-2</v>
      </c>
      <c r="Y448">
        <f t="shared" si="109"/>
        <v>0</v>
      </c>
    </row>
    <row r="449" spans="1:25" x14ac:dyDescent="0.25">
      <c r="A449">
        <v>3.9999999999999998E-6</v>
      </c>
      <c r="B449">
        <f>LUCA_data!CF448</f>
        <v>25509</v>
      </c>
      <c r="C449">
        <f t="shared" si="110"/>
        <v>47173</v>
      </c>
      <c r="D449">
        <f t="shared" si="111"/>
        <v>33.298631140586707</v>
      </c>
      <c r="E449">
        <f t="shared" si="112"/>
        <v>36.431155675205041</v>
      </c>
      <c r="F449">
        <f t="shared" si="113"/>
        <v>34.864893407895877</v>
      </c>
      <c r="G449">
        <f t="shared" si="114"/>
        <v>9.8543999999999993E-2</v>
      </c>
      <c r="H449">
        <f t="shared" si="125"/>
        <v>30.558101999999987</v>
      </c>
      <c r="I449">
        <f t="shared" si="115"/>
        <v>-15.894039893947509</v>
      </c>
      <c r="J449">
        <f t="shared" si="116"/>
        <v>-19.058539971296508</v>
      </c>
      <c r="K449">
        <f t="shared" si="117"/>
        <v>-17.476289932622009</v>
      </c>
      <c r="L449">
        <f t="shared" si="118"/>
        <v>16.056279820937842</v>
      </c>
      <c r="M449">
        <f t="shared" si="119"/>
        <v>23.040954744012552</v>
      </c>
      <c r="N449">
        <f t="shared" si="120"/>
        <v>19.548617282475199</v>
      </c>
      <c r="O449">
        <f t="shared" si="121"/>
        <v>0</v>
      </c>
      <c r="P449">
        <f t="shared" si="108"/>
        <v>0</v>
      </c>
      <c r="Q449">
        <f t="shared" si="122"/>
        <v>-40</v>
      </c>
      <c r="R449">
        <f t="shared" si="123"/>
        <v>-40</v>
      </c>
      <c r="S449">
        <f t="shared" si="124"/>
        <v>-1.4377141844895172E-2</v>
      </c>
      <c r="Y449">
        <f t="shared" si="109"/>
        <v>0</v>
      </c>
    </row>
    <row r="450" spans="1:25" x14ac:dyDescent="0.25">
      <c r="A450">
        <v>3.9999999999999998E-6</v>
      </c>
      <c r="B450">
        <f>LUCA_data!CF449</f>
        <v>26066</v>
      </c>
      <c r="C450">
        <f t="shared" si="110"/>
        <v>49313.5</v>
      </c>
      <c r="D450">
        <f t="shared" si="111"/>
        <v>31.853271959907463</v>
      </c>
      <c r="E450">
        <f t="shared" si="112"/>
        <v>34.864893407895877</v>
      </c>
      <c r="F450">
        <f t="shared" si="113"/>
        <v>33.359082683901669</v>
      </c>
      <c r="G450">
        <f t="shared" si="114"/>
        <v>0.10314999999999999</v>
      </c>
      <c r="H450">
        <f t="shared" si="125"/>
        <v>30.661251999999987</v>
      </c>
      <c r="I450">
        <f t="shared" si="115"/>
        <v>-14.598261987340853</v>
      </c>
      <c r="J450">
        <f t="shared" si="116"/>
        <v>-17.476289932622009</v>
      </c>
      <c r="K450">
        <f t="shared" si="117"/>
        <v>-16.037275959981432</v>
      </c>
      <c r="L450">
        <f t="shared" si="118"/>
        <v>13.950692900054069</v>
      </c>
      <c r="M450">
        <f t="shared" si="119"/>
        <v>19.548617282475199</v>
      </c>
      <c r="N450">
        <f t="shared" si="120"/>
        <v>16.749655091264636</v>
      </c>
      <c r="O450">
        <f t="shared" si="121"/>
        <v>0</v>
      </c>
      <c r="P450">
        <f t="shared" si="108"/>
        <v>0</v>
      </c>
      <c r="Q450">
        <f t="shared" si="122"/>
        <v>-40</v>
      </c>
      <c r="R450">
        <f t="shared" si="123"/>
        <v>-40</v>
      </c>
      <c r="S450">
        <f t="shared" si="124"/>
        <v>-1.4411274906216898E-2</v>
      </c>
      <c r="Y450">
        <f t="shared" si="109"/>
        <v>0</v>
      </c>
    </row>
    <row r="451" spans="1:25" x14ac:dyDescent="0.25">
      <c r="A451">
        <v>3.9999999999999998E-6</v>
      </c>
      <c r="B451">
        <f>LUCA_data!CF450</f>
        <v>27960</v>
      </c>
      <c r="C451">
        <f t="shared" si="110"/>
        <v>51649</v>
      </c>
      <c r="D451">
        <f t="shared" si="111"/>
        <v>30.412908803556633</v>
      </c>
      <c r="E451">
        <f t="shared" si="112"/>
        <v>33.359082683901669</v>
      </c>
      <c r="F451">
        <f t="shared" si="113"/>
        <v>31.885995743729151</v>
      </c>
      <c r="G451">
        <f t="shared" si="114"/>
        <v>0.108052</v>
      </c>
      <c r="H451">
        <f t="shared" si="125"/>
        <v>30.769303999999988</v>
      </c>
      <c r="I451">
        <f t="shared" si="115"/>
        <v>-13.633129790957298</v>
      </c>
      <c r="J451">
        <f t="shared" si="116"/>
        <v>-16.037275959981432</v>
      </c>
      <c r="K451">
        <f t="shared" si="117"/>
        <v>-14.835202875469365</v>
      </c>
      <c r="L451">
        <f t="shared" si="118"/>
        <v>11.124949880724717</v>
      </c>
      <c r="M451">
        <f t="shared" si="119"/>
        <v>16.749655091264636</v>
      </c>
      <c r="N451">
        <f t="shared" si="120"/>
        <v>13.937302485994676</v>
      </c>
      <c r="O451">
        <f t="shared" si="121"/>
        <v>0</v>
      </c>
      <c r="P451">
        <f t="shared" si="108"/>
        <v>0</v>
      </c>
      <c r="Q451">
        <f t="shared" si="122"/>
        <v>-40</v>
      </c>
      <c r="R451">
        <f t="shared" si="123"/>
        <v>-40</v>
      </c>
      <c r="S451">
        <f t="shared" si="124"/>
        <v>-1.4591284393159317E-2</v>
      </c>
      <c r="Y451">
        <f t="shared" si="109"/>
        <v>0</v>
      </c>
    </row>
    <row r="452" spans="1:25" x14ac:dyDescent="0.25">
      <c r="A452">
        <v>3.9999999999999998E-6</v>
      </c>
      <c r="B452">
        <f>LUCA_data!CF451</f>
        <v>24679</v>
      </c>
      <c r="C452">
        <f t="shared" si="110"/>
        <v>52107</v>
      </c>
      <c r="D452">
        <f t="shared" si="111"/>
        <v>30.14559131776722</v>
      </c>
      <c r="E452">
        <f t="shared" si="112"/>
        <v>31.885995743729151</v>
      </c>
      <c r="F452">
        <f t="shared" si="113"/>
        <v>31.015793530748184</v>
      </c>
      <c r="G452">
        <f t="shared" si="114"/>
        <v>0.105278</v>
      </c>
      <c r="H452">
        <f t="shared" si="125"/>
        <v>30.874581999999986</v>
      </c>
      <c r="I452">
        <f t="shared" si="115"/>
        <v>-8.2657555517863841</v>
      </c>
      <c r="J452">
        <f t="shared" si="116"/>
        <v>-14.835202875469365</v>
      </c>
      <c r="K452">
        <f t="shared" si="117"/>
        <v>-11.550479213627874</v>
      </c>
      <c r="L452">
        <f t="shared" si="118"/>
        <v>31.200475520445789</v>
      </c>
      <c r="M452">
        <f t="shared" si="119"/>
        <v>13.937302485994676</v>
      </c>
      <c r="N452">
        <f t="shared" si="120"/>
        <v>22.568889003220232</v>
      </c>
      <c r="O452">
        <f t="shared" si="121"/>
        <v>0</v>
      </c>
      <c r="P452">
        <f t="shared" si="108"/>
        <v>0</v>
      </c>
      <c r="Q452">
        <f t="shared" si="122"/>
        <v>-40</v>
      </c>
      <c r="R452">
        <f t="shared" si="123"/>
        <v>-40</v>
      </c>
      <c r="S452">
        <f t="shared" si="124"/>
        <v>-1.2006991660305692E-2</v>
      </c>
      <c r="Y452">
        <f t="shared" si="109"/>
        <v>0</v>
      </c>
    </row>
    <row r="453" spans="1:25" x14ac:dyDescent="0.25">
      <c r="A453">
        <v>3.9999999999999998E-6</v>
      </c>
      <c r="B453">
        <f>LUCA_data!CF452</f>
        <v>18845</v>
      </c>
      <c r="C453">
        <f t="shared" si="110"/>
        <v>48775</v>
      </c>
      <c r="D453">
        <f t="shared" si="111"/>
        <v>32.204947755917921</v>
      </c>
      <c r="E453">
        <f t="shared" si="112"/>
        <v>31.015793530748184</v>
      </c>
      <c r="F453">
        <f t="shared" si="113"/>
        <v>31.610370643333052</v>
      </c>
      <c r="G453">
        <f t="shared" si="114"/>
        <v>8.7048E-2</v>
      </c>
      <c r="H453">
        <f t="shared" si="125"/>
        <v>30.961629999999985</v>
      </c>
      <c r="I453">
        <f t="shared" si="115"/>
        <v>6.8304511601055591</v>
      </c>
      <c r="J453">
        <f t="shared" si="116"/>
        <v>-11.550479213627874</v>
      </c>
      <c r="K453">
        <f t="shared" si="117"/>
        <v>-2.3600140267611573</v>
      </c>
      <c r="L453">
        <f t="shared" si="118"/>
        <v>105.5792802461483</v>
      </c>
      <c r="M453">
        <f t="shared" si="119"/>
        <v>22.568889003220232</v>
      </c>
      <c r="N453">
        <f t="shared" si="120"/>
        <v>64.074084624684261</v>
      </c>
      <c r="O453">
        <f t="shared" si="121"/>
        <v>1</v>
      </c>
      <c r="P453">
        <f t="shared" ref="P453:P513" si="126">IF(K453&gt;$P$3,1,0)</f>
        <v>0</v>
      </c>
      <c r="Q453">
        <f t="shared" si="122"/>
        <v>40</v>
      </c>
      <c r="R453">
        <f t="shared" si="123"/>
        <v>-40</v>
      </c>
      <c r="S453" t="str">
        <f t="shared" si="124"/>
        <v/>
      </c>
      <c r="Y453">
        <f t="shared" ref="Y453:Y513" si="127">IF(Q453=$Q$3, ($Y$1*K453*F453-$Y$3*F453^3)*G453,0)</f>
        <v>-3.5646885130624324</v>
      </c>
    </row>
    <row r="454" spans="1:25" x14ac:dyDescent="0.25">
      <c r="A454">
        <v>3.9999999999999998E-6</v>
      </c>
      <c r="B454">
        <f>LUCA_data!CF453</f>
        <v>15089</v>
      </c>
      <c r="C454">
        <f t="shared" ref="C454:C513" si="128">(B454+B453)/2+(B452+B451)/2</f>
        <v>43286.5</v>
      </c>
      <c r="D454">
        <f t="shared" ref="D454:D513" si="129">2*PI()/(C454*0.000004)</f>
        <v>36.288365351666144</v>
      </c>
      <c r="E454">
        <f t="shared" ref="E454:E513" si="130">F453</f>
        <v>31.610370643333052</v>
      </c>
      <c r="F454">
        <f t="shared" ref="F454:F513" si="131">0.5*(D454+E454)</f>
        <v>33.9493679974996</v>
      </c>
      <c r="G454">
        <f t="shared" ref="G454:G513" si="132">0.5*(B454+B453)*0.000004</f>
        <v>6.7867999999999998E-2</v>
      </c>
      <c r="H454">
        <f t="shared" si="125"/>
        <v>31.029497999999986</v>
      </c>
      <c r="I454">
        <f t="shared" ref="I454:I513" si="133">(F454-E454)/G454</f>
        <v>34.463920465706188</v>
      </c>
      <c r="J454">
        <f t="shared" ref="J454:J513" si="134">K453</f>
        <v>-2.3600140267611573</v>
      </c>
      <c r="K454">
        <f t="shared" ref="K454:K513" si="135">(I454+J454)/2</f>
        <v>16.051953219472516</v>
      </c>
      <c r="L454">
        <f t="shared" ref="L454:L513" si="136">(K454-J454)/G454</f>
        <v>271.29084761940345</v>
      </c>
      <c r="M454">
        <f t="shared" ref="M454:M513" si="137">N453</f>
        <v>64.074084624684261</v>
      </c>
      <c r="N454">
        <f t="shared" ref="N454:N513" si="138">(L454+M454)/2</f>
        <v>167.68246612204385</v>
      </c>
      <c r="O454">
        <f t="shared" ref="O454:O513" si="139">IF(AND((L454&gt;$O$3), (L454&lt;$O$4)),0,1)</f>
        <v>1</v>
      </c>
      <c r="P454">
        <f t="shared" si="126"/>
        <v>1</v>
      </c>
      <c r="Q454">
        <f t="shared" ref="Q454:Q513" si="140">IF(OR(O454=1, AND((P454=1),(Q453=$Q$3))),$Q$3,$Q$2)</f>
        <v>40</v>
      </c>
      <c r="R454">
        <f t="shared" ref="R454:R513" si="141">IF(OR(O454=1, AND((P454=1),(Q453=1))),Q453,Q453)</f>
        <v>40</v>
      </c>
      <c r="S454" t="str">
        <f t="shared" ref="S454:S513" si="142">IF(Q454=-40,K454/F454^2, "")</f>
        <v/>
      </c>
      <c r="Y454">
        <f t="shared" si="127"/>
        <v>1.7586916084731168E-2</v>
      </c>
    </row>
    <row r="455" spans="1:25" x14ac:dyDescent="0.25">
      <c r="A455">
        <v>3.9999999999999998E-6</v>
      </c>
      <c r="B455">
        <f>LUCA_data!CF454</f>
        <v>13498</v>
      </c>
      <c r="C455">
        <f t="shared" si="128"/>
        <v>36055.5</v>
      </c>
      <c r="D455">
        <f t="shared" si="129"/>
        <v>43.566066946648824</v>
      </c>
      <c r="E455">
        <f t="shared" si="130"/>
        <v>33.9493679974996</v>
      </c>
      <c r="F455">
        <f t="shared" si="131"/>
        <v>38.757717472074212</v>
      </c>
      <c r="G455">
        <f t="shared" si="132"/>
        <v>5.7173999999999996E-2</v>
      </c>
      <c r="H455">
        <f t="shared" ref="H455:H513" si="143">H454+G455</f>
        <v>31.086671999999986</v>
      </c>
      <c r="I455">
        <f t="shared" si="133"/>
        <v>84.100281151827971</v>
      </c>
      <c r="J455">
        <f t="shared" si="134"/>
        <v>16.051953219472516</v>
      </c>
      <c r="K455">
        <f t="shared" si="135"/>
        <v>50.076117185650247</v>
      </c>
      <c r="L455">
        <f t="shared" si="136"/>
        <v>595.09854070342692</v>
      </c>
      <c r="M455">
        <f t="shared" si="137"/>
        <v>167.68246612204385</v>
      </c>
      <c r="N455">
        <f t="shared" si="138"/>
        <v>381.39050341273537</v>
      </c>
      <c r="O455">
        <f t="shared" si="139"/>
        <v>1</v>
      </c>
      <c r="P455">
        <f t="shared" si="126"/>
        <v>1</v>
      </c>
      <c r="Q455">
        <f t="shared" si="140"/>
        <v>40</v>
      </c>
      <c r="R455">
        <f t="shared" si="141"/>
        <v>40</v>
      </c>
      <c r="S455" t="str">
        <f t="shared" si="142"/>
        <v/>
      </c>
      <c r="Y455">
        <f t="shared" si="127"/>
        <v>5.1905225446173997</v>
      </c>
    </row>
    <row r="456" spans="1:25" x14ac:dyDescent="0.25">
      <c r="A456">
        <v>3.9999999999999998E-6</v>
      </c>
      <c r="B456">
        <f>LUCA_data!CF455</f>
        <v>11883</v>
      </c>
      <c r="C456">
        <f t="shared" si="128"/>
        <v>29657.5</v>
      </c>
      <c r="D456">
        <f t="shared" si="129"/>
        <v>52.964556243611113</v>
      </c>
      <c r="E456">
        <f t="shared" si="130"/>
        <v>38.757717472074212</v>
      </c>
      <c r="F456">
        <f t="shared" si="131"/>
        <v>45.861136857842666</v>
      </c>
      <c r="G456">
        <f t="shared" si="132"/>
        <v>5.0761999999999995E-2</v>
      </c>
      <c r="H456">
        <f t="shared" si="143"/>
        <v>31.137433999999985</v>
      </c>
      <c r="I456">
        <f t="shared" si="133"/>
        <v>139.93576663189896</v>
      </c>
      <c r="J456">
        <f t="shared" si="134"/>
        <v>50.076117185650247</v>
      </c>
      <c r="K456">
        <f t="shared" si="135"/>
        <v>95.005941908774602</v>
      </c>
      <c r="L456">
        <f t="shared" si="136"/>
        <v>885.1074568205421</v>
      </c>
      <c r="M456">
        <f t="shared" si="137"/>
        <v>381.39050341273537</v>
      </c>
      <c r="N456">
        <f t="shared" si="138"/>
        <v>633.24898011663868</v>
      </c>
      <c r="O456">
        <f t="shared" si="139"/>
        <v>1</v>
      </c>
      <c r="P456">
        <f t="shared" si="126"/>
        <v>1</v>
      </c>
      <c r="Q456">
        <f t="shared" si="140"/>
        <v>40</v>
      </c>
      <c r="R456">
        <f t="shared" si="141"/>
        <v>40</v>
      </c>
      <c r="S456" t="str">
        <f t="shared" si="142"/>
        <v/>
      </c>
      <c r="Y456">
        <f t="shared" si="127"/>
        <v>12.270943039842471</v>
      </c>
    </row>
    <row r="457" spans="1:25" x14ac:dyDescent="0.25">
      <c r="A457">
        <v>3.9999999999999998E-6</v>
      </c>
      <c r="B457">
        <f>LUCA_data!CF456</f>
        <v>11243</v>
      </c>
      <c r="C457">
        <f t="shared" si="128"/>
        <v>25856.5</v>
      </c>
      <c r="D457">
        <f t="shared" si="129"/>
        <v>60.750539585593437</v>
      </c>
      <c r="E457">
        <f t="shared" si="130"/>
        <v>45.861136857842666</v>
      </c>
      <c r="F457">
        <f t="shared" si="131"/>
        <v>53.305838221718048</v>
      </c>
      <c r="G457">
        <f t="shared" si="132"/>
        <v>4.6251999999999995E-2</v>
      </c>
      <c r="H457">
        <f t="shared" si="143"/>
        <v>31.183685999999984</v>
      </c>
      <c r="I457">
        <f t="shared" si="133"/>
        <v>160.95955556247043</v>
      </c>
      <c r="J457">
        <f t="shared" si="134"/>
        <v>95.005941908774602</v>
      </c>
      <c r="K457">
        <f t="shared" si="135"/>
        <v>127.98274873562252</v>
      </c>
      <c r="L457">
        <f t="shared" si="136"/>
        <v>712.98120787961432</v>
      </c>
      <c r="M457">
        <f t="shared" si="137"/>
        <v>633.24898011663868</v>
      </c>
      <c r="N457">
        <f t="shared" si="138"/>
        <v>673.11509399812644</v>
      </c>
      <c r="O457">
        <f t="shared" si="139"/>
        <v>1</v>
      </c>
      <c r="P457">
        <f t="shared" si="126"/>
        <v>1</v>
      </c>
      <c r="Q457">
        <f t="shared" si="140"/>
        <v>40</v>
      </c>
      <c r="R457">
        <f t="shared" si="141"/>
        <v>40</v>
      </c>
      <c r="S457" t="str">
        <f t="shared" si="142"/>
        <v/>
      </c>
      <c r="Y457">
        <f t="shared" si="127"/>
        <v>17.484075810940436</v>
      </c>
    </row>
    <row r="458" spans="1:25" x14ac:dyDescent="0.25">
      <c r="A458">
        <v>3.9999999999999998E-6</v>
      </c>
      <c r="B458">
        <f>LUCA_data!CF457</f>
        <v>10338</v>
      </c>
      <c r="C458">
        <f t="shared" si="128"/>
        <v>23481</v>
      </c>
      <c r="D458">
        <f t="shared" si="129"/>
        <v>66.896483403385574</v>
      </c>
      <c r="E458">
        <f t="shared" si="130"/>
        <v>53.305838221718048</v>
      </c>
      <c r="F458">
        <f t="shared" si="131"/>
        <v>60.101160812551811</v>
      </c>
      <c r="G458">
        <f t="shared" si="132"/>
        <v>4.3161999999999999E-2</v>
      </c>
      <c r="H458">
        <f t="shared" si="143"/>
        <v>31.226847999999983</v>
      </c>
      <c r="I458">
        <f t="shared" si="133"/>
        <v>157.4376208431899</v>
      </c>
      <c r="J458">
        <f t="shared" si="134"/>
        <v>127.98274873562252</v>
      </c>
      <c r="K458">
        <f t="shared" si="135"/>
        <v>142.71018478940621</v>
      </c>
      <c r="L458">
        <f t="shared" si="136"/>
        <v>341.2130126913417</v>
      </c>
      <c r="M458">
        <f t="shared" si="137"/>
        <v>673.11509399812644</v>
      </c>
      <c r="N458">
        <f t="shared" si="138"/>
        <v>507.16405334473404</v>
      </c>
      <c r="O458">
        <f t="shared" si="139"/>
        <v>1</v>
      </c>
      <c r="P458">
        <f t="shared" si="126"/>
        <v>1</v>
      </c>
      <c r="Q458">
        <f t="shared" si="140"/>
        <v>40</v>
      </c>
      <c r="R458">
        <f t="shared" si="141"/>
        <v>40</v>
      </c>
      <c r="S458" t="str">
        <f t="shared" si="142"/>
        <v/>
      </c>
      <c r="Y458">
        <f t="shared" si="127"/>
        <v>19.238159061409547</v>
      </c>
    </row>
    <row r="459" spans="1:25" x14ac:dyDescent="0.25">
      <c r="A459">
        <v>3.9999999999999998E-6</v>
      </c>
      <c r="B459">
        <f>LUCA_data!CF458</f>
        <v>10188</v>
      </c>
      <c r="C459">
        <f t="shared" si="128"/>
        <v>21826</v>
      </c>
      <c r="D459">
        <f t="shared" si="129"/>
        <v>71.96904273778506</v>
      </c>
      <c r="E459">
        <f t="shared" si="130"/>
        <v>60.101160812551811</v>
      </c>
      <c r="F459">
        <f t="shared" si="131"/>
        <v>66.035101775168442</v>
      </c>
      <c r="G459">
        <f t="shared" si="132"/>
        <v>4.1051999999999998E-2</v>
      </c>
      <c r="H459">
        <f t="shared" si="143"/>
        <v>31.267899999999983</v>
      </c>
      <c r="I459">
        <f t="shared" si="133"/>
        <v>144.54693955511624</v>
      </c>
      <c r="J459">
        <f t="shared" si="134"/>
        <v>142.71018478940621</v>
      </c>
      <c r="K459">
        <f t="shared" si="135"/>
        <v>143.62856217226124</v>
      </c>
      <c r="L459">
        <f t="shared" si="136"/>
        <v>22.371075291216684</v>
      </c>
      <c r="M459">
        <f t="shared" si="137"/>
        <v>507.16405334473404</v>
      </c>
      <c r="N459">
        <f t="shared" si="138"/>
        <v>264.76756431797537</v>
      </c>
      <c r="O459">
        <f t="shared" si="139"/>
        <v>0</v>
      </c>
      <c r="P459">
        <f t="shared" si="126"/>
        <v>1</v>
      </c>
      <c r="Q459">
        <f t="shared" si="140"/>
        <v>40</v>
      </c>
      <c r="R459">
        <f t="shared" si="141"/>
        <v>40</v>
      </c>
      <c r="S459" t="str">
        <f t="shared" si="142"/>
        <v/>
      </c>
      <c r="Y459">
        <f t="shared" si="127"/>
        <v>18.056153527665582</v>
      </c>
    </row>
    <row r="460" spans="1:25" x14ac:dyDescent="0.25">
      <c r="A460">
        <v>3.9999999999999998E-6</v>
      </c>
      <c r="B460">
        <f>LUCA_data!CF459</f>
        <v>9757</v>
      </c>
      <c r="C460">
        <f t="shared" si="128"/>
        <v>20763</v>
      </c>
      <c r="D460">
        <f t="shared" si="129"/>
        <v>75.653630342190269</v>
      </c>
      <c r="E460">
        <f t="shared" si="130"/>
        <v>66.035101775168442</v>
      </c>
      <c r="F460">
        <f t="shared" si="131"/>
        <v>70.844366058679356</v>
      </c>
      <c r="G460">
        <f t="shared" si="132"/>
        <v>3.9889999999999995E-2</v>
      </c>
      <c r="H460">
        <f t="shared" si="143"/>
        <v>31.307789999999983</v>
      </c>
      <c r="I460">
        <f t="shared" si="133"/>
        <v>120.5631557661297</v>
      </c>
      <c r="J460">
        <f t="shared" si="134"/>
        <v>143.62856217226124</v>
      </c>
      <c r="K460">
        <f t="shared" si="135"/>
        <v>132.09585896919546</v>
      </c>
      <c r="L460">
        <f t="shared" si="136"/>
        <v>-289.11263983619403</v>
      </c>
      <c r="M460">
        <f t="shared" si="137"/>
        <v>264.76756431797537</v>
      </c>
      <c r="N460">
        <f t="shared" si="138"/>
        <v>-12.172537759109332</v>
      </c>
      <c r="O460">
        <f t="shared" si="139"/>
        <v>1</v>
      </c>
      <c r="P460">
        <f t="shared" si="126"/>
        <v>1</v>
      </c>
      <c r="Q460">
        <f t="shared" si="140"/>
        <v>40</v>
      </c>
      <c r="R460">
        <f t="shared" si="141"/>
        <v>40</v>
      </c>
      <c r="S460" t="str">
        <f t="shared" si="142"/>
        <v/>
      </c>
      <c r="Y460">
        <f t="shared" si="127"/>
        <v>14.155154455030248</v>
      </c>
    </row>
    <row r="461" spans="1:25" x14ac:dyDescent="0.25">
      <c r="A461">
        <v>3.9999999999999998E-6</v>
      </c>
      <c r="B461">
        <f>LUCA_data!CF460</f>
        <v>9990</v>
      </c>
      <c r="C461">
        <f t="shared" si="128"/>
        <v>20136.5</v>
      </c>
      <c r="D461">
        <f t="shared" si="129"/>
        <v>78.007415727405288</v>
      </c>
      <c r="E461">
        <f t="shared" si="130"/>
        <v>70.844366058679356</v>
      </c>
      <c r="F461">
        <f t="shared" si="131"/>
        <v>74.425890893042322</v>
      </c>
      <c r="G461">
        <f t="shared" si="132"/>
        <v>3.9494000000000001E-2</v>
      </c>
      <c r="H461">
        <f t="shared" si="143"/>
        <v>31.347283999999984</v>
      </c>
      <c r="I461">
        <f t="shared" si="133"/>
        <v>90.68528977472441</v>
      </c>
      <c r="J461">
        <f t="shared" si="134"/>
        <v>132.09585896919546</v>
      </c>
      <c r="K461">
        <f t="shared" si="135"/>
        <v>111.39057437195993</v>
      </c>
      <c r="L461">
        <f t="shared" si="136"/>
        <v>-524.26405522954201</v>
      </c>
      <c r="M461">
        <f t="shared" si="137"/>
        <v>-12.172537759109332</v>
      </c>
      <c r="N461">
        <f t="shared" si="138"/>
        <v>-268.21829649432567</v>
      </c>
      <c r="O461">
        <f t="shared" si="139"/>
        <v>1</v>
      </c>
      <c r="P461">
        <f t="shared" si="126"/>
        <v>1</v>
      </c>
      <c r="Q461">
        <f t="shared" si="140"/>
        <v>40</v>
      </c>
      <c r="R461">
        <f t="shared" si="141"/>
        <v>40</v>
      </c>
      <c r="S461" t="str">
        <f t="shared" si="142"/>
        <v/>
      </c>
      <c r="Y461">
        <f t="shared" si="127"/>
        <v>8.1604778111390477</v>
      </c>
    </row>
    <row r="462" spans="1:25" x14ac:dyDescent="0.25">
      <c r="A462">
        <v>3.9999999999999998E-6</v>
      </c>
      <c r="B462">
        <f>LUCA_data!CF461</f>
        <v>9837</v>
      </c>
      <c r="C462">
        <f t="shared" si="128"/>
        <v>19886</v>
      </c>
      <c r="D462">
        <f t="shared" si="129"/>
        <v>78.990059679920378</v>
      </c>
      <c r="E462">
        <f t="shared" si="130"/>
        <v>74.425890893042322</v>
      </c>
      <c r="F462">
        <f t="shared" si="131"/>
        <v>76.707975286481343</v>
      </c>
      <c r="G462">
        <f t="shared" si="132"/>
        <v>3.9653999999999995E-2</v>
      </c>
      <c r="H462">
        <f t="shared" si="143"/>
        <v>31.386937999999983</v>
      </c>
      <c r="I462">
        <f t="shared" si="133"/>
        <v>57.549916614692627</v>
      </c>
      <c r="J462">
        <f t="shared" si="134"/>
        <v>111.39057437195993</v>
      </c>
      <c r="K462">
        <f t="shared" si="135"/>
        <v>84.470245493326274</v>
      </c>
      <c r="L462">
        <f t="shared" si="136"/>
        <v>-678.88053862494723</v>
      </c>
      <c r="M462">
        <f t="shared" si="137"/>
        <v>-268.21829649432567</v>
      </c>
      <c r="N462">
        <f t="shared" si="138"/>
        <v>-473.54941755963648</v>
      </c>
      <c r="O462">
        <f t="shared" si="139"/>
        <v>1</v>
      </c>
      <c r="P462">
        <f t="shared" si="126"/>
        <v>1</v>
      </c>
      <c r="Q462">
        <f t="shared" si="140"/>
        <v>40</v>
      </c>
      <c r="R462">
        <f t="shared" si="141"/>
        <v>40</v>
      </c>
      <c r="S462" t="str">
        <f t="shared" si="142"/>
        <v/>
      </c>
      <c r="Y462">
        <f t="shared" si="127"/>
        <v>0.73197195876501364</v>
      </c>
    </row>
    <row r="463" spans="1:25" x14ac:dyDescent="0.25">
      <c r="A463">
        <v>3.9999999999999998E-6</v>
      </c>
      <c r="B463">
        <f>LUCA_data!CF462</f>
        <v>10331</v>
      </c>
      <c r="C463">
        <f t="shared" si="128"/>
        <v>19957.5</v>
      </c>
      <c r="D463">
        <f t="shared" si="129"/>
        <v>78.707068861074617</v>
      </c>
      <c r="E463">
        <f t="shared" si="130"/>
        <v>76.707975286481343</v>
      </c>
      <c r="F463">
        <f t="shared" si="131"/>
        <v>77.70752207377798</v>
      </c>
      <c r="G463">
        <f t="shared" si="132"/>
        <v>4.0335999999999997E-2</v>
      </c>
      <c r="H463">
        <f t="shared" si="143"/>
        <v>31.427273999999983</v>
      </c>
      <c r="I463">
        <f t="shared" si="133"/>
        <v>24.780513370107034</v>
      </c>
      <c r="J463">
        <f t="shared" si="134"/>
        <v>84.470245493326274</v>
      </c>
      <c r="K463">
        <f t="shared" si="135"/>
        <v>54.625379431716652</v>
      </c>
      <c r="L463">
        <f t="shared" si="136"/>
        <v>-739.90643746553019</v>
      </c>
      <c r="M463">
        <f t="shared" si="137"/>
        <v>-473.54941755963648</v>
      </c>
      <c r="N463">
        <f t="shared" si="138"/>
        <v>-606.72792751258339</v>
      </c>
      <c r="O463">
        <f t="shared" si="139"/>
        <v>1</v>
      </c>
      <c r="P463">
        <f t="shared" si="126"/>
        <v>1</v>
      </c>
      <c r="Q463">
        <f t="shared" si="140"/>
        <v>40</v>
      </c>
      <c r="R463">
        <f t="shared" si="141"/>
        <v>40</v>
      </c>
      <c r="S463" t="str">
        <f t="shared" si="142"/>
        <v/>
      </c>
      <c r="Y463">
        <f t="shared" si="127"/>
        <v>-7.2652376594094852</v>
      </c>
    </row>
    <row r="464" spans="1:25" x14ac:dyDescent="0.25">
      <c r="A464">
        <v>3.9999999999999998E-6</v>
      </c>
      <c r="B464">
        <f>LUCA_data!CF463</f>
        <v>10469</v>
      </c>
      <c r="C464">
        <f t="shared" si="128"/>
        <v>20313.5</v>
      </c>
      <c r="D464">
        <f t="shared" si="129"/>
        <v>77.327704570600673</v>
      </c>
      <c r="E464">
        <f t="shared" si="130"/>
        <v>77.70752207377798</v>
      </c>
      <c r="F464">
        <f t="shared" si="131"/>
        <v>77.517613322189334</v>
      </c>
      <c r="G464">
        <f t="shared" si="132"/>
        <v>4.1599999999999998E-2</v>
      </c>
      <c r="H464">
        <f t="shared" si="143"/>
        <v>31.468873999999982</v>
      </c>
      <c r="I464">
        <f t="shared" si="133"/>
        <v>-4.5651142208809228</v>
      </c>
      <c r="J464">
        <f t="shared" si="134"/>
        <v>54.625379431716652</v>
      </c>
      <c r="K464">
        <f t="shared" si="135"/>
        <v>25.030132605417865</v>
      </c>
      <c r="L464">
        <f t="shared" si="136"/>
        <v>-711.42420255525928</v>
      </c>
      <c r="M464">
        <f t="shared" si="137"/>
        <v>-606.72792751258339</v>
      </c>
      <c r="N464">
        <f t="shared" si="138"/>
        <v>-659.0760650339214</v>
      </c>
      <c r="O464">
        <f t="shared" si="139"/>
        <v>1</v>
      </c>
      <c r="P464">
        <f t="shared" si="126"/>
        <v>1</v>
      </c>
      <c r="Q464">
        <f t="shared" si="140"/>
        <v>40</v>
      </c>
      <c r="R464">
        <f t="shared" si="141"/>
        <v>40</v>
      </c>
      <c r="S464" t="str">
        <f t="shared" si="142"/>
        <v/>
      </c>
      <c r="Y464">
        <f t="shared" si="127"/>
        <v>-15.004250843624835</v>
      </c>
    </row>
    <row r="465" spans="1:25" x14ac:dyDescent="0.25">
      <c r="A465">
        <v>3.9999999999999998E-6</v>
      </c>
      <c r="B465">
        <f>LUCA_data!CF464</f>
        <v>11230</v>
      </c>
      <c r="C465">
        <f t="shared" si="128"/>
        <v>20933.5</v>
      </c>
      <c r="D465">
        <f t="shared" si="129"/>
        <v>75.037443657051924</v>
      </c>
      <c r="E465">
        <f t="shared" si="130"/>
        <v>77.517613322189334</v>
      </c>
      <c r="F465">
        <f t="shared" si="131"/>
        <v>76.277528489620636</v>
      </c>
      <c r="G465">
        <f t="shared" si="132"/>
        <v>4.3397999999999999E-2</v>
      </c>
      <c r="H465">
        <f t="shared" si="143"/>
        <v>31.512271999999982</v>
      </c>
      <c r="I465">
        <f t="shared" si="133"/>
        <v>-28.574700045363794</v>
      </c>
      <c r="J465">
        <f t="shared" si="134"/>
        <v>25.030132605417865</v>
      </c>
      <c r="K465">
        <f t="shared" si="135"/>
        <v>-1.7722837199729646</v>
      </c>
      <c r="L465">
        <f t="shared" si="136"/>
        <v>-617.59565706693468</v>
      </c>
      <c r="M465">
        <f t="shared" si="137"/>
        <v>-659.0760650339214</v>
      </c>
      <c r="N465">
        <f t="shared" si="138"/>
        <v>-638.33586105042809</v>
      </c>
      <c r="O465">
        <f t="shared" si="139"/>
        <v>1</v>
      </c>
      <c r="P465">
        <f t="shared" si="126"/>
        <v>0</v>
      </c>
      <c r="Q465">
        <f t="shared" si="140"/>
        <v>40</v>
      </c>
      <c r="R465">
        <f t="shared" si="141"/>
        <v>40</v>
      </c>
      <c r="S465" t="str">
        <f t="shared" si="142"/>
        <v/>
      </c>
      <c r="Y465">
        <f t="shared" si="127"/>
        <v>-21.801014869526753</v>
      </c>
    </row>
    <row r="466" spans="1:25" x14ac:dyDescent="0.25">
      <c r="A466">
        <v>3.9999999999999998E-6</v>
      </c>
      <c r="B466">
        <f>LUCA_data!CF465</f>
        <v>11454</v>
      </c>
      <c r="C466">
        <f t="shared" si="128"/>
        <v>21742</v>
      </c>
      <c r="D466">
        <f t="shared" si="129"/>
        <v>72.247094416102328</v>
      </c>
      <c r="E466">
        <f t="shared" si="130"/>
        <v>76.277528489620636</v>
      </c>
      <c r="F466">
        <f t="shared" si="131"/>
        <v>74.262311452861482</v>
      </c>
      <c r="G466">
        <f t="shared" si="132"/>
        <v>4.5367999999999999E-2</v>
      </c>
      <c r="H466">
        <f t="shared" si="143"/>
        <v>31.557639999999981</v>
      </c>
      <c r="I466">
        <f t="shared" si="133"/>
        <v>-44.419349249672763</v>
      </c>
      <c r="J466">
        <f t="shared" si="134"/>
        <v>-1.7722837199729646</v>
      </c>
      <c r="K466">
        <f t="shared" si="135"/>
        <v>-23.095816484822862</v>
      </c>
      <c r="L466">
        <f t="shared" si="136"/>
        <v>-470.01262486443966</v>
      </c>
      <c r="M466">
        <f t="shared" si="137"/>
        <v>-638.33586105042809</v>
      </c>
      <c r="N466">
        <f t="shared" si="138"/>
        <v>-554.17424295743388</v>
      </c>
      <c r="O466">
        <f t="shared" si="139"/>
        <v>1</v>
      </c>
      <c r="P466">
        <f t="shared" si="126"/>
        <v>0</v>
      </c>
      <c r="Q466">
        <f t="shared" si="140"/>
        <v>40</v>
      </c>
      <c r="R466">
        <f t="shared" si="141"/>
        <v>40</v>
      </c>
      <c r="S466" t="str">
        <f t="shared" si="142"/>
        <v/>
      </c>
      <c r="Y466">
        <f t="shared" si="127"/>
        <v>-26.803845189429691</v>
      </c>
    </row>
    <row r="467" spans="1:25" x14ac:dyDescent="0.25">
      <c r="A467">
        <v>3.9999999999999998E-6</v>
      </c>
      <c r="B467">
        <f>LUCA_data!CF466</f>
        <v>12294</v>
      </c>
      <c r="C467">
        <f t="shared" si="128"/>
        <v>22723.5</v>
      </c>
      <c r="D467">
        <f t="shared" si="129"/>
        <v>69.126513380196556</v>
      </c>
      <c r="E467">
        <f t="shared" si="130"/>
        <v>74.262311452861482</v>
      </c>
      <c r="F467">
        <f t="shared" si="131"/>
        <v>71.694412416529019</v>
      </c>
      <c r="G467">
        <f t="shared" si="132"/>
        <v>4.7495999999999997E-2</v>
      </c>
      <c r="H467">
        <f t="shared" si="143"/>
        <v>31.60513599999998</v>
      </c>
      <c r="I467">
        <f t="shared" si="133"/>
        <v>-54.065585235229562</v>
      </c>
      <c r="J467">
        <f t="shared" si="134"/>
        <v>-23.095816484822862</v>
      </c>
      <c r="K467">
        <f t="shared" si="135"/>
        <v>-38.580700860026212</v>
      </c>
      <c r="L467">
        <f t="shared" si="136"/>
        <v>-326.02502053232593</v>
      </c>
      <c r="M467">
        <f t="shared" si="137"/>
        <v>-554.17424295743388</v>
      </c>
      <c r="N467">
        <f t="shared" si="138"/>
        <v>-440.0996317448799</v>
      </c>
      <c r="O467">
        <f t="shared" si="139"/>
        <v>1</v>
      </c>
      <c r="P467">
        <f t="shared" si="126"/>
        <v>0</v>
      </c>
      <c r="Q467">
        <f t="shared" si="140"/>
        <v>40</v>
      </c>
      <c r="R467">
        <f t="shared" si="141"/>
        <v>40</v>
      </c>
      <c r="S467" t="str">
        <f t="shared" si="142"/>
        <v/>
      </c>
      <c r="Y467">
        <f t="shared" si="127"/>
        <v>-29.895552202038591</v>
      </c>
    </row>
    <row r="468" spans="1:25" x14ac:dyDescent="0.25">
      <c r="A468">
        <v>3.9999999999999998E-6</v>
      </c>
      <c r="B468">
        <f>LUCA_data!CF467</f>
        <v>12549</v>
      </c>
      <c r="C468">
        <f t="shared" si="128"/>
        <v>23763.5</v>
      </c>
      <c r="D468">
        <f t="shared" si="129"/>
        <v>66.10121938245193</v>
      </c>
      <c r="E468">
        <f t="shared" si="130"/>
        <v>71.694412416529019</v>
      </c>
      <c r="F468">
        <f t="shared" si="131"/>
        <v>68.897815899490467</v>
      </c>
      <c r="G468">
        <f t="shared" si="132"/>
        <v>4.9686000000000001E-2</v>
      </c>
      <c r="H468">
        <f t="shared" si="143"/>
        <v>31.654821999999982</v>
      </c>
      <c r="I468">
        <f t="shared" si="133"/>
        <v>-56.285402669535713</v>
      </c>
      <c r="J468">
        <f t="shared" si="134"/>
        <v>-38.580700860026212</v>
      </c>
      <c r="K468">
        <f t="shared" si="135"/>
        <v>-47.433051764780963</v>
      </c>
      <c r="L468">
        <f t="shared" si="136"/>
        <v>-178.16589994676067</v>
      </c>
      <c r="M468">
        <f t="shared" si="137"/>
        <v>-440.0996317448799</v>
      </c>
      <c r="N468">
        <f t="shared" si="138"/>
        <v>-309.1327658458203</v>
      </c>
      <c r="O468">
        <f t="shared" si="139"/>
        <v>1</v>
      </c>
      <c r="P468">
        <f t="shared" si="126"/>
        <v>0</v>
      </c>
      <c r="Q468">
        <f t="shared" si="140"/>
        <v>40</v>
      </c>
      <c r="R468">
        <f t="shared" si="141"/>
        <v>40</v>
      </c>
      <c r="S468" t="str">
        <f t="shared" si="142"/>
        <v/>
      </c>
      <c r="Y468">
        <f t="shared" si="127"/>
        <v>-30.987689816811393</v>
      </c>
    </row>
    <row r="469" spans="1:25" x14ac:dyDescent="0.25">
      <c r="A469">
        <v>3.9999999999999998E-6</v>
      </c>
      <c r="B469">
        <f>LUCA_data!CF468</f>
        <v>13458</v>
      </c>
      <c r="C469">
        <f t="shared" si="128"/>
        <v>24877.5</v>
      </c>
      <c r="D469">
        <f t="shared" si="129"/>
        <v>63.14124517314427</v>
      </c>
      <c r="E469">
        <f t="shared" si="130"/>
        <v>68.897815899490467</v>
      </c>
      <c r="F469">
        <f t="shared" si="131"/>
        <v>66.019530536317376</v>
      </c>
      <c r="G469">
        <f t="shared" si="132"/>
        <v>5.2013999999999998E-2</v>
      </c>
      <c r="H469">
        <f t="shared" si="143"/>
        <v>31.706835999999981</v>
      </c>
      <c r="I469">
        <f t="shared" si="133"/>
        <v>-55.336743245531814</v>
      </c>
      <c r="J469">
        <f t="shared" si="134"/>
        <v>-47.433051764780963</v>
      </c>
      <c r="K469">
        <f t="shared" si="135"/>
        <v>-51.384897505156388</v>
      </c>
      <c r="L469">
        <f t="shared" si="136"/>
        <v>-75.976578236156143</v>
      </c>
      <c r="M469">
        <f t="shared" si="137"/>
        <v>-309.1327658458203</v>
      </c>
      <c r="N469">
        <f t="shared" si="138"/>
        <v>-192.55467204098824</v>
      </c>
      <c r="O469">
        <f t="shared" si="139"/>
        <v>1</v>
      </c>
      <c r="P469">
        <f t="shared" si="126"/>
        <v>0</v>
      </c>
      <c r="Q469">
        <f t="shared" si="140"/>
        <v>40</v>
      </c>
      <c r="R469">
        <f t="shared" si="141"/>
        <v>40</v>
      </c>
      <c r="S469" t="str">
        <f t="shared" si="142"/>
        <v/>
      </c>
      <c r="Y469">
        <f t="shared" si="127"/>
        <v>-30.69309613469439</v>
      </c>
    </row>
    <row r="470" spans="1:25" x14ac:dyDescent="0.25">
      <c r="A470">
        <v>3.9999999999999998E-6</v>
      </c>
      <c r="B470">
        <f>LUCA_data!CF469</f>
        <v>13741</v>
      </c>
      <c r="C470">
        <f t="shared" si="128"/>
        <v>26021</v>
      </c>
      <c r="D470">
        <f t="shared" si="129"/>
        <v>60.3664857920486</v>
      </c>
      <c r="E470">
        <f t="shared" si="130"/>
        <v>66.019530536317376</v>
      </c>
      <c r="F470">
        <f t="shared" si="131"/>
        <v>63.193008164182984</v>
      </c>
      <c r="G470">
        <f t="shared" si="132"/>
        <v>5.4397999999999995E-2</v>
      </c>
      <c r="H470">
        <f t="shared" si="143"/>
        <v>31.76123399999998</v>
      </c>
      <c r="I470">
        <f t="shared" si="133"/>
        <v>-51.960042136372508</v>
      </c>
      <c r="J470">
        <f t="shared" si="134"/>
        <v>-51.384897505156388</v>
      </c>
      <c r="K470">
        <f t="shared" si="135"/>
        <v>-51.672469820764448</v>
      </c>
      <c r="L470">
        <f t="shared" si="136"/>
        <v>-5.2864501564039053</v>
      </c>
      <c r="M470">
        <f t="shared" si="137"/>
        <v>-192.55467204098824</v>
      </c>
      <c r="N470">
        <f t="shared" si="138"/>
        <v>-98.920561098696069</v>
      </c>
      <c r="O470">
        <f t="shared" si="139"/>
        <v>0</v>
      </c>
      <c r="P470">
        <f t="shared" si="126"/>
        <v>0</v>
      </c>
      <c r="Q470">
        <f t="shared" si="140"/>
        <v>-40</v>
      </c>
      <c r="R470">
        <f t="shared" si="141"/>
        <v>40</v>
      </c>
      <c r="S470">
        <f t="shared" si="142"/>
        <v>-1.2939609237649745E-2</v>
      </c>
      <c r="Y470">
        <f t="shared" si="127"/>
        <v>0</v>
      </c>
    </row>
    <row r="471" spans="1:25" x14ac:dyDescent="0.25">
      <c r="A471">
        <v>3.9999999999999998E-6</v>
      </c>
      <c r="B471">
        <f>LUCA_data!CF470</f>
        <v>14734</v>
      </c>
      <c r="C471">
        <f t="shared" si="128"/>
        <v>27241</v>
      </c>
      <c r="D471">
        <f t="shared" si="129"/>
        <v>57.662946543625296</v>
      </c>
      <c r="E471">
        <f t="shared" si="130"/>
        <v>63.193008164182984</v>
      </c>
      <c r="F471">
        <f t="shared" si="131"/>
        <v>60.42797735390414</v>
      </c>
      <c r="G471">
        <f t="shared" si="132"/>
        <v>5.6950000000000001E-2</v>
      </c>
      <c r="H471">
        <f t="shared" si="143"/>
        <v>31.818183999999981</v>
      </c>
      <c r="I471">
        <f t="shared" si="133"/>
        <v>-48.551901848618861</v>
      </c>
      <c r="J471">
        <f t="shared" si="134"/>
        <v>-51.672469820764448</v>
      </c>
      <c r="K471">
        <f t="shared" si="135"/>
        <v>-50.112185834691658</v>
      </c>
      <c r="L471">
        <f t="shared" si="136"/>
        <v>27.397436103121855</v>
      </c>
      <c r="M471">
        <f t="shared" si="137"/>
        <v>-98.920561098696069</v>
      </c>
      <c r="N471">
        <f t="shared" si="138"/>
        <v>-35.761562497787111</v>
      </c>
      <c r="O471">
        <f t="shared" si="139"/>
        <v>0</v>
      </c>
      <c r="P471">
        <f t="shared" si="126"/>
        <v>0</v>
      </c>
      <c r="Q471">
        <f t="shared" si="140"/>
        <v>-40</v>
      </c>
      <c r="R471">
        <f t="shared" si="141"/>
        <v>-40</v>
      </c>
      <c r="S471">
        <f t="shared" si="142"/>
        <v>-1.37235740808267E-2</v>
      </c>
      <c r="Y471">
        <f t="shared" si="127"/>
        <v>0</v>
      </c>
    </row>
    <row r="472" spans="1:25" x14ac:dyDescent="0.25">
      <c r="A472">
        <v>3.9999999999999998E-6</v>
      </c>
      <c r="B472">
        <f>LUCA_data!CF471</f>
        <v>15036</v>
      </c>
      <c r="C472">
        <f t="shared" si="128"/>
        <v>28484.5</v>
      </c>
      <c r="D472">
        <f t="shared" si="129"/>
        <v>55.145652084287825</v>
      </c>
      <c r="E472">
        <f t="shared" si="130"/>
        <v>60.42797735390414</v>
      </c>
      <c r="F472">
        <f t="shared" si="131"/>
        <v>57.786814719095986</v>
      </c>
      <c r="G472">
        <f t="shared" si="132"/>
        <v>5.9539999999999996E-2</v>
      </c>
      <c r="H472">
        <f t="shared" si="143"/>
        <v>31.877723999999979</v>
      </c>
      <c r="I472">
        <f t="shared" si="133"/>
        <v>-44.359466489891737</v>
      </c>
      <c r="J472">
        <f t="shared" si="134"/>
        <v>-50.112185834691658</v>
      </c>
      <c r="K472">
        <f t="shared" si="135"/>
        <v>-47.235826162291701</v>
      </c>
      <c r="L472">
        <f t="shared" si="136"/>
        <v>48.30970225730529</v>
      </c>
      <c r="M472">
        <f t="shared" si="137"/>
        <v>-35.761562497787111</v>
      </c>
      <c r="N472">
        <f t="shared" si="138"/>
        <v>6.2740698797590895</v>
      </c>
      <c r="O472">
        <f t="shared" si="139"/>
        <v>0</v>
      </c>
      <c r="P472">
        <f t="shared" si="126"/>
        <v>0</v>
      </c>
      <c r="Q472">
        <f t="shared" si="140"/>
        <v>-40</v>
      </c>
      <c r="R472">
        <f t="shared" si="141"/>
        <v>-40</v>
      </c>
      <c r="S472">
        <f t="shared" si="142"/>
        <v>-1.4145359946009899E-2</v>
      </c>
      <c r="Y472">
        <f t="shared" si="127"/>
        <v>0</v>
      </c>
    </row>
    <row r="473" spans="1:25" x14ac:dyDescent="0.25">
      <c r="A473">
        <v>3.9999999999999998E-6</v>
      </c>
      <c r="B473">
        <f>LUCA_data!CF472</f>
        <v>16099</v>
      </c>
      <c r="C473">
        <f t="shared" si="128"/>
        <v>29805</v>
      </c>
      <c r="D473">
        <f t="shared" si="129"/>
        <v>52.702443442204213</v>
      </c>
      <c r="E473">
        <f t="shared" si="130"/>
        <v>57.786814719095986</v>
      </c>
      <c r="F473">
        <f t="shared" si="131"/>
        <v>55.2446290806501</v>
      </c>
      <c r="G473">
        <f t="shared" si="132"/>
        <v>6.2269999999999999E-2</v>
      </c>
      <c r="H473">
        <f t="shared" si="143"/>
        <v>31.939993999999981</v>
      </c>
      <c r="I473">
        <f t="shared" si="133"/>
        <v>-40.825206976808836</v>
      </c>
      <c r="J473">
        <f t="shared" si="134"/>
        <v>-47.235826162291701</v>
      </c>
      <c r="K473">
        <f t="shared" si="135"/>
        <v>-44.030516569550272</v>
      </c>
      <c r="L473">
        <f t="shared" si="136"/>
        <v>51.474379199316353</v>
      </c>
      <c r="M473">
        <f t="shared" si="137"/>
        <v>6.2740698797590895</v>
      </c>
      <c r="N473">
        <f t="shared" si="138"/>
        <v>28.874224539537721</v>
      </c>
      <c r="O473">
        <f t="shared" si="139"/>
        <v>0</v>
      </c>
      <c r="P473">
        <f t="shared" si="126"/>
        <v>0</v>
      </c>
      <c r="Q473">
        <f t="shared" si="140"/>
        <v>-40</v>
      </c>
      <c r="R473">
        <f t="shared" si="141"/>
        <v>-40</v>
      </c>
      <c r="S473">
        <f t="shared" si="142"/>
        <v>-1.442692109909656E-2</v>
      </c>
      <c r="Y473">
        <f t="shared" si="127"/>
        <v>0</v>
      </c>
    </row>
    <row r="474" spans="1:25" x14ac:dyDescent="0.25">
      <c r="A474">
        <v>3.9999999999999998E-6</v>
      </c>
      <c r="B474">
        <f>LUCA_data!CF473</f>
        <v>16442</v>
      </c>
      <c r="C474">
        <f t="shared" si="128"/>
        <v>31155.5</v>
      </c>
      <c r="D474">
        <f t="shared" si="129"/>
        <v>50.417946327129933</v>
      </c>
      <c r="E474">
        <f t="shared" si="130"/>
        <v>55.2446290806501</v>
      </c>
      <c r="F474">
        <f t="shared" si="131"/>
        <v>52.831287703890013</v>
      </c>
      <c r="G474">
        <f t="shared" si="132"/>
        <v>6.5082000000000001E-2</v>
      </c>
      <c r="H474">
        <f t="shared" si="143"/>
        <v>32.005075999999981</v>
      </c>
      <c r="I474">
        <f t="shared" si="133"/>
        <v>-37.081549072863268</v>
      </c>
      <c r="J474">
        <f t="shared" si="134"/>
        <v>-44.030516569550272</v>
      </c>
      <c r="K474">
        <f t="shared" si="135"/>
        <v>-40.55603282120677</v>
      </c>
      <c r="L474">
        <f t="shared" si="136"/>
        <v>53.38624732404508</v>
      </c>
      <c r="M474">
        <f t="shared" si="137"/>
        <v>28.874224539537721</v>
      </c>
      <c r="N474">
        <f t="shared" si="138"/>
        <v>41.130235931791404</v>
      </c>
      <c r="O474">
        <f t="shared" si="139"/>
        <v>0</v>
      </c>
      <c r="P474">
        <f t="shared" si="126"/>
        <v>0</v>
      </c>
      <c r="Q474">
        <f t="shared" si="140"/>
        <v>-40</v>
      </c>
      <c r="R474">
        <f t="shared" si="141"/>
        <v>-40</v>
      </c>
      <c r="S474">
        <f t="shared" si="142"/>
        <v>-1.4530249555598403E-2</v>
      </c>
      <c r="Y474">
        <f t="shared" si="127"/>
        <v>0</v>
      </c>
    </row>
    <row r="475" spans="1:25" x14ac:dyDescent="0.25">
      <c r="A475">
        <v>3.9999999999999998E-6</v>
      </c>
      <c r="B475">
        <f>LUCA_data!CF474</f>
        <v>17632</v>
      </c>
      <c r="C475">
        <f t="shared" si="128"/>
        <v>32604.5</v>
      </c>
      <c r="D475">
        <f t="shared" si="129"/>
        <v>48.177286165863499</v>
      </c>
      <c r="E475">
        <f t="shared" si="130"/>
        <v>52.831287703890013</v>
      </c>
      <c r="F475">
        <f t="shared" si="131"/>
        <v>50.50428693487676</v>
      </c>
      <c r="G475">
        <f t="shared" si="132"/>
        <v>6.8148E-2</v>
      </c>
      <c r="H475">
        <f t="shared" si="143"/>
        <v>32.073223999999982</v>
      </c>
      <c r="I475">
        <f t="shared" si="133"/>
        <v>-34.146281167653534</v>
      </c>
      <c r="J475">
        <f t="shared" si="134"/>
        <v>-40.55603282120677</v>
      </c>
      <c r="K475">
        <f t="shared" si="135"/>
        <v>-37.351156994430156</v>
      </c>
      <c r="L475">
        <f t="shared" si="136"/>
        <v>47.028171432420827</v>
      </c>
      <c r="M475">
        <f t="shared" si="137"/>
        <v>41.130235931791404</v>
      </c>
      <c r="N475">
        <f t="shared" si="138"/>
        <v>44.079203682106112</v>
      </c>
      <c r="O475">
        <f t="shared" si="139"/>
        <v>0</v>
      </c>
      <c r="P475">
        <f t="shared" si="126"/>
        <v>0</v>
      </c>
      <c r="Q475">
        <f t="shared" si="140"/>
        <v>-40</v>
      </c>
      <c r="R475">
        <f t="shared" si="141"/>
        <v>-40</v>
      </c>
      <c r="S475">
        <f t="shared" si="142"/>
        <v>-1.4643590368539385E-2</v>
      </c>
      <c r="Y475">
        <f t="shared" si="127"/>
        <v>0</v>
      </c>
    </row>
    <row r="476" spans="1:25" x14ac:dyDescent="0.25">
      <c r="A476">
        <v>3.9999999999999998E-6</v>
      </c>
      <c r="B476">
        <f>LUCA_data!CF475</f>
        <v>17971</v>
      </c>
      <c r="C476">
        <f t="shared" si="128"/>
        <v>34072</v>
      </c>
      <c r="D476">
        <f t="shared" si="129"/>
        <v>46.102263641550145</v>
      </c>
      <c r="E476">
        <f t="shared" si="130"/>
        <v>50.50428693487676</v>
      </c>
      <c r="F476">
        <f t="shared" si="131"/>
        <v>48.303275288213456</v>
      </c>
      <c r="G476">
        <f t="shared" si="132"/>
        <v>7.1205999999999992E-2</v>
      </c>
      <c r="H476">
        <f t="shared" si="143"/>
        <v>32.144429999999979</v>
      </c>
      <c r="I476">
        <f t="shared" si="133"/>
        <v>-30.910480109306853</v>
      </c>
      <c r="J476">
        <f t="shared" si="134"/>
        <v>-37.351156994430156</v>
      </c>
      <c r="K476">
        <f t="shared" si="135"/>
        <v>-34.130818551868501</v>
      </c>
      <c r="L476">
        <f t="shared" si="136"/>
        <v>45.225661356650498</v>
      </c>
      <c r="M476">
        <f t="shared" si="137"/>
        <v>44.079203682106112</v>
      </c>
      <c r="N476">
        <f t="shared" si="138"/>
        <v>44.652432519378308</v>
      </c>
      <c r="O476">
        <f t="shared" si="139"/>
        <v>0</v>
      </c>
      <c r="P476">
        <f t="shared" si="126"/>
        <v>0</v>
      </c>
      <c r="Q476">
        <f t="shared" si="140"/>
        <v>-40</v>
      </c>
      <c r="R476">
        <f t="shared" si="141"/>
        <v>-40</v>
      </c>
      <c r="S476">
        <f t="shared" si="142"/>
        <v>-1.4628289421656447E-2</v>
      </c>
      <c r="Y476">
        <f t="shared" si="127"/>
        <v>0</v>
      </c>
    </row>
    <row r="477" spans="1:25" x14ac:dyDescent="0.25">
      <c r="A477">
        <v>3.9999999999999998E-6</v>
      </c>
      <c r="B477">
        <f>LUCA_data!CF476</f>
        <v>19259</v>
      </c>
      <c r="C477">
        <f t="shared" si="128"/>
        <v>35652</v>
      </c>
      <c r="D477">
        <f t="shared" si="129"/>
        <v>44.05913628393629</v>
      </c>
      <c r="E477">
        <f t="shared" si="130"/>
        <v>48.303275288213456</v>
      </c>
      <c r="F477">
        <f t="shared" si="131"/>
        <v>46.181205786074869</v>
      </c>
      <c r="G477">
        <f t="shared" si="132"/>
        <v>7.4459999999999998E-2</v>
      </c>
      <c r="H477">
        <f t="shared" si="143"/>
        <v>32.21888999999998</v>
      </c>
      <c r="I477">
        <f t="shared" si="133"/>
        <v>-28.499456112524665</v>
      </c>
      <c r="J477">
        <f t="shared" si="134"/>
        <v>-34.130818551868501</v>
      </c>
      <c r="K477">
        <f t="shared" si="135"/>
        <v>-31.315137332196585</v>
      </c>
      <c r="L477">
        <f t="shared" si="136"/>
        <v>37.814681972494171</v>
      </c>
      <c r="M477">
        <f t="shared" si="137"/>
        <v>44.652432519378308</v>
      </c>
      <c r="N477">
        <f t="shared" si="138"/>
        <v>41.23355724593624</v>
      </c>
      <c r="O477">
        <f t="shared" si="139"/>
        <v>0</v>
      </c>
      <c r="P477">
        <f t="shared" si="126"/>
        <v>0</v>
      </c>
      <c r="Q477">
        <f t="shared" si="140"/>
        <v>-40</v>
      </c>
      <c r="R477">
        <f t="shared" si="141"/>
        <v>-40</v>
      </c>
      <c r="S477">
        <f t="shared" si="142"/>
        <v>-1.4683303796889055E-2</v>
      </c>
      <c r="Y477">
        <f t="shared" si="127"/>
        <v>0</v>
      </c>
    </row>
    <row r="478" spans="1:25" x14ac:dyDescent="0.25">
      <c r="A478">
        <v>3.9999999999999998E-6</v>
      </c>
      <c r="B478">
        <f>LUCA_data!CF477</f>
        <v>19686</v>
      </c>
      <c r="C478">
        <f t="shared" si="128"/>
        <v>37274</v>
      </c>
      <c r="D478">
        <f t="shared" si="129"/>
        <v>42.141877093815971</v>
      </c>
      <c r="E478">
        <f t="shared" si="130"/>
        <v>46.181205786074869</v>
      </c>
      <c r="F478">
        <f t="shared" si="131"/>
        <v>44.161541439945424</v>
      </c>
      <c r="G478">
        <f t="shared" si="132"/>
        <v>7.7890000000000001E-2</v>
      </c>
      <c r="H478">
        <f t="shared" si="143"/>
        <v>32.296779999999977</v>
      </c>
      <c r="I478">
        <f t="shared" si="133"/>
        <v>-25.929700168563944</v>
      </c>
      <c r="J478">
        <f t="shared" si="134"/>
        <v>-31.315137332196585</v>
      </c>
      <c r="K478">
        <f t="shared" si="135"/>
        <v>-28.622418750380263</v>
      </c>
      <c r="L478">
        <f t="shared" si="136"/>
        <v>34.570786773864711</v>
      </c>
      <c r="M478">
        <f t="shared" si="137"/>
        <v>41.23355724593624</v>
      </c>
      <c r="N478">
        <f t="shared" si="138"/>
        <v>37.902172009900475</v>
      </c>
      <c r="O478">
        <f t="shared" si="139"/>
        <v>0</v>
      </c>
      <c r="P478">
        <f t="shared" si="126"/>
        <v>0</v>
      </c>
      <c r="Q478">
        <f t="shared" si="140"/>
        <v>-40</v>
      </c>
      <c r="R478">
        <f t="shared" si="141"/>
        <v>-40</v>
      </c>
      <c r="S478">
        <f t="shared" si="142"/>
        <v>-1.4676344028951639E-2</v>
      </c>
      <c r="Y478">
        <f t="shared" si="127"/>
        <v>0</v>
      </c>
    </row>
    <row r="479" spans="1:25" x14ac:dyDescent="0.25">
      <c r="A479">
        <v>3.9999999999999998E-6</v>
      </c>
      <c r="B479">
        <f>LUCA_data!CF478</f>
        <v>21108</v>
      </c>
      <c r="C479">
        <f t="shared" si="128"/>
        <v>39012</v>
      </c>
      <c r="D479">
        <f t="shared" si="129"/>
        <v>40.264439833766446</v>
      </c>
      <c r="E479">
        <f t="shared" si="130"/>
        <v>44.161541439945424</v>
      </c>
      <c r="F479">
        <f t="shared" si="131"/>
        <v>42.212990636855935</v>
      </c>
      <c r="G479">
        <f t="shared" si="132"/>
        <v>8.1587999999999994E-2</v>
      </c>
      <c r="H479">
        <f t="shared" si="143"/>
        <v>32.37836799999998</v>
      </c>
      <c r="I479">
        <f t="shared" si="133"/>
        <v>-23.882811235592111</v>
      </c>
      <c r="J479">
        <f t="shared" si="134"/>
        <v>-28.622418750380263</v>
      </c>
      <c r="K479">
        <f t="shared" si="135"/>
        <v>-26.252614992986189</v>
      </c>
      <c r="L479">
        <f t="shared" si="136"/>
        <v>29.045984181424647</v>
      </c>
      <c r="M479">
        <f t="shared" si="137"/>
        <v>37.902172009900475</v>
      </c>
      <c r="N479">
        <f t="shared" si="138"/>
        <v>33.474078095662563</v>
      </c>
      <c r="O479">
        <f t="shared" si="139"/>
        <v>0</v>
      </c>
      <c r="P479">
        <f t="shared" si="126"/>
        <v>0</v>
      </c>
      <c r="Q479">
        <f t="shared" si="140"/>
        <v>-40</v>
      </c>
      <c r="R479">
        <f t="shared" si="141"/>
        <v>-40</v>
      </c>
      <c r="S479">
        <f t="shared" si="142"/>
        <v>-1.4732631514292041E-2</v>
      </c>
      <c r="Y479">
        <f t="shared" si="127"/>
        <v>0</v>
      </c>
    </row>
    <row r="480" spans="1:25" x14ac:dyDescent="0.25">
      <c r="A480">
        <v>3.9999999999999998E-6</v>
      </c>
      <c r="B480">
        <f>LUCA_data!CF479</f>
        <v>21553</v>
      </c>
      <c r="C480">
        <f t="shared" si="128"/>
        <v>40803</v>
      </c>
      <c r="D480">
        <f t="shared" si="129"/>
        <v>38.497079302867355</v>
      </c>
      <c r="E480">
        <f t="shared" si="130"/>
        <v>42.212990636855935</v>
      </c>
      <c r="F480">
        <f t="shared" si="131"/>
        <v>40.355034969861649</v>
      </c>
      <c r="G480">
        <f t="shared" si="132"/>
        <v>8.5321999999999995E-2</v>
      </c>
      <c r="H480">
        <f t="shared" si="143"/>
        <v>32.463689999999978</v>
      </c>
      <c r="I480">
        <f t="shared" si="133"/>
        <v>-21.775810072364528</v>
      </c>
      <c r="J480">
        <f t="shared" si="134"/>
        <v>-26.252614992986189</v>
      </c>
      <c r="K480">
        <f t="shared" si="135"/>
        <v>-24.014212532675359</v>
      </c>
      <c r="L480">
        <f t="shared" si="136"/>
        <v>26.234763136246574</v>
      </c>
      <c r="M480">
        <f t="shared" si="137"/>
        <v>33.474078095662563</v>
      </c>
      <c r="N480">
        <f t="shared" si="138"/>
        <v>29.854420615954567</v>
      </c>
      <c r="O480">
        <f t="shared" si="139"/>
        <v>0</v>
      </c>
      <c r="P480">
        <f t="shared" si="126"/>
        <v>0</v>
      </c>
      <c r="Q480">
        <f t="shared" si="140"/>
        <v>-40</v>
      </c>
      <c r="R480">
        <f t="shared" si="141"/>
        <v>-40</v>
      </c>
      <c r="S480">
        <f t="shared" si="142"/>
        <v>-1.4745954651486988E-2</v>
      </c>
      <c r="Y480">
        <f t="shared" si="127"/>
        <v>0</v>
      </c>
    </row>
    <row r="481" spans="1:25" x14ac:dyDescent="0.25">
      <c r="A481">
        <v>3.9999999999999998E-6</v>
      </c>
      <c r="B481">
        <f>LUCA_data!CF480</f>
        <v>23137</v>
      </c>
      <c r="C481">
        <f t="shared" si="128"/>
        <v>42742</v>
      </c>
      <c r="D481">
        <f t="shared" si="129"/>
        <v>36.75065104101111</v>
      </c>
      <c r="E481">
        <f t="shared" si="130"/>
        <v>40.355034969861649</v>
      </c>
      <c r="F481">
        <f t="shared" si="131"/>
        <v>38.55284300543638</v>
      </c>
      <c r="G481">
        <f t="shared" si="132"/>
        <v>8.9380000000000001E-2</v>
      </c>
      <c r="H481">
        <f t="shared" si="143"/>
        <v>32.553069999999977</v>
      </c>
      <c r="I481">
        <f t="shared" si="133"/>
        <v>-20.163257601535793</v>
      </c>
      <c r="J481">
        <f t="shared" si="134"/>
        <v>-24.014212532675359</v>
      </c>
      <c r="K481">
        <f t="shared" si="135"/>
        <v>-22.088735067105574</v>
      </c>
      <c r="L481">
        <f t="shared" si="136"/>
        <v>21.542598630228063</v>
      </c>
      <c r="M481">
        <f t="shared" si="137"/>
        <v>29.854420615954567</v>
      </c>
      <c r="N481">
        <f t="shared" si="138"/>
        <v>25.698509623091315</v>
      </c>
      <c r="O481">
        <f t="shared" si="139"/>
        <v>0</v>
      </c>
      <c r="P481">
        <f t="shared" si="126"/>
        <v>0</v>
      </c>
      <c r="Q481">
        <f t="shared" si="140"/>
        <v>-40</v>
      </c>
      <c r="R481">
        <f t="shared" si="141"/>
        <v>-40</v>
      </c>
      <c r="S481">
        <f t="shared" si="142"/>
        <v>-1.486134193600575E-2</v>
      </c>
      <c r="Y481">
        <f t="shared" si="127"/>
        <v>0</v>
      </c>
    </row>
    <row r="482" spans="1:25" x14ac:dyDescent="0.25">
      <c r="A482">
        <v>3.9999999999999998E-6</v>
      </c>
      <c r="B482">
        <f>LUCA_data!CF481</f>
        <v>23605</v>
      </c>
      <c r="C482">
        <f t="shared" si="128"/>
        <v>44701.5</v>
      </c>
      <c r="D482">
        <f t="shared" si="129"/>
        <v>35.139678238871106</v>
      </c>
      <c r="E482">
        <f t="shared" si="130"/>
        <v>38.55284300543638</v>
      </c>
      <c r="F482">
        <f t="shared" si="131"/>
        <v>36.846260622153743</v>
      </c>
      <c r="G482">
        <f t="shared" si="132"/>
        <v>9.3483999999999998E-2</v>
      </c>
      <c r="H482">
        <f t="shared" si="143"/>
        <v>32.646553999999973</v>
      </c>
      <c r="I482">
        <f t="shared" si="133"/>
        <v>-18.255341911799203</v>
      </c>
      <c r="J482">
        <f t="shared" si="134"/>
        <v>-22.088735067105574</v>
      </c>
      <c r="K482">
        <f t="shared" si="135"/>
        <v>-20.17203848945239</v>
      </c>
      <c r="L482">
        <f t="shared" si="136"/>
        <v>20.502937162008301</v>
      </c>
      <c r="M482">
        <f t="shared" si="137"/>
        <v>25.698509623091315</v>
      </c>
      <c r="N482">
        <f t="shared" si="138"/>
        <v>23.10072339254981</v>
      </c>
      <c r="O482">
        <f t="shared" si="139"/>
        <v>0</v>
      </c>
      <c r="P482">
        <f t="shared" si="126"/>
        <v>0</v>
      </c>
      <c r="Q482">
        <f t="shared" si="140"/>
        <v>-40</v>
      </c>
      <c r="R482">
        <f t="shared" si="141"/>
        <v>-40</v>
      </c>
      <c r="S482">
        <f t="shared" si="142"/>
        <v>-1.4858088774788168E-2</v>
      </c>
      <c r="Y482">
        <f t="shared" si="127"/>
        <v>0</v>
      </c>
    </row>
    <row r="483" spans="1:25" x14ac:dyDescent="0.25">
      <c r="A483">
        <v>3.9999999999999998E-6</v>
      </c>
      <c r="B483">
        <f>LUCA_data!CF482</f>
        <v>25306</v>
      </c>
      <c r="C483">
        <f t="shared" si="128"/>
        <v>46800.5</v>
      </c>
      <c r="D483">
        <f t="shared" si="129"/>
        <v>33.563665490644262</v>
      </c>
      <c r="E483">
        <f t="shared" si="130"/>
        <v>36.846260622153743</v>
      </c>
      <c r="F483">
        <f t="shared" si="131"/>
        <v>35.204963056399002</v>
      </c>
      <c r="G483">
        <f t="shared" si="132"/>
        <v>9.7821999999999992E-2</v>
      </c>
      <c r="H483">
        <f t="shared" si="143"/>
        <v>32.744375999999974</v>
      </c>
      <c r="I483">
        <f t="shared" si="133"/>
        <v>-16.778409414597338</v>
      </c>
      <c r="J483">
        <f t="shared" si="134"/>
        <v>-20.17203848945239</v>
      </c>
      <c r="K483">
        <f t="shared" si="135"/>
        <v>-18.475223952024862</v>
      </c>
      <c r="L483">
        <f t="shared" si="136"/>
        <v>17.345939946305823</v>
      </c>
      <c r="M483">
        <f t="shared" si="137"/>
        <v>23.10072339254981</v>
      </c>
      <c r="N483">
        <f t="shared" si="138"/>
        <v>20.223331669427814</v>
      </c>
      <c r="O483">
        <f t="shared" si="139"/>
        <v>0</v>
      </c>
      <c r="P483">
        <f t="shared" si="126"/>
        <v>0</v>
      </c>
      <c r="Q483">
        <f t="shared" si="140"/>
        <v>-40</v>
      </c>
      <c r="R483">
        <f t="shared" si="141"/>
        <v>-40</v>
      </c>
      <c r="S483">
        <f t="shared" si="142"/>
        <v>-1.4906714223317555E-2</v>
      </c>
      <c r="Y483">
        <f t="shared" si="127"/>
        <v>0</v>
      </c>
    </row>
    <row r="484" spans="1:25" x14ac:dyDescent="0.25">
      <c r="A484">
        <v>3.9999999999999998E-6</v>
      </c>
      <c r="B484">
        <f>LUCA_data!CF483</f>
        <v>25803</v>
      </c>
      <c r="C484">
        <f t="shared" si="128"/>
        <v>48925.5</v>
      </c>
      <c r="D484">
        <f t="shared" si="129"/>
        <v>32.105881938761925</v>
      </c>
      <c r="E484">
        <f t="shared" si="130"/>
        <v>35.204963056399002</v>
      </c>
      <c r="F484">
        <f t="shared" si="131"/>
        <v>33.65542249758046</v>
      </c>
      <c r="G484">
        <f t="shared" si="132"/>
        <v>0.10221799999999999</v>
      </c>
      <c r="H484">
        <f t="shared" si="143"/>
        <v>32.846593999999975</v>
      </c>
      <c r="I484">
        <f t="shared" si="133"/>
        <v>-15.15917508480446</v>
      </c>
      <c r="J484">
        <f t="shared" si="134"/>
        <v>-18.475223952024862</v>
      </c>
      <c r="K484">
        <f t="shared" si="135"/>
        <v>-16.817199518414661</v>
      </c>
      <c r="L484">
        <f t="shared" si="136"/>
        <v>16.220474217947928</v>
      </c>
      <c r="M484">
        <f t="shared" si="137"/>
        <v>20.223331669427814</v>
      </c>
      <c r="N484">
        <f t="shared" si="138"/>
        <v>18.221902943687873</v>
      </c>
      <c r="O484">
        <f t="shared" si="139"/>
        <v>0</v>
      </c>
      <c r="P484">
        <f t="shared" si="126"/>
        <v>0</v>
      </c>
      <c r="Q484">
        <f t="shared" si="140"/>
        <v>-40</v>
      </c>
      <c r="R484">
        <f t="shared" si="141"/>
        <v>-40</v>
      </c>
      <c r="S484">
        <f t="shared" si="142"/>
        <v>-1.4847166637289752E-2</v>
      </c>
      <c r="Y484">
        <f t="shared" si="127"/>
        <v>0</v>
      </c>
    </row>
    <row r="485" spans="1:25" x14ac:dyDescent="0.25">
      <c r="A485">
        <v>3.9999999999999998E-6</v>
      </c>
      <c r="B485">
        <f>LUCA_data!CF484</f>
        <v>27657</v>
      </c>
      <c r="C485">
        <f t="shared" si="128"/>
        <v>51185.5</v>
      </c>
      <c r="D485">
        <f t="shared" si="129"/>
        <v>30.688306782094475</v>
      </c>
      <c r="E485">
        <f t="shared" si="130"/>
        <v>33.65542249758046</v>
      </c>
      <c r="F485">
        <f t="shared" si="131"/>
        <v>32.171864639837466</v>
      </c>
      <c r="G485">
        <f t="shared" si="132"/>
        <v>0.10692</v>
      </c>
      <c r="H485">
        <f t="shared" si="143"/>
        <v>32.953513999999977</v>
      </c>
      <c r="I485">
        <f t="shared" si="133"/>
        <v>-13.875400839347121</v>
      </c>
      <c r="J485">
        <f t="shared" si="134"/>
        <v>-16.817199518414661</v>
      </c>
      <c r="K485">
        <f t="shared" si="135"/>
        <v>-15.346300178880892</v>
      </c>
      <c r="L485">
        <f t="shared" si="136"/>
        <v>13.75700841314786</v>
      </c>
      <c r="M485">
        <f t="shared" si="137"/>
        <v>18.221902943687873</v>
      </c>
      <c r="N485">
        <f t="shared" si="138"/>
        <v>15.989455678417865</v>
      </c>
      <c r="O485">
        <f t="shared" si="139"/>
        <v>0</v>
      </c>
      <c r="P485">
        <f t="shared" si="126"/>
        <v>0</v>
      </c>
      <c r="Q485">
        <f t="shared" si="140"/>
        <v>-40</v>
      </c>
      <c r="R485">
        <f t="shared" si="141"/>
        <v>-40</v>
      </c>
      <c r="S485">
        <f t="shared" si="142"/>
        <v>-1.4826929526693042E-2</v>
      </c>
      <c r="Y485">
        <f t="shared" si="127"/>
        <v>0</v>
      </c>
    </row>
    <row r="486" spans="1:25" x14ac:dyDescent="0.25">
      <c r="A486">
        <v>3.9999999999999998E-6</v>
      </c>
      <c r="B486">
        <f>LUCA_data!CF485</f>
        <v>28285</v>
      </c>
      <c r="C486">
        <f t="shared" si="128"/>
        <v>53525.5</v>
      </c>
      <c r="D486">
        <f t="shared" si="129"/>
        <v>29.346691330205168</v>
      </c>
      <c r="E486">
        <f t="shared" si="130"/>
        <v>32.171864639837466</v>
      </c>
      <c r="F486">
        <f t="shared" si="131"/>
        <v>30.759277985021317</v>
      </c>
      <c r="G486">
        <f t="shared" si="132"/>
        <v>0.111884</v>
      </c>
      <c r="H486">
        <f t="shared" si="143"/>
        <v>33.065397999999981</v>
      </c>
      <c r="I486">
        <f t="shared" si="133"/>
        <v>-12.625457212971909</v>
      </c>
      <c r="J486">
        <f t="shared" si="134"/>
        <v>-15.346300178880892</v>
      </c>
      <c r="K486">
        <f t="shared" si="135"/>
        <v>-13.985878695926401</v>
      </c>
      <c r="L486">
        <f t="shared" si="136"/>
        <v>12.159213855014936</v>
      </c>
      <c r="M486">
        <f t="shared" si="137"/>
        <v>15.989455678417865</v>
      </c>
      <c r="N486">
        <f t="shared" si="138"/>
        <v>14.074334766716401</v>
      </c>
      <c r="O486">
        <f t="shared" si="139"/>
        <v>0</v>
      </c>
      <c r="P486">
        <f t="shared" si="126"/>
        <v>0</v>
      </c>
      <c r="Q486">
        <f t="shared" si="140"/>
        <v>-40</v>
      </c>
      <c r="R486">
        <f t="shared" si="141"/>
        <v>-40</v>
      </c>
      <c r="S486">
        <f t="shared" si="142"/>
        <v>-1.4782145853926896E-2</v>
      </c>
      <c r="Y486">
        <f t="shared" si="127"/>
        <v>0</v>
      </c>
    </row>
    <row r="487" spans="1:25" x14ac:dyDescent="0.25">
      <c r="A487">
        <v>3.9999999999999998E-6</v>
      </c>
      <c r="B487">
        <f>LUCA_data!CF486</f>
        <v>28947</v>
      </c>
      <c r="C487">
        <f t="shared" si="128"/>
        <v>55346</v>
      </c>
      <c r="D487">
        <f t="shared" si="129"/>
        <v>28.381388479653392</v>
      </c>
      <c r="E487">
        <f t="shared" si="130"/>
        <v>30.759277985021317</v>
      </c>
      <c r="F487">
        <f t="shared" si="131"/>
        <v>29.570333232337354</v>
      </c>
      <c r="G487">
        <f t="shared" si="132"/>
        <v>0.114464</v>
      </c>
      <c r="H487">
        <f t="shared" si="143"/>
        <v>33.179861999999979</v>
      </c>
      <c r="I487">
        <f t="shared" si="133"/>
        <v>-10.387062768066489</v>
      </c>
      <c r="J487">
        <f t="shared" si="134"/>
        <v>-13.985878695926401</v>
      </c>
      <c r="K487">
        <f t="shared" si="135"/>
        <v>-12.186470731996444</v>
      </c>
      <c r="L487">
        <f t="shared" si="136"/>
        <v>15.720296022591878</v>
      </c>
      <c r="M487">
        <f t="shared" si="137"/>
        <v>14.074334766716401</v>
      </c>
      <c r="N487">
        <f t="shared" si="138"/>
        <v>14.897315394654139</v>
      </c>
      <c r="O487">
        <f t="shared" si="139"/>
        <v>0</v>
      </c>
      <c r="P487">
        <f t="shared" si="126"/>
        <v>0</v>
      </c>
      <c r="Q487">
        <f t="shared" si="140"/>
        <v>-40</v>
      </c>
      <c r="R487">
        <f t="shared" si="141"/>
        <v>-40</v>
      </c>
      <c r="S487">
        <f t="shared" si="142"/>
        <v>-1.3936878451768673E-2</v>
      </c>
      <c r="Y487">
        <f t="shared" si="127"/>
        <v>0</v>
      </c>
    </row>
    <row r="488" spans="1:25" x14ac:dyDescent="0.25">
      <c r="A488">
        <v>3.9999999999999998E-6</v>
      </c>
      <c r="B488">
        <f>LUCA_data!CF487</f>
        <v>21825</v>
      </c>
      <c r="C488">
        <f t="shared" si="128"/>
        <v>53357</v>
      </c>
      <c r="D488">
        <f t="shared" si="129"/>
        <v>29.439367408116961</v>
      </c>
      <c r="E488">
        <f t="shared" si="130"/>
        <v>29.570333232337354</v>
      </c>
      <c r="F488">
        <f t="shared" si="131"/>
        <v>29.504850320227156</v>
      </c>
      <c r="G488">
        <f t="shared" si="132"/>
        <v>0.101544</v>
      </c>
      <c r="H488">
        <f t="shared" si="143"/>
        <v>33.281405999999976</v>
      </c>
      <c r="I488">
        <f t="shared" si="133"/>
        <v>-0.64487229289961301</v>
      </c>
      <c r="J488">
        <f t="shared" si="134"/>
        <v>-12.186470731996444</v>
      </c>
      <c r="K488">
        <f t="shared" si="135"/>
        <v>-6.4156715124480286</v>
      </c>
      <c r="L488">
        <f t="shared" si="136"/>
        <v>56.830528830343646</v>
      </c>
      <c r="M488">
        <f t="shared" si="137"/>
        <v>14.897315394654139</v>
      </c>
      <c r="N488">
        <f t="shared" si="138"/>
        <v>35.863922112498891</v>
      </c>
      <c r="O488">
        <f t="shared" si="139"/>
        <v>0</v>
      </c>
      <c r="P488">
        <f t="shared" si="126"/>
        <v>0</v>
      </c>
      <c r="Q488">
        <f t="shared" si="140"/>
        <v>-40</v>
      </c>
      <c r="R488">
        <f t="shared" si="141"/>
        <v>-40</v>
      </c>
      <c r="S488">
        <f t="shared" si="142"/>
        <v>-7.369792971640198E-3</v>
      </c>
      <c r="Y488">
        <f t="shared" si="127"/>
        <v>0</v>
      </c>
    </row>
    <row r="489" spans="1:25" x14ac:dyDescent="0.25">
      <c r="A489">
        <v>3.9999999999999998E-6</v>
      </c>
      <c r="B489">
        <f>LUCA_data!CF488</f>
        <v>19624</v>
      </c>
      <c r="C489">
        <f t="shared" si="128"/>
        <v>49340.5</v>
      </c>
      <c r="D489">
        <f t="shared" si="129"/>
        <v>31.835841282412961</v>
      </c>
      <c r="E489">
        <f t="shared" si="130"/>
        <v>29.504850320227156</v>
      </c>
      <c r="F489">
        <f t="shared" si="131"/>
        <v>30.67034580132006</v>
      </c>
      <c r="G489">
        <f t="shared" si="132"/>
        <v>8.2897999999999999E-2</v>
      </c>
      <c r="H489">
        <f t="shared" si="143"/>
        <v>33.364303999999976</v>
      </c>
      <c r="I489">
        <f t="shared" si="133"/>
        <v>14.059392037116748</v>
      </c>
      <c r="J489">
        <f t="shared" si="134"/>
        <v>-6.4156715124480286</v>
      </c>
      <c r="K489">
        <f t="shared" si="135"/>
        <v>3.8218602623343596</v>
      </c>
      <c r="L489">
        <f t="shared" si="136"/>
        <v>123.49552190381418</v>
      </c>
      <c r="M489">
        <f t="shared" si="137"/>
        <v>35.863922112498891</v>
      </c>
      <c r="N489">
        <f t="shared" si="138"/>
        <v>79.679722008156531</v>
      </c>
      <c r="O489">
        <f t="shared" si="139"/>
        <v>1</v>
      </c>
      <c r="P489">
        <f t="shared" si="126"/>
        <v>1</v>
      </c>
      <c r="Q489">
        <f t="shared" si="140"/>
        <v>40</v>
      </c>
      <c r="R489">
        <f t="shared" si="141"/>
        <v>-40</v>
      </c>
      <c r="S489" t="str">
        <f t="shared" si="142"/>
        <v/>
      </c>
      <c r="Y489">
        <f t="shared" si="127"/>
        <v>-1.8715296435818509</v>
      </c>
    </row>
    <row r="490" spans="1:25" x14ac:dyDescent="0.25">
      <c r="A490">
        <v>3.9999999999999998E-6</v>
      </c>
      <c r="B490">
        <f>LUCA_data!CF489</f>
        <v>20023</v>
      </c>
      <c r="C490">
        <f t="shared" si="128"/>
        <v>45209.5</v>
      </c>
      <c r="D490">
        <f t="shared" si="129"/>
        <v>34.744828560256067</v>
      </c>
      <c r="E490">
        <f t="shared" si="130"/>
        <v>30.67034580132006</v>
      </c>
      <c r="F490">
        <f t="shared" si="131"/>
        <v>32.707587180788067</v>
      </c>
      <c r="G490">
        <f t="shared" si="132"/>
        <v>7.9293999999999989E-2</v>
      </c>
      <c r="H490">
        <f t="shared" si="143"/>
        <v>33.443597999999973</v>
      </c>
      <c r="I490">
        <f t="shared" si="133"/>
        <v>25.692251361616357</v>
      </c>
      <c r="J490">
        <f t="shared" si="134"/>
        <v>3.8218602623343596</v>
      </c>
      <c r="K490">
        <f t="shared" si="135"/>
        <v>14.757055811975359</v>
      </c>
      <c r="L490">
        <f t="shared" si="136"/>
        <v>137.90697341086337</v>
      </c>
      <c r="M490">
        <f t="shared" si="137"/>
        <v>79.679722008156531</v>
      </c>
      <c r="N490">
        <f t="shared" si="138"/>
        <v>108.79334770950996</v>
      </c>
      <c r="O490">
        <f t="shared" si="139"/>
        <v>1</v>
      </c>
      <c r="P490">
        <f t="shared" si="126"/>
        <v>1</v>
      </c>
      <c r="Q490">
        <f t="shared" si="140"/>
        <v>40</v>
      </c>
      <c r="R490">
        <f t="shared" si="141"/>
        <v>40</v>
      </c>
      <c r="S490" t="str">
        <f t="shared" si="142"/>
        <v/>
      </c>
      <c r="Y490">
        <f t="shared" si="127"/>
        <v>-1.1107528420079671E-2</v>
      </c>
    </row>
    <row r="491" spans="1:25" x14ac:dyDescent="0.25">
      <c r="A491">
        <v>3.9999999999999998E-6</v>
      </c>
      <c r="B491">
        <f>LUCA_data!CF490</f>
        <v>21491</v>
      </c>
      <c r="C491">
        <f t="shared" si="128"/>
        <v>41481.5</v>
      </c>
      <c r="D491">
        <f t="shared" si="129"/>
        <v>37.867394544432983</v>
      </c>
      <c r="E491">
        <f t="shared" si="130"/>
        <v>32.707587180788067</v>
      </c>
      <c r="F491">
        <f t="shared" si="131"/>
        <v>35.287490862610525</v>
      </c>
      <c r="G491">
        <f t="shared" si="132"/>
        <v>8.3027999999999991E-2</v>
      </c>
      <c r="H491">
        <f t="shared" si="143"/>
        <v>33.526625999999972</v>
      </c>
      <c r="I491">
        <f t="shared" si="133"/>
        <v>31.072694534644434</v>
      </c>
      <c r="J491">
        <f t="shared" si="134"/>
        <v>14.757055811975359</v>
      </c>
      <c r="K491">
        <f t="shared" si="135"/>
        <v>22.914875173309895</v>
      </c>
      <c r="L491">
        <f t="shared" si="136"/>
        <v>98.253834385201813</v>
      </c>
      <c r="M491">
        <f t="shared" si="137"/>
        <v>108.79334770950996</v>
      </c>
      <c r="N491">
        <f t="shared" si="138"/>
        <v>103.52359104735589</v>
      </c>
      <c r="O491">
        <f t="shared" si="139"/>
        <v>0</v>
      </c>
      <c r="P491">
        <f t="shared" si="126"/>
        <v>1</v>
      </c>
      <c r="Q491">
        <f t="shared" si="140"/>
        <v>40</v>
      </c>
      <c r="R491">
        <f t="shared" si="141"/>
        <v>40</v>
      </c>
      <c r="S491" t="str">
        <f t="shared" si="142"/>
        <v/>
      </c>
      <c r="Y491">
        <f t="shared" si="127"/>
        <v>1.3303117303977465</v>
      </c>
    </row>
    <row r="492" spans="1:25" x14ac:dyDescent="0.25">
      <c r="A492">
        <v>3.9999999999999998E-6</v>
      </c>
      <c r="B492">
        <f>LUCA_data!CF491</f>
        <v>21921</v>
      </c>
      <c r="C492">
        <f t="shared" si="128"/>
        <v>41529.5</v>
      </c>
      <c r="D492">
        <f t="shared" si="129"/>
        <v>37.823627223898598</v>
      </c>
      <c r="E492">
        <f t="shared" si="130"/>
        <v>35.287490862610525</v>
      </c>
      <c r="F492">
        <f t="shared" si="131"/>
        <v>36.555559043254561</v>
      </c>
      <c r="G492">
        <f t="shared" si="132"/>
        <v>8.6823999999999998E-2</v>
      </c>
      <c r="H492">
        <f t="shared" si="143"/>
        <v>33.613449999999972</v>
      </c>
      <c r="I492">
        <f t="shared" si="133"/>
        <v>14.605042161660787</v>
      </c>
      <c r="J492">
        <f t="shared" si="134"/>
        <v>22.914875173309895</v>
      </c>
      <c r="K492">
        <f t="shared" si="135"/>
        <v>18.759958667485343</v>
      </c>
      <c r="L492">
        <f t="shared" si="136"/>
        <v>-47.854470029307016</v>
      </c>
      <c r="M492">
        <f t="shared" si="137"/>
        <v>103.52359104735589</v>
      </c>
      <c r="N492">
        <f t="shared" si="138"/>
        <v>27.834560509024438</v>
      </c>
      <c r="O492">
        <f t="shared" si="139"/>
        <v>0</v>
      </c>
      <c r="P492">
        <f t="shared" si="126"/>
        <v>1</v>
      </c>
      <c r="Q492">
        <f t="shared" si="140"/>
        <v>40</v>
      </c>
      <c r="R492">
        <f t="shared" si="141"/>
        <v>40</v>
      </c>
      <c r="S492" t="str">
        <f t="shared" si="142"/>
        <v/>
      </c>
      <c r="Y492">
        <f t="shared" si="127"/>
        <v>6.5893025193703519E-2</v>
      </c>
    </row>
    <row r="493" spans="1:25" x14ac:dyDescent="0.25">
      <c r="A493">
        <v>3.9999999999999998E-6</v>
      </c>
      <c r="B493">
        <f>LUCA_data!CF492</f>
        <v>23482</v>
      </c>
      <c r="C493">
        <f t="shared" si="128"/>
        <v>43458.5</v>
      </c>
      <c r="D493">
        <f t="shared" si="129"/>
        <v>36.144743302113433</v>
      </c>
      <c r="E493">
        <f t="shared" si="130"/>
        <v>36.555559043254561</v>
      </c>
      <c r="F493">
        <f t="shared" si="131"/>
        <v>36.350151172683994</v>
      </c>
      <c r="G493">
        <f t="shared" si="132"/>
        <v>9.0805999999999998E-2</v>
      </c>
      <c r="H493">
        <f t="shared" si="143"/>
        <v>33.704255999999972</v>
      </c>
      <c r="I493">
        <f t="shared" si="133"/>
        <v>-2.2620517429527536</v>
      </c>
      <c r="J493">
        <f t="shared" si="134"/>
        <v>18.759958667485343</v>
      </c>
      <c r="K493">
        <f t="shared" si="135"/>
        <v>8.2489534622662948</v>
      </c>
      <c r="L493">
        <f t="shared" si="136"/>
        <v>-115.75232038873035</v>
      </c>
      <c r="M493">
        <f t="shared" si="137"/>
        <v>27.834560509024438</v>
      </c>
      <c r="N493">
        <f t="shared" si="138"/>
        <v>-43.958879939852956</v>
      </c>
      <c r="O493">
        <f t="shared" si="139"/>
        <v>1</v>
      </c>
      <c r="P493">
        <f t="shared" si="126"/>
        <v>1</v>
      </c>
      <c r="Q493">
        <f t="shared" si="140"/>
        <v>40</v>
      </c>
      <c r="R493">
        <f t="shared" si="141"/>
        <v>40</v>
      </c>
      <c r="S493" t="str">
        <f t="shared" si="142"/>
        <v/>
      </c>
      <c r="Y493">
        <f t="shared" si="127"/>
        <v>-2.6523126340134557</v>
      </c>
    </row>
    <row r="494" spans="1:25" x14ac:dyDescent="0.25">
      <c r="A494">
        <v>3.9999999999999998E-6</v>
      </c>
      <c r="B494">
        <f>LUCA_data!CF493</f>
        <v>23963</v>
      </c>
      <c r="C494">
        <f t="shared" si="128"/>
        <v>45428.5</v>
      </c>
      <c r="D494">
        <f t="shared" si="129"/>
        <v>34.577332000724141</v>
      </c>
      <c r="E494">
        <f t="shared" si="130"/>
        <v>36.350151172683994</v>
      </c>
      <c r="F494">
        <f t="shared" si="131"/>
        <v>35.463741586704067</v>
      </c>
      <c r="G494">
        <f t="shared" si="132"/>
        <v>9.4890000000000002E-2</v>
      </c>
      <c r="H494">
        <f t="shared" si="143"/>
        <v>33.799145999999972</v>
      </c>
      <c r="I494">
        <f t="shared" si="133"/>
        <v>-9.3414436292541509</v>
      </c>
      <c r="J494">
        <f t="shared" si="134"/>
        <v>8.2489534622662948</v>
      </c>
      <c r="K494">
        <f t="shared" si="135"/>
        <v>-0.54624508349392809</v>
      </c>
      <c r="L494">
        <f t="shared" si="136"/>
        <v>-92.688360688799889</v>
      </c>
      <c r="M494">
        <f t="shared" si="137"/>
        <v>-43.958879939852956</v>
      </c>
      <c r="N494">
        <f t="shared" si="138"/>
        <v>-68.323620314326419</v>
      </c>
      <c r="O494">
        <f t="shared" si="139"/>
        <v>1</v>
      </c>
      <c r="P494">
        <f t="shared" si="126"/>
        <v>0</v>
      </c>
      <c r="Q494">
        <f t="shared" si="140"/>
        <v>40</v>
      </c>
      <c r="R494">
        <f t="shared" si="141"/>
        <v>40</v>
      </c>
      <c r="S494" t="str">
        <f t="shared" si="142"/>
        <v/>
      </c>
      <c r="Y494">
        <f t="shared" si="127"/>
        <v>-4.8345363361951295</v>
      </c>
    </row>
    <row r="495" spans="1:25" x14ac:dyDescent="0.25">
      <c r="A495">
        <v>3.9999999999999998E-6</v>
      </c>
      <c r="B495">
        <f>LUCA_data!CF494</f>
        <v>25671</v>
      </c>
      <c r="C495">
        <f t="shared" si="128"/>
        <v>47518.5</v>
      </c>
      <c r="D495">
        <f t="shared" si="129"/>
        <v>33.05652170827986</v>
      </c>
      <c r="E495">
        <f t="shared" si="130"/>
        <v>35.463741586704067</v>
      </c>
      <c r="F495">
        <f t="shared" si="131"/>
        <v>34.26013164749196</v>
      </c>
      <c r="G495">
        <f t="shared" si="132"/>
        <v>9.9267999999999995E-2</v>
      </c>
      <c r="H495">
        <f t="shared" si="143"/>
        <v>33.898413999999974</v>
      </c>
      <c r="I495">
        <f t="shared" si="133"/>
        <v>-12.12485331841185</v>
      </c>
      <c r="J495">
        <f t="shared" si="134"/>
        <v>-0.54624508349392809</v>
      </c>
      <c r="K495">
        <f t="shared" si="135"/>
        <v>-6.3355492009528884</v>
      </c>
      <c r="L495">
        <f t="shared" si="136"/>
        <v>-58.319943158509901</v>
      </c>
      <c r="M495">
        <f t="shared" si="137"/>
        <v>-68.323620314326419</v>
      </c>
      <c r="N495">
        <f t="shared" si="138"/>
        <v>-63.32178173641816</v>
      </c>
      <c r="O495">
        <f t="shared" si="139"/>
        <v>0</v>
      </c>
      <c r="P495">
        <f t="shared" si="126"/>
        <v>0</v>
      </c>
      <c r="Q495">
        <f t="shared" si="140"/>
        <v>-40</v>
      </c>
      <c r="R495">
        <f t="shared" si="141"/>
        <v>40</v>
      </c>
      <c r="S495">
        <f t="shared" si="142"/>
        <v>-5.3976685543509597E-3</v>
      </c>
      <c r="Y495">
        <f t="shared" si="127"/>
        <v>0</v>
      </c>
    </row>
    <row r="496" spans="1:25" x14ac:dyDescent="0.25">
      <c r="A496">
        <v>3.9999999999999998E-6</v>
      </c>
      <c r="B496">
        <f>LUCA_data!CF495</f>
        <v>26192</v>
      </c>
      <c r="C496">
        <f t="shared" si="128"/>
        <v>49654</v>
      </c>
      <c r="D496">
        <f t="shared" si="129"/>
        <v>31.634839626110619</v>
      </c>
      <c r="E496">
        <f t="shared" si="130"/>
        <v>34.26013164749196</v>
      </c>
      <c r="F496">
        <f t="shared" si="131"/>
        <v>32.947485636801289</v>
      </c>
      <c r="G496">
        <f t="shared" si="132"/>
        <v>0.103726</v>
      </c>
      <c r="H496">
        <f t="shared" si="143"/>
        <v>34.002139999999976</v>
      </c>
      <c r="I496">
        <f t="shared" si="133"/>
        <v>-12.654937148744485</v>
      </c>
      <c r="J496">
        <f t="shared" si="134"/>
        <v>-6.3355492009528884</v>
      </c>
      <c r="K496">
        <f t="shared" si="135"/>
        <v>-9.495243174848687</v>
      </c>
      <c r="L496">
        <f t="shared" si="136"/>
        <v>-30.461928290841239</v>
      </c>
      <c r="M496">
        <f t="shared" si="137"/>
        <v>-63.32178173641816</v>
      </c>
      <c r="N496">
        <f t="shared" si="138"/>
        <v>-46.891855013629701</v>
      </c>
      <c r="O496">
        <f t="shared" si="139"/>
        <v>0</v>
      </c>
      <c r="P496">
        <f t="shared" si="126"/>
        <v>0</v>
      </c>
      <c r="Q496">
        <f t="shared" si="140"/>
        <v>-40</v>
      </c>
      <c r="R496">
        <f t="shared" si="141"/>
        <v>-40</v>
      </c>
      <c r="S496">
        <f t="shared" si="142"/>
        <v>-8.747048547077663E-3</v>
      </c>
      <c r="Y496">
        <f t="shared" si="127"/>
        <v>0</v>
      </c>
    </row>
    <row r="497" spans="1:25" x14ac:dyDescent="0.25">
      <c r="A497">
        <v>3.9999999999999998E-6</v>
      </c>
      <c r="B497">
        <f>LUCA_data!CF496</f>
        <v>26661</v>
      </c>
      <c r="C497">
        <f t="shared" si="128"/>
        <v>51243.5</v>
      </c>
      <c r="D497">
        <f t="shared" si="129"/>
        <v>30.653572195398375</v>
      </c>
      <c r="E497">
        <f t="shared" si="130"/>
        <v>32.947485636801289</v>
      </c>
      <c r="F497">
        <f t="shared" si="131"/>
        <v>31.800528916099832</v>
      </c>
      <c r="G497">
        <f t="shared" si="132"/>
        <v>0.10570599999999999</v>
      </c>
      <c r="H497">
        <f t="shared" si="143"/>
        <v>34.107845999999974</v>
      </c>
      <c r="I497">
        <f t="shared" si="133"/>
        <v>-10.850441041203499</v>
      </c>
      <c r="J497">
        <f t="shared" si="134"/>
        <v>-9.495243174848687</v>
      </c>
      <c r="K497">
        <f t="shared" si="135"/>
        <v>-10.172842108026092</v>
      </c>
      <c r="L497">
        <f t="shared" si="136"/>
        <v>-6.4102220609748297</v>
      </c>
      <c r="M497">
        <f t="shared" si="137"/>
        <v>-46.891855013629701</v>
      </c>
      <c r="N497">
        <f t="shared" si="138"/>
        <v>-26.651038537302266</v>
      </c>
      <c r="O497">
        <f t="shared" si="139"/>
        <v>0</v>
      </c>
      <c r="P497">
        <f t="shared" si="126"/>
        <v>0</v>
      </c>
      <c r="Q497">
        <f t="shared" si="140"/>
        <v>-40</v>
      </c>
      <c r="R497">
        <f t="shared" si="141"/>
        <v>-40</v>
      </c>
      <c r="S497">
        <f t="shared" si="142"/>
        <v>-1.0059435658411985E-2</v>
      </c>
      <c r="Y497">
        <f t="shared" si="127"/>
        <v>0</v>
      </c>
    </row>
    <row r="498" spans="1:25" x14ac:dyDescent="0.25">
      <c r="A498">
        <v>3.9999999999999998E-6</v>
      </c>
      <c r="B498">
        <f>LUCA_data!CF497</f>
        <v>18960</v>
      </c>
      <c r="C498">
        <f t="shared" si="128"/>
        <v>48742</v>
      </c>
      <c r="D498">
        <f t="shared" si="129"/>
        <v>32.22675160631276</v>
      </c>
      <c r="E498">
        <f t="shared" si="130"/>
        <v>31.800528916099832</v>
      </c>
      <c r="F498">
        <f t="shared" si="131"/>
        <v>32.013640261206298</v>
      </c>
      <c r="G498">
        <f t="shared" si="132"/>
        <v>9.124199999999999E-2</v>
      </c>
      <c r="H498">
        <f t="shared" si="143"/>
        <v>34.199087999999975</v>
      </c>
      <c r="I498">
        <f t="shared" si="133"/>
        <v>2.33567156689316</v>
      </c>
      <c r="J498">
        <f t="shared" si="134"/>
        <v>-10.172842108026092</v>
      </c>
      <c r="K498">
        <f t="shared" si="135"/>
        <v>-3.9185852705664663</v>
      </c>
      <c r="L498">
        <f t="shared" si="136"/>
        <v>68.54581045417271</v>
      </c>
      <c r="M498">
        <f t="shared" si="137"/>
        <v>-26.651038537302266</v>
      </c>
      <c r="N498">
        <f t="shared" si="138"/>
        <v>20.94738595843522</v>
      </c>
      <c r="O498">
        <f t="shared" si="139"/>
        <v>0</v>
      </c>
      <c r="P498">
        <f t="shared" si="126"/>
        <v>0</v>
      </c>
      <c r="Q498">
        <f t="shared" si="140"/>
        <v>-40</v>
      </c>
      <c r="R498">
        <f t="shared" si="141"/>
        <v>-40</v>
      </c>
      <c r="S498">
        <f t="shared" si="142"/>
        <v>-3.823483151769138E-3</v>
      </c>
      <c r="Y498">
        <f t="shared" si="127"/>
        <v>0</v>
      </c>
    </row>
    <row r="499" spans="1:25" x14ac:dyDescent="0.25">
      <c r="A499">
        <v>3.9999999999999998E-6</v>
      </c>
      <c r="B499">
        <f>LUCA_data!CF498</f>
        <v>15322</v>
      </c>
      <c r="C499">
        <f t="shared" si="128"/>
        <v>43567.5</v>
      </c>
      <c r="D499">
        <f t="shared" si="129"/>
        <v>36.054314036722253</v>
      </c>
      <c r="E499">
        <f t="shared" si="130"/>
        <v>32.013640261206298</v>
      </c>
      <c r="F499">
        <f t="shared" si="131"/>
        <v>34.033977148964276</v>
      </c>
      <c r="G499">
        <f t="shared" si="132"/>
        <v>6.8564E-2</v>
      </c>
      <c r="H499">
        <f t="shared" si="143"/>
        <v>34.267651999999977</v>
      </c>
      <c r="I499">
        <f t="shared" si="133"/>
        <v>29.466438477305548</v>
      </c>
      <c r="J499">
        <f t="shared" si="134"/>
        <v>-3.9185852705664663</v>
      </c>
      <c r="K499">
        <f t="shared" si="135"/>
        <v>12.77392660336954</v>
      </c>
      <c r="L499">
        <f t="shared" si="136"/>
        <v>243.45883953584979</v>
      </c>
      <c r="M499">
        <f t="shared" si="137"/>
        <v>20.94738595843522</v>
      </c>
      <c r="N499">
        <f t="shared" si="138"/>
        <v>132.20311274714251</v>
      </c>
      <c r="O499">
        <f t="shared" si="139"/>
        <v>1</v>
      </c>
      <c r="P499">
        <f t="shared" si="126"/>
        <v>1</v>
      </c>
      <c r="Q499">
        <f t="shared" si="140"/>
        <v>40</v>
      </c>
      <c r="R499">
        <f t="shared" si="141"/>
        <v>-40</v>
      </c>
      <c r="S499" t="str">
        <f t="shared" si="142"/>
        <v/>
      </c>
      <c r="Y499">
        <f t="shared" si="127"/>
        <v>-0.60899792458730473</v>
      </c>
    </row>
    <row r="500" spans="1:25" x14ac:dyDescent="0.25">
      <c r="A500">
        <v>3.9999999999999998E-6</v>
      </c>
      <c r="B500">
        <f>LUCA_data!CF499</f>
        <v>12934</v>
      </c>
      <c r="C500">
        <f t="shared" si="128"/>
        <v>36938.5</v>
      </c>
      <c r="D500">
        <f t="shared" si="129"/>
        <v>42.524637621855156</v>
      </c>
      <c r="E500">
        <f t="shared" si="130"/>
        <v>34.033977148964276</v>
      </c>
      <c r="F500">
        <f t="shared" si="131"/>
        <v>38.279307385409716</v>
      </c>
      <c r="G500">
        <f t="shared" si="132"/>
        <v>5.6512E-2</v>
      </c>
      <c r="H500">
        <f t="shared" si="143"/>
        <v>34.324163999999975</v>
      </c>
      <c r="I500">
        <f t="shared" si="133"/>
        <v>75.122633006183463</v>
      </c>
      <c r="J500">
        <f t="shared" si="134"/>
        <v>12.77392660336954</v>
      </c>
      <c r="K500">
        <f t="shared" si="135"/>
        <v>43.948279804776504</v>
      </c>
      <c r="L500">
        <f t="shared" si="136"/>
        <v>551.64130098752412</v>
      </c>
      <c r="M500">
        <f t="shared" si="137"/>
        <v>132.20311274714251</v>
      </c>
      <c r="N500">
        <f t="shared" si="138"/>
        <v>341.92220686733333</v>
      </c>
      <c r="O500">
        <f t="shared" si="139"/>
        <v>1</v>
      </c>
      <c r="P500">
        <f t="shared" si="126"/>
        <v>1</v>
      </c>
      <c r="Q500">
        <f t="shared" si="140"/>
        <v>40</v>
      </c>
      <c r="R500">
        <f t="shared" si="141"/>
        <v>40</v>
      </c>
      <c r="S500" t="str">
        <f t="shared" si="142"/>
        <v/>
      </c>
      <c r="Y500">
        <f t="shared" si="127"/>
        <v>4.0949182965923425</v>
      </c>
    </row>
    <row r="501" spans="1:25" x14ac:dyDescent="0.25">
      <c r="A501">
        <v>3.9999999999999998E-6</v>
      </c>
      <c r="B501">
        <f>LUCA_data!CF500</f>
        <v>11903</v>
      </c>
      <c r="C501">
        <f t="shared" si="128"/>
        <v>29559.5</v>
      </c>
      <c r="D501">
        <f t="shared" si="129"/>
        <v>53.140152126893099</v>
      </c>
      <c r="E501">
        <f t="shared" si="130"/>
        <v>38.279307385409716</v>
      </c>
      <c r="F501">
        <f t="shared" si="131"/>
        <v>45.709729756151404</v>
      </c>
      <c r="G501">
        <f t="shared" si="132"/>
        <v>4.9673999999999996E-2</v>
      </c>
      <c r="H501">
        <f t="shared" si="143"/>
        <v>34.373837999999978</v>
      </c>
      <c r="I501">
        <f t="shared" si="133"/>
        <v>149.58373335631697</v>
      </c>
      <c r="J501">
        <f t="shared" si="134"/>
        <v>43.948279804776504</v>
      </c>
      <c r="K501">
        <f t="shared" si="135"/>
        <v>96.76600658054673</v>
      </c>
      <c r="L501">
        <f t="shared" si="136"/>
        <v>1063.2871678497852</v>
      </c>
      <c r="M501">
        <f t="shared" si="137"/>
        <v>341.92220686733333</v>
      </c>
      <c r="N501">
        <f t="shared" si="138"/>
        <v>702.6046873585592</v>
      </c>
      <c r="O501">
        <f t="shared" si="139"/>
        <v>1</v>
      </c>
      <c r="P501">
        <f t="shared" si="126"/>
        <v>1</v>
      </c>
      <c r="Q501">
        <f t="shared" si="140"/>
        <v>40</v>
      </c>
      <c r="R501">
        <f t="shared" si="141"/>
        <v>40</v>
      </c>
      <c r="S501" t="str">
        <f t="shared" si="142"/>
        <v/>
      </c>
      <c r="Y501">
        <f t="shared" si="127"/>
        <v>12.3228687554631</v>
      </c>
    </row>
    <row r="502" spans="1:25" x14ac:dyDescent="0.25">
      <c r="A502">
        <v>3.9999999999999998E-6</v>
      </c>
      <c r="B502">
        <f>LUCA_data!CF501</f>
        <v>10736</v>
      </c>
      <c r="C502">
        <f t="shared" si="128"/>
        <v>25447.5</v>
      </c>
      <c r="D502">
        <f t="shared" si="129"/>
        <v>61.726940830922359</v>
      </c>
      <c r="E502">
        <f t="shared" si="130"/>
        <v>45.709729756151404</v>
      </c>
      <c r="F502">
        <f t="shared" si="131"/>
        <v>53.718335293536882</v>
      </c>
      <c r="G502">
        <f t="shared" si="132"/>
        <v>4.5277999999999999E-2</v>
      </c>
      <c r="H502">
        <f t="shared" si="143"/>
        <v>34.419115999999981</v>
      </c>
      <c r="I502">
        <f t="shared" si="133"/>
        <v>176.87630940822206</v>
      </c>
      <c r="J502">
        <f t="shared" si="134"/>
        <v>96.76600658054673</v>
      </c>
      <c r="K502">
        <f t="shared" si="135"/>
        <v>136.82115799438441</v>
      </c>
      <c r="L502">
        <f t="shared" si="136"/>
        <v>884.64930902066521</v>
      </c>
      <c r="M502">
        <f t="shared" si="137"/>
        <v>702.6046873585592</v>
      </c>
      <c r="N502">
        <f t="shared" si="138"/>
        <v>793.62699818961221</v>
      </c>
      <c r="O502">
        <f t="shared" si="139"/>
        <v>1</v>
      </c>
      <c r="P502">
        <f t="shared" si="126"/>
        <v>1</v>
      </c>
      <c r="Q502">
        <f t="shared" si="140"/>
        <v>40</v>
      </c>
      <c r="R502">
        <f t="shared" si="141"/>
        <v>40</v>
      </c>
      <c r="S502" t="str">
        <f t="shared" si="142"/>
        <v/>
      </c>
      <c r="Y502">
        <f t="shared" si="127"/>
        <v>18.849192163466846</v>
      </c>
    </row>
    <row r="503" spans="1:25" x14ac:dyDescent="0.25">
      <c r="A503">
        <v>3.9999999999999998E-6</v>
      </c>
      <c r="B503">
        <f>LUCA_data!CF502</f>
        <v>10377</v>
      </c>
      <c r="C503">
        <f t="shared" si="128"/>
        <v>22975</v>
      </c>
      <c r="D503">
        <f t="shared" si="129"/>
        <v>68.369807477471014</v>
      </c>
      <c r="E503">
        <f t="shared" si="130"/>
        <v>53.718335293536882</v>
      </c>
      <c r="F503">
        <f t="shared" si="131"/>
        <v>61.044071385503948</v>
      </c>
      <c r="G503">
        <f t="shared" si="132"/>
        <v>4.2226E-2</v>
      </c>
      <c r="H503">
        <f t="shared" si="143"/>
        <v>34.461341999999981</v>
      </c>
      <c r="I503">
        <f t="shared" si="133"/>
        <v>173.48875318446139</v>
      </c>
      <c r="J503">
        <f t="shared" si="134"/>
        <v>136.82115799438441</v>
      </c>
      <c r="K503">
        <f t="shared" si="135"/>
        <v>155.15495558942291</v>
      </c>
      <c r="L503">
        <f t="shared" si="136"/>
        <v>434.18267406428515</v>
      </c>
      <c r="M503">
        <f t="shared" si="137"/>
        <v>793.62699818961221</v>
      </c>
      <c r="N503">
        <f t="shared" si="138"/>
        <v>613.90483612694868</v>
      </c>
      <c r="O503">
        <f t="shared" si="139"/>
        <v>1</v>
      </c>
      <c r="P503">
        <f t="shared" si="126"/>
        <v>1</v>
      </c>
      <c r="Q503">
        <f t="shared" si="140"/>
        <v>40</v>
      </c>
      <c r="R503">
        <f t="shared" si="141"/>
        <v>40</v>
      </c>
      <c r="S503" t="str">
        <f t="shared" si="142"/>
        <v/>
      </c>
      <c r="Y503">
        <f t="shared" si="127"/>
        <v>21.356389166274539</v>
      </c>
    </row>
    <row r="504" spans="1:25" x14ac:dyDescent="0.25">
      <c r="A504">
        <v>3.9999999999999998E-6</v>
      </c>
      <c r="B504">
        <f>LUCA_data!CF503</f>
        <v>9709</v>
      </c>
      <c r="C504">
        <f t="shared" si="128"/>
        <v>21362.5</v>
      </c>
      <c r="D504">
        <f t="shared" si="129"/>
        <v>73.530547772727758</v>
      </c>
      <c r="E504">
        <f t="shared" si="130"/>
        <v>61.044071385503948</v>
      </c>
      <c r="F504">
        <f t="shared" si="131"/>
        <v>67.287309579115856</v>
      </c>
      <c r="G504">
        <f t="shared" si="132"/>
        <v>4.0171999999999999E-2</v>
      </c>
      <c r="H504">
        <f t="shared" si="143"/>
        <v>34.501513999999979</v>
      </c>
      <c r="I504">
        <f t="shared" si="133"/>
        <v>155.41268031494346</v>
      </c>
      <c r="J504">
        <f t="shared" si="134"/>
        <v>155.15495558942291</v>
      </c>
      <c r="K504">
        <f t="shared" si="135"/>
        <v>155.2838179521832</v>
      </c>
      <c r="L504">
        <f t="shared" si="136"/>
        <v>3.2077656765978144</v>
      </c>
      <c r="M504">
        <f t="shared" si="137"/>
        <v>613.90483612694868</v>
      </c>
      <c r="N504">
        <f t="shared" si="138"/>
        <v>308.55630090177323</v>
      </c>
      <c r="O504">
        <f t="shared" si="139"/>
        <v>0</v>
      </c>
      <c r="P504">
        <f t="shared" si="126"/>
        <v>1</v>
      </c>
      <c r="Q504">
        <f t="shared" si="140"/>
        <v>40</v>
      </c>
      <c r="R504">
        <f t="shared" si="141"/>
        <v>40</v>
      </c>
      <c r="S504" t="str">
        <f t="shared" si="142"/>
        <v/>
      </c>
      <c r="Y504">
        <f t="shared" si="127"/>
        <v>20.024740357498803</v>
      </c>
    </row>
    <row r="505" spans="1:25" x14ac:dyDescent="0.25">
      <c r="A505">
        <v>3.9999999999999998E-6</v>
      </c>
      <c r="B505">
        <f>LUCA_data!CF504</f>
        <v>9729</v>
      </c>
      <c r="C505">
        <f t="shared" si="128"/>
        <v>20275.5</v>
      </c>
      <c r="D505">
        <f t="shared" si="129"/>
        <v>77.472630849788985</v>
      </c>
      <c r="E505">
        <f t="shared" si="130"/>
        <v>67.287309579115856</v>
      </c>
      <c r="F505">
        <f t="shared" si="131"/>
        <v>72.379970214452413</v>
      </c>
      <c r="G505">
        <f t="shared" si="132"/>
        <v>3.8876000000000001E-2</v>
      </c>
      <c r="H505">
        <f t="shared" si="143"/>
        <v>34.540389999999981</v>
      </c>
      <c r="I505">
        <f t="shared" si="133"/>
        <v>130.99754695278725</v>
      </c>
      <c r="J505">
        <f t="shared" si="134"/>
        <v>155.2838179521832</v>
      </c>
      <c r="K505">
        <f t="shared" si="135"/>
        <v>143.14068245248524</v>
      </c>
      <c r="L505">
        <f t="shared" si="136"/>
        <v>-312.3555792699342</v>
      </c>
      <c r="M505">
        <f t="shared" si="137"/>
        <v>308.55630090177323</v>
      </c>
      <c r="N505">
        <f t="shared" si="138"/>
        <v>-1.8996391840804847</v>
      </c>
      <c r="O505">
        <f t="shared" si="139"/>
        <v>1</v>
      </c>
      <c r="P505">
        <f t="shared" si="126"/>
        <v>1</v>
      </c>
      <c r="Q505">
        <f t="shared" si="140"/>
        <v>40</v>
      </c>
      <c r="R505">
        <f t="shared" si="141"/>
        <v>40</v>
      </c>
      <c r="S505" t="str">
        <f t="shared" si="142"/>
        <v/>
      </c>
      <c r="Y505">
        <f t="shared" si="127"/>
        <v>15.895201050232773</v>
      </c>
    </row>
    <row r="506" spans="1:25" x14ac:dyDescent="0.25">
      <c r="A506">
        <v>3.9999999999999998E-6</v>
      </c>
      <c r="B506">
        <f>LUCA_data!CF505</f>
        <v>9413</v>
      </c>
      <c r="C506">
        <f t="shared" si="128"/>
        <v>19614</v>
      </c>
      <c r="D506">
        <f t="shared" si="129"/>
        <v>80.085465830269015</v>
      </c>
      <c r="E506">
        <f t="shared" si="130"/>
        <v>72.379970214452413</v>
      </c>
      <c r="F506">
        <f t="shared" si="131"/>
        <v>76.232718022360714</v>
      </c>
      <c r="G506">
        <f t="shared" si="132"/>
        <v>3.8283999999999999E-2</v>
      </c>
      <c r="H506">
        <f t="shared" si="143"/>
        <v>34.578673999999978</v>
      </c>
      <c r="I506">
        <f t="shared" si="133"/>
        <v>100.63597868321756</v>
      </c>
      <c r="J506">
        <f t="shared" si="134"/>
        <v>143.14068245248524</v>
      </c>
      <c r="K506">
        <f t="shared" si="135"/>
        <v>121.8883305678514</v>
      </c>
      <c r="L506">
        <f t="shared" si="136"/>
        <v>-555.12359953593773</v>
      </c>
      <c r="M506">
        <f t="shared" si="137"/>
        <v>-1.8996391840804847</v>
      </c>
      <c r="N506">
        <f t="shared" si="138"/>
        <v>-278.51161936000909</v>
      </c>
      <c r="O506">
        <f t="shared" si="139"/>
        <v>1</v>
      </c>
      <c r="P506">
        <f t="shared" si="126"/>
        <v>1</v>
      </c>
      <c r="Q506">
        <f t="shared" si="140"/>
        <v>40</v>
      </c>
      <c r="R506">
        <f t="shared" si="141"/>
        <v>40</v>
      </c>
      <c r="S506" t="str">
        <f t="shared" si="142"/>
        <v/>
      </c>
      <c r="Y506">
        <f t="shared" si="127"/>
        <v>9.6736097101165921</v>
      </c>
    </row>
    <row r="507" spans="1:25" x14ac:dyDescent="0.25">
      <c r="A507">
        <v>3.9999999999999998E-6</v>
      </c>
      <c r="B507">
        <f>LUCA_data!CF506</f>
        <v>9666</v>
      </c>
      <c r="C507">
        <f t="shared" si="128"/>
        <v>19258.5</v>
      </c>
      <c r="D507">
        <f t="shared" si="129"/>
        <v>81.56379400238319</v>
      </c>
      <c r="E507">
        <f t="shared" si="130"/>
        <v>76.232718022360714</v>
      </c>
      <c r="F507">
        <f t="shared" si="131"/>
        <v>78.898256012371945</v>
      </c>
      <c r="G507">
        <f t="shared" si="132"/>
        <v>3.8157999999999997E-2</v>
      </c>
      <c r="H507">
        <f t="shared" si="143"/>
        <v>34.616831999999981</v>
      </c>
      <c r="I507">
        <f t="shared" si="133"/>
        <v>69.855285654678724</v>
      </c>
      <c r="J507">
        <f t="shared" si="134"/>
        <v>121.8883305678514</v>
      </c>
      <c r="K507">
        <f t="shared" si="135"/>
        <v>95.871808111265068</v>
      </c>
      <c r="L507">
        <f t="shared" si="136"/>
        <v>-681.81043179900234</v>
      </c>
      <c r="M507">
        <f t="shared" si="137"/>
        <v>-278.51161936000909</v>
      </c>
      <c r="N507">
        <f t="shared" si="138"/>
        <v>-480.16102557950569</v>
      </c>
      <c r="O507">
        <f t="shared" si="139"/>
        <v>1</v>
      </c>
      <c r="P507">
        <f t="shared" si="126"/>
        <v>1</v>
      </c>
      <c r="Q507">
        <f t="shared" si="140"/>
        <v>40</v>
      </c>
      <c r="R507">
        <f t="shared" si="141"/>
        <v>40</v>
      </c>
      <c r="S507" t="str">
        <f t="shared" si="142"/>
        <v/>
      </c>
      <c r="Y507">
        <f t="shared" si="127"/>
        <v>2.3340760531569189</v>
      </c>
    </row>
    <row r="508" spans="1:25" x14ac:dyDescent="0.25">
      <c r="A508">
        <v>3.9999999999999998E-6</v>
      </c>
      <c r="B508">
        <f>LUCA_data!CF507</f>
        <v>9584</v>
      </c>
      <c r="C508">
        <f t="shared" si="128"/>
        <v>19196</v>
      </c>
      <c r="D508">
        <f t="shared" si="129"/>
        <v>81.829356469832092</v>
      </c>
      <c r="E508">
        <f t="shared" si="130"/>
        <v>78.898256012371945</v>
      </c>
      <c r="F508">
        <f t="shared" si="131"/>
        <v>80.363806241102026</v>
      </c>
      <c r="G508">
        <f t="shared" si="132"/>
        <v>3.85E-2</v>
      </c>
      <c r="H508">
        <f t="shared" si="143"/>
        <v>34.65533199999998</v>
      </c>
      <c r="I508">
        <f t="shared" si="133"/>
        <v>38.066239707274818</v>
      </c>
      <c r="J508">
        <f t="shared" si="134"/>
        <v>95.871808111265068</v>
      </c>
      <c r="K508">
        <f t="shared" si="135"/>
        <v>66.969023909269936</v>
      </c>
      <c r="L508">
        <f t="shared" si="136"/>
        <v>-750.72166758428921</v>
      </c>
      <c r="M508">
        <f t="shared" si="137"/>
        <v>-480.16102557950569</v>
      </c>
      <c r="N508">
        <f t="shared" si="138"/>
        <v>-615.44134658189751</v>
      </c>
      <c r="O508">
        <f t="shared" si="139"/>
        <v>1</v>
      </c>
      <c r="P508">
        <f t="shared" si="126"/>
        <v>1</v>
      </c>
      <c r="Q508">
        <f t="shared" si="140"/>
        <v>40</v>
      </c>
      <c r="R508">
        <f t="shared" si="141"/>
        <v>40</v>
      </c>
      <c r="S508" t="str">
        <f t="shared" si="142"/>
        <v/>
      </c>
      <c r="Y508">
        <f t="shared" si="127"/>
        <v>-5.5551255848273335</v>
      </c>
    </row>
    <row r="509" spans="1:25" x14ac:dyDescent="0.25">
      <c r="A509">
        <v>3.9999999999999998E-6</v>
      </c>
      <c r="B509">
        <f>LUCA_data!CF508</f>
        <v>10129</v>
      </c>
      <c r="C509">
        <f t="shared" si="128"/>
        <v>19396</v>
      </c>
      <c r="D509">
        <f t="shared" si="129"/>
        <v>80.985580882393094</v>
      </c>
      <c r="E509">
        <f t="shared" si="130"/>
        <v>80.363806241102026</v>
      </c>
      <c r="F509">
        <f t="shared" si="131"/>
        <v>80.67469356174756</v>
      </c>
      <c r="G509">
        <f t="shared" si="132"/>
        <v>3.9425999999999996E-2</v>
      </c>
      <c r="H509">
        <f t="shared" si="143"/>
        <v>34.694757999999979</v>
      </c>
      <c r="I509">
        <f t="shared" si="133"/>
        <v>7.8853376108541138</v>
      </c>
      <c r="J509">
        <f t="shared" si="134"/>
        <v>66.969023909269936</v>
      </c>
      <c r="K509">
        <f t="shared" si="135"/>
        <v>37.427180760062022</v>
      </c>
      <c r="L509">
        <f t="shared" si="136"/>
        <v>-749.29851238289245</v>
      </c>
      <c r="M509">
        <f t="shared" si="137"/>
        <v>-615.44134658189751</v>
      </c>
      <c r="N509">
        <f t="shared" si="138"/>
        <v>-682.36992948239504</v>
      </c>
      <c r="O509">
        <f t="shared" si="139"/>
        <v>1</v>
      </c>
      <c r="P509">
        <f t="shared" si="126"/>
        <v>1</v>
      </c>
      <c r="Q509">
        <f t="shared" si="140"/>
        <v>40</v>
      </c>
      <c r="R509">
        <f t="shared" si="141"/>
        <v>40</v>
      </c>
      <c r="S509" t="str">
        <f t="shared" si="142"/>
        <v/>
      </c>
      <c r="Y509">
        <f t="shared" si="127"/>
        <v>-13.404164456643812</v>
      </c>
    </row>
    <row r="510" spans="1:25" x14ac:dyDescent="0.25">
      <c r="A510">
        <v>3.9999999999999998E-6</v>
      </c>
      <c r="B510">
        <f>LUCA_data!CF509</f>
        <v>10340</v>
      </c>
      <c r="C510">
        <f t="shared" si="128"/>
        <v>19859.5</v>
      </c>
      <c r="D510">
        <f t="shared" si="129"/>
        <v>79.095461960013935</v>
      </c>
      <c r="E510">
        <f t="shared" si="130"/>
        <v>80.67469356174756</v>
      </c>
      <c r="F510">
        <f t="shared" si="131"/>
        <v>79.885077760880748</v>
      </c>
      <c r="G510">
        <f t="shared" si="132"/>
        <v>4.0937999999999995E-2</v>
      </c>
      <c r="H510">
        <f t="shared" si="143"/>
        <v>34.735695999999976</v>
      </c>
      <c r="I510">
        <f t="shared" si="133"/>
        <v>-19.288089326953259</v>
      </c>
      <c r="J510">
        <f t="shared" si="134"/>
        <v>37.427180760062022</v>
      </c>
      <c r="K510">
        <f t="shared" si="135"/>
        <v>9.0695457165543818</v>
      </c>
      <c r="L510">
        <f t="shared" si="136"/>
        <v>-692.69712842609908</v>
      </c>
      <c r="M510">
        <f t="shared" si="137"/>
        <v>-682.36992948239504</v>
      </c>
      <c r="N510">
        <f t="shared" si="138"/>
        <v>-687.533528954247</v>
      </c>
      <c r="O510">
        <f t="shared" si="139"/>
        <v>1</v>
      </c>
      <c r="P510">
        <f t="shared" si="126"/>
        <v>1</v>
      </c>
      <c r="Q510">
        <f t="shared" si="140"/>
        <v>40</v>
      </c>
      <c r="R510">
        <f t="shared" si="141"/>
        <v>40</v>
      </c>
      <c r="S510" t="str">
        <f t="shared" si="142"/>
        <v/>
      </c>
      <c r="Y510">
        <f t="shared" si="127"/>
        <v>-20.74190108514539</v>
      </c>
    </row>
    <row r="511" spans="1:25" x14ac:dyDescent="0.25">
      <c r="A511">
        <v>3.9999999999999998E-6</v>
      </c>
      <c r="B511">
        <f>LUCA_data!CF510</f>
        <v>11074</v>
      </c>
      <c r="C511">
        <f t="shared" si="128"/>
        <v>20563.5</v>
      </c>
      <c r="D511">
        <f t="shared" si="129"/>
        <v>76.387595827310363</v>
      </c>
      <c r="E511">
        <f t="shared" si="130"/>
        <v>79.885077760880748</v>
      </c>
      <c r="F511">
        <f t="shared" si="131"/>
        <v>78.136336794095556</v>
      </c>
      <c r="G511">
        <f t="shared" si="132"/>
        <v>4.2827999999999998E-2</v>
      </c>
      <c r="H511">
        <f t="shared" si="143"/>
        <v>34.778523999999976</v>
      </c>
      <c r="I511">
        <f t="shared" si="133"/>
        <v>-40.831721462248815</v>
      </c>
      <c r="J511">
        <f t="shared" si="134"/>
        <v>9.0695457165543818</v>
      </c>
      <c r="K511">
        <f t="shared" si="135"/>
        <v>-15.881087872847218</v>
      </c>
      <c r="L511">
        <f t="shared" si="136"/>
        <v>-582.57760318953956</v>
      </c>
      <c r="M511">
        <f t="shared" si="137"/>
        <v>-687.533528954247</v>
      </c>
      <c r="N511">
        <f t="shared" si="138"/>
        <v>-635.05556607189328</v>
      </c>
      <c r="O511">
        <f t="shared" si="139"/>
        <v>1</v>
      </c>
      <c r="P511">
        <f t="shared" si="126"/>
        <v>0</v>
      </c>
      <c r="Q511">
        <f t="shared" si="140"/>
        <v>40</v>
      </c>
      <c r="R511">
        <f t="shared" si="141"/>
        <v>40</v>
      </c>
      <c r="S511" t="str">
        <f t="shared" si="142"/>
        <v/>
      </c>
      <c r="Y511">
        <f t="shared" si="127"/>
        <v>-26.879906030446147</v>
      </c>
    </row>
    <row r="512" spans="1:25" x14ac:dyDescent="0.25">
      <c r="A512">
        <v>3.9999999999999998E-6</v>
      </c>
      <c r="B512">
        <f>LUCA_data!CF511</f>
        <v>11301</v>
      </c>
      <c r="C512">
        <f t="shared" si="128"/>
        <v>21422</v>
      </c>
      <c r="D512">
        <f t="shared" si="129"/>
        <v>73.326315320460111</v>
      </c>
      <c r="E512">
        <f t="shared" si="130"/>
        <v>78.136336794095556</v>
      </c>
      <c r="F512">
        <f t="shared" si="131"/>
        <v>75.73132605727784</v>
      </c>
      <c r="G512">
        <f t="shared" si="132"/>
        <v>4.4749999999999998E-2</v>
      </c>
      <c r="H512">
        <f t="shared" si="143"/>
        <v>34.823273999999977</v>
      </c>
      <c r="I512">
        <f t="shared" si="133"/>
        <v>-53.743256688664026</v>
      </c>
      <c r="J512">
        <f t="shared" si="134"/>
        <v>-15.881087872847218</v>
      </c>
      <c r="K512">
        <f t="shared" si="135"/>
        <v>-34.812172280755618</v>
      </c>
      <c r="L512">
        <f t="shared" si="136"/>
        <v>-423.04099235549501</v>
      </c>
      <c r="M512">
        <f t="shared" si="137"/>
        <v>-635.05556607189328</v>
      </c>
      <c r="N512">
        <f t="shared" si="138"/>
        <v>-529.04827921369417</v>
      </c>
      <c r="O512">
        <f t="shared" si="139"/>
        <v>1</v>
      </c>
      <c r="P512">
        <f t="shared" si="126"/>
        <v>0</v>
      </c>
      <c r="Q512">
        <f t="shared" si="140"/>
        <v>40</v>
      </c>
      <c r="R512">
        <f t="shared" si="141"/>
        <v>40</v>
      </c>
      <c r="S512" t="str">
        <f t="shared" si="142"/>
        <v/>
      </c>
      <c r="Y512">
        <f t="shared" si="127"/>
        <v>-30.965289522518663</v>
      </c>
    </row>
    <row r="513" spans="1:25" x14ac:dyDescent="0.25">
      <c r="A513">
        <v>3.9999999999999998E-6</v>
      </c>
      <c r="B513">
        <f>LUCA_data!CF512</f>
        <v>12117</v>
      </c>
      <c r="C513">
        <f t="shared" si="128"/>
        <v>22416</v>
      </c>
      <c r="D513">
        <f t="shared" si="129"/>
        <v>70.074782601485396</v>
      </c>
      <c r="E513">
        <f t="shared" si="130"/>
        <v>75.73132605727784</v>
      </c>
      <c r="F513">
        <f t="shared" si="131"/>
        <v>72.903054329381618</v>
      </c>
      <c r="G513">
        <f t="shared" si="132"/>
        <v>4.6835999999999996E-2</v>
      </c>
      <c r="H513">
        <f t="shared" si="143"/>
        <v>34.870109999999976</v>
      </c>
      <c r="I513">
        <f t="shared" si="133"/>
        <v>-60.386705267235087</v>
      </c>
      <c r="J513">
        <f t="shared" si="134"/>
        <v>-34.812172280755618</v>
      </c>
      <c r="K513">
        <f t="shared" si="135"/>
        <v>-47.599438773995352</v>
      </c>
      <c r="L513">
        <f t="shared" si="136"/>
        <v>-273.02217297035901</v>
      </c>
      <c r="M513">
        <f t="shared" si="137"/>
        <v>-529.04827921369417</v>
      </c>
      <c r="N513">
        <f t="shared" si="138"/>
        <v>-401.03522609202662</v>
      </c>
      <c r="O513">
        <f t="shared" si="139"/>
        <v>1</v>
      </c>
      <c r="P513">
        <f t="shared" si="126"/>
        <v>0</v>
      </c>
      <c r="Q513">
        <f t="shared" si="140"/>
        <v>40</v>
      </c>
      <c r="R513">
        <f t="shared" si="141"/>
        <v>40</v>
      </c>
      <c r="S513" t="str">
        <f t="shared" si="142"/>
        <v/>
      </c>
      <c r="Y513">
        <f t="shared" si="127"/>
        <v>-33.101579440529271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 use this sheet</vt:lpstr>
      <vt:lpstr>YOUR_data</vt:lpstr>
      <vt:lpstr>YOUR_analysis</vt:lpstr>
      <vt:lpstr>DAVE_data</vt:lpstr>
      <vt:lpstr>DAVE_analysis</vt:lpstr>
      <vt:lpstr>LUCA_data</vt:lpstr>
      <vt:lpstr>LUCA_analysis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Vernooy, David W (GE Corporate)</dc:creator>
  <cp:lastModifiedBy>Vernooy, David W (GE Corporate)</cp:lastModifiedBy>
  <dcterms:created xsi:type="dcterms:W3CDTF">2021-04-01T08:47:35Z</dcterms:created>
  <dcterms:modified xsi:type="dcterms:W3CDTF">2021-04-03T16:55:14Z</dcterms:modified>
</cp:coreProperties>
</file>