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YT-Hawaco-GW\"/>
    </mc:Choice>
  </mc:AlternateContent>
  <xr:revisionPtr revIDLastSave="0" documentId="13_ncr:1_{2BED85F9-3C80-482B-B382-DB3D623008A1}" xr6:coauthVersionLast="47" xr6:coauthVersionMax="47" xr10:uidLastSave="{00000000-0000-0000-0000-000000000000}"/>
  <bookViews>
    <workbookView xWindow="-120" yWindow="-120" windowWidth="29040" windowHeight="15840" xr2:uid="{E3B0EE95-4F77-45F0-A084-54B3AA7279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9" i="1" s="1"/>
  <c r="D24" i="1" s="1"/>
  <c r="D28" i="1" s="1"/>
  <c r="D23" i="1"/>
  <c r="D4" i="1"/>
</calcChain>
</file>

<file path=xl/sharedStrings.xml><?xml version="1.0" encoding="utf-8"?>
<sst xmlns="http://schemas.openxmlformats.org/spreadsheetml/2006/main" count="37" uniqueCount="37">
  <si>
    <t>STT</t>
  </si>
  <si>
    <t>Nhóm</t>
  </si>
  <si>
    <t>Tham số</t>
  </si>
  <si>
    <t>Đo dữ liệu</t>
  </si>
  <si>
    <t>Dòng tiêu thụ lúc ngủ (uA)</t>
  </si>
  <si>
    <t>Truyền dữ liệu</t>
  </si>
  <si>
    <t>Tổng hợp</t>
  </si>
  <si>
    <t>Dung lượng pin (mAh)</t>
  </si>
  <si>
    <t>Hiệu suất pin</t>
  </si>
  <si>
    <t>Thời gian dùng (tháng)</t>
  </si>
  <si>
    <t>Thời gian thức dậy để feed watchdog (ms)</t>
  </si>
  <si>
    <t>Dòng tiêu thụ lúc thức khi feed watchdog (uA)</t>
  </si>
  <si>
    <t>Số lần thức trong ngày</t>
  </si>
  <si>
    <t>Thời gian ngủ trong ngày (ms)</t>
  </si>
  <si>
    <t>Số lần có cảm biến trong ngày</t>
  </si>
  <si>
    <t>Số lần truyền trong ngày</t>
  </si>
  <si>
    <t>Thời gian truyền 1 lần(ms)</t>
  </si>
  <si>
    <t>Dòng tiêu thụ trung bình 1 ngày khi truyền(uA)</t>
  </si>
  <si>
    <t>Năng lượng tiêu thụ mỗi ngày (mAh)</t>
  </si>
  <si>
    <t>Thời gian thức dậy khi có cảm biến(ms)</t>
  </si>
  <si>
    <t>Dòng tiêu thụ 1 ngày khi đo (uA)</t>
  </si>
  <si>
    <t>Dòng tiêu thụ khi truyền dữ liệu (uA)</t>
  </si>
  <si>
    <t>Dòng tiêu thụ lúc đo cảm biến(uA)</t>
  </si>
  <si>
    <t>Tính toán năng lượng</t>
  </si>
  <si>
    <t>Thời gian truyền</t>
  </si>
  <si>
    <t>Kết quả</t>
  </si>
  <si>
    <t>Điện áp pin</t>
  </si>
  <si>
    <t>Thời gian ghi Flash(ms)</t>
  </si>
  <si>
    <t>Số lần ghi Flash trong ngày</t>
  </si>
  <si>
    <t>Số lần sáng led trong ngày</t>
  </si>
  <si>
    <t>Thời gian sáng led (ms)</t>
  </si>
  <si>
    <t>Dòng điện ghi flash (ma)</t>
  </si>
  <si>
    <t>Dòng tiêu thụ khi sáng led (mA)</t>
  </si>
  <si>
    <t>Dòng khi giao tiếp RS485 (mA)</t>
  </si>
  <si>
    <t>Do cảm biến cần chờ tối thiểu 500mS để phản hồi như trong spec</t>
  </si>
  <si>
    <t>Thời gian giao tiếp (ms)</t>
  </si>
  <si>
    <t>Số lần giao tiếp trong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</si>
</sst>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BD9-25C9-48B9-9E60-4C9F46847D93}">
  <dimension ref="A1:E29"/>
  <sheetViews>
    <sheetView tabSelected="1" zoomScale="115" zoomScaleNormal="115" workbookViewId="0">
      <selection activeCell="D22" sqref="D22"/>
    </sheetView>
  </sheetViews>
  <sheetFormatPr defaultRowHeight="15" x14ac:dyDescent="0.25"/>
  <cols>
    <col min="2" max="2" width="36.140625" customWidth="1"/>
    <col min="3" max="3" width="44.7109375" customWidth="1"/>
    <col min="4" max="4" width="6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23</v>
      </c>
    </row>
    <row r="2" spans="1:4" x14ac:dyDescent="0.25">
      <c r="A2" s="3">
        <v>1</v>
      </c>
      <c r="B2" s="11" t="s">
        <v>3</v>
      </c>
      <c r="C2" s="4" t="s">
        <v>10</v>
      </c>
      <c r="D2" s="7">
        <v>1</v>
      </c>
    </row>
    <row r="3" spans="1:4" x14ac:dyDescent="0.25">
      <c r="A3" s="3">
        <v>2</v>
      </c>
      <c r="B3" s="11"/>
      <c r="C3" s="4" t="s">
        <v>11</v>
      </c>
      <c r="D3" s="3">
        <v>2000</v>
      </c>
    </row>
    <row r="4" spans="1:4" s="1" customFormat="1" x14ac:dyDescent="0.25">
      <c r="A4" s="3"/>
      <c r="B4" s="11"/>
      <c r="C4" s="4" t="s">
        <v>12</v>
      </c>
      <c r="D4" s="3">
        <f>(86400/18)</f>
        <v>4800</v>
      </c>
    </row>
    <row r="5" spans="1:4" s="1" customFormat="1" x14ac:dyDescent="0.25">
      <c r="A5" s="3"/>
      <c r="B5" s="11"/>
      <c r="C5" s="4" t="s">
        <v>19</v>
      </c>
      <c r="D5" s="3">
        <v>10</v>
      </c>
    </row>
    <row r="6" spans="1:4" s="1" customFormat="1" x14ac:dyDescent="0.25">
      <c r="A6" s="3"/>
      <c r="B6" s="11"/>
      <c r="C6" s="4" t="s">
        <v>22</v>
      </c>
      <c r="D6" s="3">
        <v>5000</v>
      </c>
    </row>
    <row r="7" spans="1:4" s="1" customFormat="1" x14ac:dyDescent="0.25">
      <c r="A7" s="3"/>
      <c r="B7" s="11"/>
      <c r="C7" s="4" t="s">
        <v>14</v>
      </c>
      <c r="D7" s="3">
        <v>5000</v>
      </c>
    </row>
    <row r="8" spans="1:4" s="1" customFormat="1" x14ac:dyDescent="0.25">
      <c r="A8" s="9"/>
      <c r="B8" s="11"/>
      <c r="C8" s="4" t="s">
        <v>28</v>
      </c>
      <c r="D8" s="9">
        <v>96</v>
      </c>
    </row>
    <row r="9" spans="1:4" s="1" customFormat="1" x14ac:dyDescent="0.25">
      <c r="A9" s="9"/>
      <c r="B9" s="11"/>
      <c r="C9" s="4" t="s">
        <v>27</v>
      </c>
      <c r="D9" s="9">
        <v>5</v>
      </c>
    </row>
    <row r="10" spans="1:4" s="1" customFormat="1" x14ac:dyDescent="0.25">
      <c r="A10" s="9"/>
      <c r="B10" s="11"/>
      <c r="C10" s="4" t="s">
        <v>31</v>
      </c>
      <c r="D10" s="9">
        <v>10</v>
      </c>
    </row>
    <row r="11" spans="1:4" x14ac:dyDescent="0.25">
      <c r="A11" s="3">
        <v>3</v>
      </c>
      <c r="B11" s="11"/>
      <c r="C11" s="4" t="s">
        <v>13</v>
      </c>
      <c r="D11" s="7">
        <f>(86400000-D2*D4-D7*D5-D21*D22)</f>
        <v>85625200</v>
      </c>
    </row>
    <row r="12" spans="1:4" x14ac:dyDescent="0.25">
      <c r="A12" s="3">
        <v>4</v>
      </c>
      <c r="B12" s="11"/>
      <c r="C12" s="4" t="s">
        <v>4</v>
      </c>
      <c r="D12" s="3">
        <v>20</v>
      </c>
    </row>
    <row r="13" spans="1:4" s="1" customFormat="1" x14ac:dyDescent="0.25">
      <c r="A13" s="9"/>
      <c r="B13" s="11"/>
      <c r="C13" s="4" t="s">
        <v>32</v>
      </c>
      <c r="D13" s="9">
        <v>3</v>
      </c>
    </row>
    <row r="14" spans="1:4" s="1" customFormat="1" x14ac:dyDescent="0.25">
      <c r="A14" s="9"/>
      <c r="B14" s="11"/>
      <c r="C14" s="4" t="s">
        <v>30</v>
      </c>
      <c r="D14" s="9">
        <v>5</v>
      </c>
    </row>
    <row r="15" spans="1:4" s="1" customFormat="1" x14ac:dyDescent="0.25">
      <c r="A15" s="9"/>
      <c r="B15" s="11"/>
      <c r="C15" s="4" t="s">
        <v>29</v>
      </c>
      <c r="D15" s="9">
        <v>24</v>
      </c>
    </row>
    <row r="16" spans="1:4" s="1" customFormat="1" x14ac:dyDescent="0.25">
      <c r="A16" s="9"/>
      <c r="B16" s="11"/>
      <c r="C16" s="4" t="s">
        <v>33</v>
      </c>
      <c r="D16" s="9">
        <v>15</v>
      </c>
    </row>
    <row r="17" spans="1:5" s="1" customFormat="1" x14ac:dyDescent="0.25">
      <c r="A17" s="9"/>
      <c r="B17" s="11"/>
      <c r="C17" s="4" t="s">
        <v>35</v>
      </c>
      <c r="D17" s="9">
        <v>600</v>
      </c>
      <c r="E17" s="1" t="s">
        <v>34</v>
      </c>
    </row>
    <row r="18" spans="1:5" s="1" customFormat="1" x14ac:dyDescent="0.25">
      <c r="A18" s="9"/>
      <c r="B18" s="11"/>
      <c r="C18" s="4" t="s">
        <v>36</v>
      </c>
      <c r="D18" s="9">
        <v>96</v>
      </c>
    </row>
    <row r="19" spans="1:5" x14ac:dyDescent="0.25">
      <c r="A19" s="3">
        <v>5</v>
      </c>
      <c r="B19" s="11"/>
      <c r="C19" s="4" t="s">
        <v>20</v>
      </c>
      <c r="D19" s="5">
        <f>(D3*D2*D4+D5*D7*D6+D11*D12)/86400000</f>
        <v>22.825277777777778</v>
      </c>
    </row>
    <row r="20" spans="1:5" x14ac:dyDescent="0.25">
      <c r="A20" s="3">
        <v>7</v>
      </c>
      <c r="B20" s="12" t="s">
        <v>5</v>
      </c>
      <c r="C20" s="4" t="s">
        <v>21</v>
      </c>
      <c r="D20" s="3">
        <v>50000</v>
      </c>
    </row>
    <row r="21" spans="1:5" s="1" customFormat="1" x14ac:dyDescent="0.25">
      <c r="A21" s="3"/>
      <c r="B21" s="13"/>
      <c r="C21" s="4" t="s">
        <v>16</v>
      </c>
      <c r="D21" s="3">
        <v>30000</v>
      </c>
    </row>
    <row r="22" spans="1:5" s="1" customFormat="1" x14ac:dyDescent="0.25">
      <c r="A22" s="3"/>
      <c r="B22" s="13"/>
      <c r="C22" s="4" t="s">
        <v>15</v>
      </c>
      <c r="D22" s="3">
        <v>24</v>
      </c>
    </row>
    <row r="23" spans="1:5" x14ac:dyDescent="0.25">
      <c r="A23" s="3">
        <v>9</v>
      </c>
      <c r="B23" s="13"/>
      <c r="C23" s="4" t="s">
        <v>17</v>
      </c>
      <c r="D23" s="5">
        <f>D20*D21*D22/86400000</f>
        <v>416.66666666666669</v>
      </c>
    </row>
    <row r="24" spans="1:5" x14ac:dyDescent="0.25">
      <c r="A24" s="3">
        <v>10</v>
      </c>
      <c r="B24" s="11" t="s">
        <v>6</v>
      </c>
      <c r="C24" s="4" t="s">
        <v>18</v>
      </c>
      <c r="D24" s="5">
        <f>24*(D23+D19)/1000 + D10*D9/3600/1000 +D13*D14*D15/3600/1000 + D16*D17*D18/3600/1000</f>
        <v>10.787920555555557</v>
      </c>
    </row>
    <row r="25" spans="1:5" s="1" customFormat="1" x14ac:dyDescent="0.25">
      <c r="A25" s="9"/>
      <c r="B25" s="11"/>
      <c r="C25" s="4" t="s">
        <v>26</v>
      </c>
      <c r="D25" s="5">
        <v>4</v>
      </c>
    </row>
    <row r="26" spans="1:5" x14ac:dyDescent="0.25">
      <c r="A26" s="3">
        <v>11</v>
      </c>
      <c r="B26" s="11"/>
      <c r="C26" s="4" t="s">
        <v>7</v>
      </c>
      <c r="D26" s="3">
        <v>18000</v>
      </c>
    </row>
    <row r="27" spans="1:5" x14ac:dyDescent="0.25">
      <c r="A27" s="3">
        <v>12</v>
      </c>
      <c r="B27" s="11"/>
      <c r="C27" s="4" t="s">
        <v>8</v>
      </c>
      <c r="D27" s="6">
        <v>0.7</v>
      </c>
    </row>
    <row r="28" spans="1:5" x14ac:dyDescent="0.25">
      <c r="A28" s="3">
        <v>13</v>
      </c>
      <c r="B28" s="11"/>
      <c r="C28" s="4" t="s">
        <v>9</v>
      </c>
      <c r="D28" s="8">
        <f>D26*D27*D25/4.2/(D24*30)</f>
        <v>37.078508127686227</v>
      </c>
    </row>
    <row r="29" spans="1:5" x14ac:dyDescent="0.25">
      <c r="C29" s="10" t="s">
        <v>24</v>
      </c>
      <c r="D29" t="s">
        <v>25</v>
      </c>
    </row>
  </sheetData>
  <mergeCells count="3">
    <mergeCell ref="B2:B19"/>
    <mergeCell ref="B24:B28"/>
    <mergeCell ref="B20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huybk213</dc:creator>
  <cp:lastModifiedBy>huybk213</cp:lastModifiedBy>
  <dcterms:created xsi:type="dcterms:W3CDTF">2021-05-20T06:08:29Z</dcterms:created>
  <dcterms:modified xsi:type="dcterms:W3CDTF">2021-06-21T04:36:19Z</dcterms:modified>
</cp:coreProperties>
</file>