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C8B00312-9DCB-4170-A4F7-6EBFBA11CD13}" xr6:coauthVersionLast="47" xr6:coauthVersionMax="47" xr10:uidLastSave="{00000000-0000-0000-0000-000000000000}"/>
  <bookViews>
    <workbookView xWindow="-120" yWindow="-120" windowWidth="29040" windowHeight="15840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4" i="1"/>
  <c r="D11" i="1" s="1"/>
  <c r="D19" i="1" l="1"/>
  <c r="D27" i="1" s="1"/>
  <c r="D31" i="1" s="1"/>
</calcChain>
</file>

<file path=xl/sharedStrings.xml><?xml version="1.0" encoding="utf-8"?>
<sst xmlns="http://schemas.openxmlformats.org/spreadsheetml/2006/main" count="40" uniqueCount="40">
  <si>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</si>
  <si>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</si>
  <si>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</si>
  <si>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</si>
  <si>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</si>
  <si>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</si>
  <si>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</si>
  <si>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</si>
  <si>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</si>
  <si>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</si>
  <si>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</si>
  <si>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</si>
  <si>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</si>
  <si>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</si>
  <si>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</si>
  <si>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</si>
  <si>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</si>
  <si>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</si>
  <si>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</si>
  <si>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</si>
  <si>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</si>
  <si>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</si>
  <si>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</si>
  <si>
    <t>Thời gian truyền</t>
  </si>
  <si>
    <t>Kết quả</t>
  </si>
  <si>
    <t>Điện áp pin</t>
  </si>
  <si>
    <t>Thời gian ghi Flash(ms)</t>
  </si>
  <si>
    <t>Số lần ghi Flash trong ngày</t>
  </si>
  <si>
    <t>Số lần sáng led trong ngày</t>
  </si>
  <si>
    <t>Thời gian sáng led (ms)</t>
  </si>
  <si>
    <t>Dòng điện ghi flash (ma)</t>
  </si>
  <si>
    <t>Dòng tiêu thụ khi sáng led (mA)</t>
  </si>
  <si>
    <t>Dòng khi giao tiếp RS485 (mA)</t>
  </si>
  <si>
    <t>Do cảm biến cần chờ tối thiểu 500mS để phản hồi như trong spec</t>
  </si>
  <si>
    <t>Thời gian giao tiếp (ms)</t>
  </si>
  <si>
    <t>Số lần giao tiếp trong ngày</t>
  </si>
  <si>
    <t>Thời gian sạc(h)</t>
  </si>
  <si>
    <t>Dòng tiêu thụ lúc sạc(mA)</t>
  </si>
  <si>
    <t>Chu kì sạc (ngày)</t>
  </si>
  <si>
    <t>Dòng tiêu thụ trung bình 1 ngày khi truyền + sạc(uA)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</si>
</sst>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E32"/>
  <sheetViews>
    <sheetView tabSelected="1" zoomScale="115" zoomScaleNormal="115" workbookViewId="0">
      <selection activeCell="D16" sqref="D16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22</v>
      </c>
    </row>
    <row r="2" spans="1:4" x14ac:dyDescent="0.25">
      <c r="A2" s="3">
        <v>1</v>
      </c>
      <c r="B2" s="12" t="s">
        <v>3</v>
      </c>
      <c r="C2" s="4" t="s">
        <v>10</v>
      </c>
      <c r="D2" s="7">
        <v>10</v>
      </c>
    </row>
    <row r="3" spans="1:4" x14ac:dyDescent="0.25">
      <c r="A3" s="3">
        <v>2</v>
      </c>
      <c r="B3" s="12"/>
      <c r="C3" s="4" t="s">
        <v>11</v>
      </c>
      <c r="D3" s="3">
        <v>3000</v>
      </c>
    </row>
    <row r="4" spans="1:4" s="1" customFormat="1" x14ac:dyDescent="0.25">
      <c r="A4" s="3"/>
      <c r="B4" s="12"/>
      <c r="C4" s="4" t="s">
        <v>12</v>
      </c>
      <c r="D4" s="3">
        <f>(86400/18)</f>
        <v>4800</v>
      </c>
    </row>
    <row r="5" spans="1:4" s="1" customFormat="1" x14ac:dyDescent="0.25">
      <c r="A5" s="3"/>
      <c r="B5" s="12"/>
      <c r="C5" s="4" t="s">
        <v>18</v>
      </c>
      <c r="D5" s="3">
        <v>400</v>
      </c>
    </row>
    <row r="6" spans="1:4" s="1" customFormat="1" x14ac:dyDescent="0.25">
      <c r="A6" s="3"/>
      <c r="B6" s="12"/>
      <c r="C6" s="4" t="s">
        <v>21</v>
      </c>
      <c r="D6" s="3">
        <v>35000</v>
      </c>
    </row>
    <row r="7" spans="1:4" s="1" customFormat="1" x14ac:dyDescent="0.25">
      <c r="A7" s="3"/>
      <c r="B7" s="12"/>
      <c r="C7" s="4" t="s">
        <v>14</v>
      </c>
      <c r="D7" s="3">
        <v>1000</v>
      </c>
    </row>
    <row r="8" spans="1:4" s="1" customFormat="1" x14ac:dyDescent="0.25">
      <c r="A8" s="9"/>
      <c r="B8" s="12"/>
      <c r="C8" s="4" t="s">
        <v>27</v>
      </c>
      <c r="D8" s="9">
        <v>96</v>
      </c>
    </row>
    <row r="9" spans="1:4" s="1" customFormat="1" x14ac:dyDescent="0.25">
      <c r="A9" s="9"/>
      <c r="B9" s="12"/>
      <c r="C9" s="4" t="s">
        <v>26</v>
      </c>
      <c r="D9" s="9">
        <v>15</v>
      </c>
    </row>
    <row r="10" spans="1:4" s="1" customFormat="1" x14ac:dyDescent="0.25">
      <c r="A10" s="9"/>
      <c r="B10" s="12"/>
      <c r="C10" s="4" t="s">
        <v>30</v>
      </c>
      <c r="D10" s="9">
        <v>15</v>
      </c>
    </row>
    <row r="11" spans="1:4" x14ac:dyDescent="0.25">
      <c r="A11" s="3">
        <v>3</v>
      </c>
      <c r="B11" s="12"/>
      <c r="C11" s="4" t="s">
        <v>13</v>
      </c>
      <c r="D11" s="7">
        <f>(86400000-D2*D4-D7*D5-D21*D22)</f>
        <v>85040000</v>
      </c>
    </row>
    <row r="12" spans="1:4" x14ac:dyDescent="0.25">
      <c r="A12" s="3">
        <v>4</v>
      </c>
      <c r="B12" s="12"/>
      <c r="C12" s="4" t="s">
        <v>4</v>
      </c>
      <c r="D12" s="3">
        <v>50</v>
      </c>
    </row>
    <row r="13" spans="1:4" s="1" customFormat="1" x14ac:dyDescent="0.25">
      <c r="A13" s="9"/>
      <c r="B13" s="12"/>
      <c r="C13" s="4" t="s">
        <v>31</v>
      </c>
      <c r="D13" s="9">
        <v>3</v>
      </c>
    </row>
    <row r="14" spans="1:4" s="1" customFormat="1" x14ac:dyDescent="0.25">
      <c r="A14" s="9"/>
      <c r="B14" s="12"/>
      <c r="C14" s="4" t="s">
        <v>29</v>
      </c>
      <c r="D14" s="9">
        <v>20</v>
      </c>
    </row>
    <row r="15" spans="1:4" s="1" customFormat="1" x14ac:dyDescent="0.25">
      <c r="A15" s="9"/>
      <c r="B15" s="12"/>
      <c r="C15" s="4" t="s">
        <v>28</v>
      </c>
      <c r="D15" s="9">
        <v>24</v>
      </c>
    </row>
    <row r="16" spans="1:4" s="1" customFormat="1" x14ac:dyDescent="0.25">
      <c r="A16" s="9"/>
      <c r="B16" s="12"/>
      <c r="C16" s="4" t="s">
        <v>32</v>
      </c>
      <c r="D16" s="9">
        <v>15</v>
      </c>
    </row>
    <row r="17" spans="1:5" s="1" customFormat="1" x14ac:dyDescent="0.25">
      <c r="A17" s="9"/>
      <c r="B17" s="12"/>
      <c r="C17" s="4" t="s">
        <v>34</v>
      </c>
      <c r="D17" s="9">
        <v>600</v>
      </c>
      <c r="E17" s="1" t="s">
        <v>33</v>
      </c>
    </row>
    <row r="18" spans="1:5" s="1" customFormat="1" x14ac:dyDescent="0.25">
      <c r="A18" s="9"/>
      <c r="B18" s="12"/>
      <c r="C18" s="4" t="s">
        <v>35</v>
      </c>
      <c r="D18" s="9">
        <v>96</v>
      </c>
    </row>
    <row r="19" spans="1:5" x14ac:dyDescent="0.25">
      <c r="A19" s="3">
        <v>5</v>
      </c>
      <c r="B19" s="12"/>
      <c r="C19" s="4" t="s">
        <v>19</v>
      </c>
      <c r="D19" s="5">
        <f>(D3*D2*D4+D5*D7*D6+D11*D12)/86400000</f>
        <v>212.91666666666666</v>
      </c>
    </row>
    <row r="20" spans="1:5" x14ac:dyDescent="0.25">
      <c r="A20" s="3">
        <v>7</v>
      </c>
      <c r="B20" s="13" t="s">
        <v>5</v>
      </c>
      <c r="C20" s="4" t="s">
        <v>20</v>
      </c>
      <c r="D20" s="3">
        <v>120000</v>
      </c>
    </row>
    <row r="21" spans="1:5" s="1" customFormat="1" x14ac:dyDescent="0.25">
      <c r="A21" s="3"/>
      <c r="B21" s="14"/>
      <c r="C21" s="4" t="s">
        <v>16</v>
      </c>
      <c r="D21" s="3">
        <v>38000</v>
      </c>
    </row>
    <row r="22" spans="1:5" s="1" customFormat="1" x14ac:dyDescent="0.25">
      <c r="A22" s="3"/>
      <c r="B22" s="14"/>
      <c r="C22" s="4" t="s">
        <v>15</v>
      </c>
      <c r="D22" s="3">
        <v>24</v>
      </c>
    </row>
    <row r="23" spans="1:5" s="1" customFormat="1" x14ac:dyDescent="0.25">
      <c r="A23" s="11"/>
      <c r="B23" s="14"/>
      <c r="C23" s="4" t="s">
        <v>36</v>
      </c>
      <c r="D23" s="11">
        <v>1</v>
      </c>
    </row>
    <row r="24" spans="1:5" s="1" customFormat="1" x14ac:dyDescent="0.25">
      <c r="A24" s="11"/>
      <c r="B24" s="14"/>
      <c r="C24" s="4" t="s">
        <v>37</v>
      </c>
      <c r="D24" s="11">
        <v>500</v>
      </c>
    </row>
    <row r="25" spans="1:5" s="1" customFormat="1" x14ac:dyDescent="0.25">
      <c r="A25" s="11"/>
      <c r="B25" s="14"/>
      <c r="C25" s="4" t="s">
        <v>38</v>
      </c>
      <c r="D25" s="11">
        <v>5</v>
      </c>
    </row>
    <row r="26" spans="1:5" ht="30" x14ac:dyDescent="0.25">
      <c r="A26" s="3">
        <v>9</v>
      </c>
      <c r="B26" s="14"/>
      <c r="C26" s="4" t="s">
        <v>39</v>
      </c>
      <c r="D26" s="5">
        <f>D20*D21*D22/86400000 + D23*3600*D24*1000/D25/86400000</f>
        <v>1270.8333333333335</v>
      </c>
    </row>
    <row r="27" spans="1:5" x14ac:dyDescent="0.25">
      <c r="A27" s="3">
        <v>10</v>
      </c>
      <c r="B27" s="12" t="s">
        <v>6</v>
      </c>
      <c r="C27" s="4" t="s">
        <v>17</v>
      </c>
      <c r="D27" s="5">
        <f>24*(D26+D19)/1000 + D10*D9/3600/1000 +D13*D14*D15/3600/1000 + D16*D17*D18/3600/1000</f>
        <v>35.850462500000006</v>
      </c>
    </row>
    <row r="28" spans="1:5" s="1" customFormat="1" x14ac:dyDescent="0.25">
      <c r="A28" s="9"/>
      <c r="B28" s="12"/>
      <c r="C28" s="4" t="s">
        <v>25</v>
      </c>
      <c r="D28" s="5">
        <v>12</v>
      </c>
    </row>
    <row r="29" spans="1:5" x14ac:dyDescent="0.25">
      <c r="A29" s="3">
        <v>11</v>
      </c>
      <c r="B29" s="12"/>
      <c r="C29" s="4" t="s">
        <v>7</v>
      </c>
      <c r="D29" s="3">
        <v>12000</v>
      </c>
    </row>
    <row r="30" spans="1:5" x14ac:dyDescent="0.25">
      <c r="A30" s="3">
        <v>12</v>
      </c>
      <c r="B30" s="12"/>
      <c r="C30" s="4" t="s">
        <v>8</v>
      </c>
      <c r="D30" s="6">
        <v>0.7</v>
      </c>
    </row>
    <row r="31" spans="1:5" x14ac:dyDescent="0.25">
      <c r="A31" s="3">
        <v>13</v>
      </c>
      <c r="B31" s="12"/>
      <c r="C31" s="4" t="s">
        <v>9</v>
      </c>
      <c r="D31" s="8">
        <f>D29*D30*D28/4.2/(D27*30)</f>
        <v>22.314914347339311</v>
      </c>
    </row>
    <row r="32" spans="1:5" x14ac:dyDescent="0.25">
      <c r="C32" s="10" t="s">
        <v>23</v>
      </c>
      <c r="D32" t="s">
        <v>24</v>
      </c>
    </row>
  </sheetData>
  <mergeCells count="3">
    <mergeCell ref="B2:B19"/>
    <mergeCell ref="B27:B31"/>
    <mergeCell ref="B20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2021-07-29T01:39:59Z</dcterms:modified>
</cp:coreProperties>
</file>