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erez/Documents/ABDN MSc/Masters research project/Excel Results/"/>
    </mc:Choice>
  </mc:AlternateContent>
  <xr:revisionPtr revIDLastSave="0" documentId="13_ncr:1_{E792B23C-F56A-D743-8039-1570DF9ACB2D}" xr6:coauthVersionLast="45" xr6:coauthVersionMax="45" xr10:uidLastSave="{00000000-0000-0000-0000-000000000000}"/>
  <bookViews>
    <workbookView xWindow="0" yWindow="460" windowWidth="25600" windowHeight="14900" activeTab="8" xr2:uid="{6EED29BF-DF64-2741-9C60-DAF6BFBBF99E}"/>
  </bookViews>
  <sheets>
    <sheet name="FScodon frequency" sheetId="8" r:id="rId1"/>
    <sheet name="Frequency per codonpair" sheetId="2" r:id="rId2"/>
    <sheet name="AA data" sheetId="3" r:id="rId3"/>
    <sheet name="AA Variations" sheetId="7" r:id="rId4"/>
    <sheet name="Stop codon probabilities" sheetId="4" r:id="rId5"/>
    <sheet name="X^2" sheetId="9" r:id="rId6"/>
    <sheet name="X^2 homogenity " sheetId="11" r:id="rId7"/>
    <sheet name="X^2 association" sheetId="12" r:id="rId8"/>
    <sheet name="Sheet5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8" l="1"/>
  <c r="P28" i="8"/>
  <c r="P29" i="8"/>
  <c r="P30" i="8"/>
  <c r="P31" i="8"/>
  <c r="P32" i="8"/>
  <c r="P34" i="8"/>
  <c r="P35" i="8"/>
  <c r="P36" i="8"/>
  <c r="P37" i="8"/>
  <c r="P38" i="8"/>
  <c r="P39" i="8"/>
  <c r="P40" i="8"/>
  <c r="P42" i="8"/>
  <c r="P43" i="8"/>
  <c r="P44" i="8"/>
  <c r="P45" i="8"/>
  <c r="P46" i="8"/>
  <c r="P47" i="8"/>
  <c r="P48" i="8"/>
  <c r="P50" i="8"/>
  <c r="P51" i="8"/>
  <c r="P52" i="8"/>
  <c r="P53" i="8"/>
  <c r="P54" i="8"/>
  <c r="P55" i="8"/>
  <c r="P56" i="8"/>
  <c r="P58" i="8"/>
  <c r="P59" i="8"/>
  <c r="P60" i="8"/>
  <c r="P61" i="8"/>
  <c r="P62" i="8"/>
  <c r="P63" i="8"/>
  <c r="P64" i="8"/>
  <c r="P66" i="8"/>
  <c r="P67" i="8"/>
  <c r="P68" i="8"/>
  <c r="P69" i="8"/>
  <c r="P70" i="8"/>
  <c r="P71" i="8"/>
  <c r="P72" i="8"/>
  <c r="P74" i="8"/>
  <c r="P75" i="8"/>
  <c r="P76" i="8"/>
  <c r="P77" i="8"/>
  <c r="P78" i="8"/>
  <c r="P79" i="8"/>
  <c r="P80" i="8"/>
  <c r="P26" i="8"/>
  <c r="I3" i="15" l="1"/>
  <c r="K3" i="15" s="1"/>
  <c r="I4" i="15"/>
  <c r="K4" i="15" s="1"/>
  <c r="I5" i="15"/>
  <c r="K5" i="15" s="1"/>
  <c r="I6" i="15"/>
  <c r="K6" i="15" s="1"/>
  <c r="P6" i="15"/>
  <c r="X6" i="15" s="1"/>
  <c r="B7" i="15"/>
  <c r="C7" i="15"/>
  <c r="D7" i="15"/>
  <c r="N7" i="15" s="1"/>
  <c r="E7" i="15"/>
  <c r="F7" i="15"/>
  <c r="G7" i="15"/>
  <c r="H7" i="15"/>
  <c r="I7" i="15"/>
  <c r="L7" i="15" s="1"/>
  <c r="O7" i="15"/>
  <c r="P7" i="15"/>
  <c r="R7" i="15"/>
  <c r="I13" i="15"/>
  <c r="K13" i="15" s="1"/>
  <c r="M13" i="15" s="1"/>
  <c r="U13" i="15" s="1"/>
  <c r="I14" i="15"/>
  <c r="K14" i="15" s="1"/>
  <c r="M14" i="15"/>
  <c r="U14" i="15" s="1"/>
  <c r="I15" i="15"/>
  <c r="K15" i="15" s="1"/>
  <c r="Q15" i="15"/>
  <c r="Y15" i="15" s="1"/>
  <c r="I16" i="15"/>
  <c r="I17" i="15"/>
  <c r="I18" i="15"/>
  <c r="K18" i="15"/>
  <c r="M18" i="15" s="1"/>
  <c r="U18" i="15" s="1"/>
  <c r="L18" i="15"/>
  <c r="P18" i="15"/>
  <c r="X18" i="15" s="1"/>
  <c r="B19" i="15"/>
  <c r="C19" i="15"/>
  <c r="D19" i="15"/>
  <c r="E19" i="15"/>
  <c r="F19" i="15"/>
  <c r="G19" i="15"/>
  <c r="H19" i="15"/>
  <c r="I19" i="15"/>
  <c r="K16" i="15" s="1"/>
  <c r="L19" i="15"/>
  <c r="M19" i="15"/>
  <c r="N19" i="15"/>
  <c r="O19" i="15"/>
  <c r="O18" i="15" s="1"/>
  <c r="W18" i="15" s="1"/>
  <c r="P19" i="15"/>
  <c r="Q19" i="15"/>
  <c r="R19" i="15"/>
  <c r="I25" i="15"/>
  <c r="I26" i="15"/>
  <c r="I27" i="15"/>
  <c r="I28" i="15"/>
  <c r="I29" i="15"/>
  <c r="I30" i="15"/>
  <c r="K30" i="15"/>
  <c r="M30" i="15" s="1"/>
  <c r="L30" i="15"/>
  <c r="O30" i="15"/>
  <c r="W30" i="15" s="1"/>
  <c r="P30" i="15"/>
  <c r="X30" i="15" s="1"/>
  <c r="U30" i="15"/>
  <c r="B31" i="15"/>
  <c r="C31" i="15"/>
  <c r="D31" i="15"/>
  <c r="E31" i="15"/>
  <c r="F31" i="15"/>
  <c r="G31" i="15"/>
  <c r="H31" i="15"/>
  <c r="I31" i="15"/>
  <c r="K25" i="15" s="1"/>
  <c r="L31" i="15"/>
  <c r="M31" i="15"/>
  <c r="N31" i="15"/>
  <c r="O31" i="15"/>
  <c r="P31" i="15"/>
  <c r="Q31" i="15"/>
  <c r="R31" i="15"/>
  <c r="I37" i="15"/>
  <c r="I38" i="15"/>
  <c r="I39" i="15"/>
  <c r="I40" i="15"/>
  <c r="I41" i="15"/>
  <c r="I42" i="15"/>
  <c r="B43" i="15"/>
  <c r="C43" i="15"/>
  <c r="D43" i="15"/>
  <c r="E43" i="15"/>
  <c r="F43" i="15"/>
  <c r="G43" i="15"/>
  <c r="H43" i="15"/>
  <c r="I43" i="15"/>
  <c r="K42" i="15" s="1"/>
  <c r="L43" i="15"/>
  <c r="M43" i="15"/>
  <c r="O43" i="15"/>
  <c r="P43" i="15"/>
  <c r="Q43" i="15"/>
  <c r="I49" i="15"/>
  <c r="I50" i="15"/>
  <c r="B51" i="15"/>
  <c r="C51" i="15"/>
  <c r="D51" i="15"/>
  <c r="E51" i="15"/>
  <c r="F51" i="15"/>
  <c r="G51" i="15"/>
  <c r="H51" i="15"/>
  <c r="I51" i="15"/>
  <c r="L51" i="15" s="1"/>
  <c r="N51" i="15"/>
  <c r="O51" i="15"/>
  <c r="R51" i="15"/>
  <c r="L42" i="15" l="1"/>
  <c r="T42" i="15" s="1"/>
  <c r="P42" i="15"/>
  <c r="X42" i="15" s="1"/>
  <c r="M42" i="15"/>
  <c r="U42" i="15" s="1"/>
  <c r="Q42" i="15"/>
  <c r="Y42" i="15" s="1"/>
  <c r="O42" i="15"/>
  <c r="W42" i="15" s="1"/>
  <c r="N25" i="15"/>
  <c r="V25" i="15" s="1"/>
  <c r="R25" i="15"/>
  <c r="Z25" i="15" s="1"/>
  <c r="O25" i="15"/>
  <c r="W25" i="15" s="1"/>
  <c r="L25" i="15"/>
  <c r="P25" i="15"/>
  <c r="X25" i="15" s="1"/>
  <c r="T30" i="15"/>
  <c r="N16" i="15"/>
  <c r="V16" i="15" s="1"/>
  <c r="R16" i="15"/>
  <c r="Z16" i="15" s="1"/>
  <c r="O16" i="15"/>
  <c r="W16" i="15" s="1"/>
  <c r="L16" i="15"/>
  <c r="T16" i="15" s="1"/>
  <c r="P16" i="15"/>
  <c r="X16" i="15" s="1"/>
  <c r="N15" i="15"/>
  <c r="V15" i="15" s="1"/>
  <c r="R15" i="15"/>
  <c r="Z15" i="15" s="1"/>
  <c r="O15" i="15"/>
  <c r="W15" i="15" s="1"/>
  <c r="L15" i="15"/>
  <c r="T15" i="15" s="1"/>
  <c r="P15" i="15"/>
  <c r="X15" i="15" s="1"/>
  <c r="Q13" i="15"/>
  <c r="Y13" i="15" s="1"/>
  <c r="N6" i="15"/>
  <c r="V6" i="15" s="1"/>
  <c r="R6" i="15"/>
  <c r="Z6" i="15" s="1"/>
  <c r="O6" i="15"/>
  <c r="W6" i="15" s="1"/>
  <c r="Q25" i="15"/>
  <c r="Y25" i="15" s="1"/>
  <c r="Q16" i="15"/>
  <c r="Y16" i="15" s="1"/>
  <c r="N14" i="15"/>
  <c r="V14" i="15" s="1"/>
  <c r="R14" i="15"/>
  <c r="Z14" i="15" s="1"/>
  <c r="O14" i="15"/>
  <c r="W14" i="15" s="1"/>
  <c r="L14" i="15"/>
  <c r="T14" i="15" s="1"/>
  <c r="P14" i="15"/>
  <c r="X14" i="15" s="1"/>
  <c r="N5" i="15"/>
  <c r="V5" i="15" s="1"/>
  <c r="R5" i="15"/>
  <c r="Z5" i="15" s="1"/>
  <c r="O5" i="15"/>
  <c r="W5" i="15" s="1"/>
  <c r="L5" i="15"/>
  <c r="T5" i="15" s="1"/>
  <c r="P5" i="15"/>
  <c r="X5" i="15" s="1"/>
  <c r="K50" i="15"/>
  <c r="K49" i="15"/>
  <c r="K37" i="15"/>
  <c r="K38" i="15"/>
  <c r="K39" i="15"/>
  <c r="K40" i="15"/>
  <c r="K41" i="15"/>
  <c r="M25" i="15"/>
  <c r="U25" i="15" s="1"/>
  <c r="M16" i="15"/>
  <c r="U16" i="15" s="1"/>
  <c r="N13" i="15"/>
  <c r="V13" i="15" s="1"/>
  <c r="R13" i="15"/>
  <c r="Z13" i="15" s="1"/>
  <c r="O13" i="15"/>
  <c r="W13" i="15" s="1"/>
  <c r="L13" i="15"/>
  <c r="P13" i="15"/>
  <c r="X13" i="15" s="1"/>
  <c r="N4" i="15"/>
  <c r="V4" i="15" s="1"/>
  <c r="R4" i="15"/>
  <c r="Z4" i="15" s="1"/>
  <c r="O4" i="15"/>
  <c r="W4" i="15" s="1"/>
  <c r="L4" i="15"/>
  <c r="T4" i="15" s="1"/>
  <c r="P4" i="15"/>
  <c r="X4" i="15" s="1"/>
  <c r="Q51" i="15"/>
  <c r="M51" i="15"/>
  <c r="P51" i="15"/>
  <c r="R43" i="15"/>
  <c r="R42" i="15" s="1"/>
  <c r="Z42" i="15" s="1"/>
  <c r="N43" i="15"/>
  <c r="N42" i="15" s="1"/>
  <c r="V42" i="15" s="1"/>
  <c r="T18" i="15"/>
  <c r="M15" i="15"/>
  <c r="U15" i="15" s="1"/>
  <c r="Q14" i="15"/>
  <c r="Y14" i="15" s="1"/>
  <c r="L6" i="15"/>
  <c r="N3" i="15"/>
  <c r="V3" i="15" s="1"/>
  <c r="R3" i="15"/>
  <c r="Z3" i="15" s="1"/>
  <c r="O3" i="15"/>
  <c r="W3" i="15" s="1"/>
  <c r="L3" i="15"/>
  <c r="P3" i="15"/>
  <c r="X3" i="15" s="1"/>
  <c r="Q7" i="15"/>
  <c r="Q3" i="15" s="1"/>
  <c r="Y3" i="15" s="1"/>
  <c r="M7" i="15"/>
  <c r="M6" i="15" s="1"/>
  <c r="U6" i="15" s="1"/>
  <c r="R30" i="15"/>
  <c r="Z30" i="15" s="1"/>
  <c r="N30" i="15"/>
  <c r="V30" i="15" s="1"/>
  <c r="K29" i="15"/>
  <c r="K28" i="15"/>
  <c r="K27" i="15"/>
  <c r="K26" i="15"/>
  <c r="R18" i="15"/>
  <c r="Z18" i="15" s="1"/>
  <c r="N18" i="15"/>
  <c r="V18" i="15" s="1"/>
  <c r="K17" i="15"/>
  <c r="Q30" i="15"/>
  <c r="Y30" i="15" s="1"/>
  <c r="Q18" i="15"/>
  <c r="Y18" i="15" s="1"/>
  <c r="N29" i="15" l="1"/>
  <c r="V29" i="15" s="1"/>
  <c r="R29" i="15"/>
  <c r="Z29" i="15" s="1"/>
  <c r="O29" i="15"/>
  <c r="W29" i="15" s="1"/>
  <c r="L29" i="15"/>
  <c r="T29" i="15" s="1"/>
  <c r="P29" i="15"/>
  <c r="X29" i="15" s="1"/>
  <c r="M29" i="15"/>
  <c r="U29" i="15" s="1"/>
  <c r="Q29" i="15"/>
  <c r="Y29" i="15" s="1"/>
  <c r="N38" i="15"/>
  <c r="V38" i="15" s="1"/>
  <c r="R38" i="15"/>
  <c r="Z38" i="15" s="1"/>
  <c r="O38" i="15"/>
  <c r="W38" i="15" s="1"/>
  <c r="P38" i="15"/>
  <c r="X38" i="15" s="1"/>
  <c r="Q38" i="15"/>
  <c r="Y38" i="15" s="1"/>
  <c r="L38" i="15"/>
  <c r="T38" i="15" s="1"/>
  <c r="M38" i="15"/>
  <c r="U38" i="15" s="1"/>
  <c r="Q4" i="15"/>
  <c r="Y4" i="15" s="1"/>
  <c r="Q6" i="15"/>
  <c r="Y6" i="15" s="1"/>
  <c r="T25" i="15"/>
  <c r="N26" i="15"/>
  <c r="V26" i="15" s="1"/>
  <c r="R26" i="15"/>
  <c r="Z26" i="15" s="1"/>
  <c r="O26" i="15"/>
  <c r="W26" i="15" s="1"/>
  <c r="L26" i="15"/>
  <c r="T26" i="15" s="1"/>
  <c r="P26" i="15"/>
  <c r="X26" i="15" s="1"/>
  <c r="M26" i="15"/>
  <c r="U26" i="15" s="1"/>
  <c r="Q26" i="15"/>
  <c r="Y26" i="15" s="1"/>
  <c r="N41" i="15"/>
  <c r="V41" i="15" s="1"/>
  <c r="P41" i="15"/>
  <c r="X41" i="15" s="1"/>
  <c r="L41" i="15"/>
  <c r="T41" i="15" s="1"/>
  <c r="Q41" i="15"/>
  <c r="Y41" i="15" s="1"/>
  <c r="M41" i="15"/>
  <c r="U41" i="15" s="1"/>
  <c r="R41" i="15"/>
  <c r="Z41" i="15" s="1"/>
  <c r="O41" i="15"/>
  <c r="W41" i="15" s="1"/>
  <c r="N37" i="15"/>
  <c r="V37" i="15" s="1"/>
  <c r="R37" i="15"/>
  <c r="Z37" i="15" s="1"/>
  <c r="O37" i="15"/>
  <c r="W37" i="15" s="1"/>
  <c r="Q37" i="15"/>
  <c r="Y37" i="15" s="1"/>
  <c r="L37" i="15"/>
  <c r="M37" i="15"/>
  <c r="U37" i="15" s="1"/>
  <c r="P37" i="15"/>
  <c r="X37" i="15" s="1"/>
  <c r="Q5" i="15"/>
  <c r="Y5" i="15" s="1"/>
  <c r="J30" i="15"/>
  <c r="N17" i="15"/>
  <c r="V17" i="15" s="1"/>
  <c r="R17" i="15"/>
  <c r="Z17" i="15" s="1"/>
  <c r="O17" i="15"/>
  <c r="W17" i="15" s="1"/>
  <c r="L17" i="15"/>
  <c r="T17" i="15" s="1"/>
  <c r="P17" i="15"/>
  <c r="X17" i="15" s="1"/>
  <c r="M17" i="15"/>
  <c r="U17" i="15" s="1"/>
  <c r="Q17" i="15"/>
  <c r="Y17" i="15" s="1"/>
  <c r="N27" i="15"/>
  <c r="V27" i="15" s="1"/>
  <c r="R27" i="15"/>
  <c r="Z27" i="15" s="1"/>
  <c r="O27" i="15"/>
  <c r="W27" i="15" s="1"/>
  <c r="L27" i="15"/>
  <c r="T27" i="15" s="1"/>
  <c r="P27" i="15"/>
  <c r="X27" i="15" s="1"/>
  <c r="Q27" i="15"/>
  <c r="Y27" i="15" s="1"/>
  <c r="M27" i="15"/>
  <c r="U27" i="15" s="1"/>
  <c r="T3" i="15"/>
  <c r="L8" i="15"/>
  <c r="N40" i="15"/>
  <c r="V40" i="15" s="1"/>
  <c r="R40" i="15"/>
  <c r="Z40" i="15" s="1"/>
  <c r="O40" i="15"/>
  <c r="W40" i="15" s="1"/>
  <c r="L40" i="15"/>
  <c r="T40" i="15" s="1"/>
  <c r="M40" i="15"/>
  <c r="U40" i="15" s="1"/>
  <c r="P40" i="15"/>
  <c r="X40" i="15" s="1"/>
  <c r="Q40" i="15"/>
  <c r="Y40" i="15" s="1"/>
  <c r="N49" i="15"/>
  <c r="V49" i="15" s="1"/>
  <c r="R49" i="15"/>
  <c r="Z49" i="15" s="1"/>
  <c r="L49" i="15"/>
  <c r="O49" i="15"/>
  <c r="W49" i="15" s="1"/>
  <c r="P49" i="15"/>
  <c r="X49" i="15" s="1"/>
  <c r="M49" i="15"/>
  <c r="U49" i="15" s="1"/>
  <c r="Q49" i="15"/>
  <c r="Y49" i="15" s="1"/>
  <c r="N28" i="15"/>
  <c r="V28" i="15" s="1"/>
  <c r="R28" i="15"/>
  <c r="Z28" i="15" s="1"/>
  <c r="O28" i="15"/>
  <c r="W28" i="15" s="1"/>
  <c r="L28" i="15"/>
  <c r="T28" i="15" s="1"/>
  <c r="P28" i="15"/>
  <c r="X28" i="15" s="1"/>
  <c r="M28" i="15"/>
  <c r="U28" i="15" s="1"/>
  <c r="Q28" i="15"/>
  <c r="Y28" i="15" s="1"/>
  <c r="M3" i="15"/>
  <c r="U3" i="15" s="1"/>
  <c r="M5" i="15"/>
  <c r="U5" i="15" s="1"/>
  <c r="J6" i="15"/>
  <c r="T6" i="15"/>
  <c r="J18" i="15"/>
  <c r="T13" i="15"/>
  <c r="AA19" i="15" s="1"/>
  <c r="L20" i="15"/>
  <c r="T21" i="15"/>
  <c r="T22" i="15" s="1"/>
  <c r="N39" i="15"/>
  <c r="V39" i="15" s="1"/>
  <c r="R39" i="15"/>
  <c r="Z39" i="15" s="1"/>
  <c r="O39" i="15"/>
  <c r="W39" i="15" s="1"/>
  <c r="M39" i="15"/>
  <c r="U39" i="15" s="1"/>
  <c r="P39" i="15"/>
  <c r="X39" i="15" s="1"/>
  <c r="Q39" i="15"/>
  <c r="Y39" i="15" s="1"/>
  <c r="L39" i="15"/>
  <c r="T39" i="15" s="1"/>
  <c r="N50" i="15"/>
  <c r="V50" i="15" s="1"/>
  <c r="R50" i="15"/>
  <c r="Z50" i="15" s="1"/>
  <c r="O50" i="15"/>
  <c r="W50" i="15" s="1"/>
  <c r="L50" i="15"/>
  <c r="T50" i="15" s="1"/>
  <c r="P50" i="15"/>
  <c r="X50" i="15" s="1"/>
  <c r="M50" i="15"/>
  <c r="U50" i="15" s="1"/>
  <c r="Q50" i="15"/>
  <c r="Y50" i="15" s="1"/>
  <c r="M4" i="15"/>
  <c r="U4" i="15" s="1"/>
  <c r="T9" i="15" l="1"/>
  <c r="T10" i="15" s="1"/>
  <c r="T33" i="15"/>
  <c r="T34" i="15" s="1"/>
  <c r="T37" i="15"/>
  <c r="AA43" i="15" s="1"/>
  <c r="T45" i="15"/>
  <c r="T46" i="15" s="1"/>
  <c r="L32" i="15"/>
  <c r="T53" i="15"/>
  <c r="T54" i="15" s="1"/>
  <c r="T49" i="15"/>
  <c r="AA51" i="15" s="1"/>
  <c r="AA7" i="15"/>
  <c r="AA31" i="15"/>
  <c r="H81" i="8" l="1"/>
  <c r="H73" i="8"/>
  <c r="H65" i="8"/>
  <c r="H57" i="8"/>
  <c r="H49" i="8"/>
  <c r="H41" i="8"/>
  <c r="H33" i="8"/>
  <c r="H56" i="11" l="1"/>
  <c r="M37" i="12"/>
  <c r="AC31" i="12"/>
  <c r="U8" i="12"/>
  <c r="V8" i="12"/>
  <c r="W8" i="12"/>
  <c r="X8" i="12"/>
  <c r="Y8" i="12"/>
  <c r="Z8" i="12"/>
  <c r="AA8" i="12"/>
  <c r="U9" i="12"/>
  <c r="V9" i="12"/>
  <c r="W9" i="12"/>
  <c r="X9" i="12"/>
  <c r="Y9" i="12"/>
  <c r="Z9" i="12"/>
  <c r="AA9" i="12"/>
  <c r="U10" i="12"/>
  <c r="V10" i="12"/>
  <c r="W10" i="12"/>
  <c r="X10" i="12"/>
  <c r="Y10" i="12"/>
  <c r="Z10" i="12"/>
  <c r="AA10" i="12"/>
  <c r="U11" i="12"/>
  <c r="V11" i="12"/>
  <c r="W11" i="12"/>
  <c r="X11" i="12"/>
  <c r="Y11" i="12"/>
  <c r="Z11" i="12"/>
  <c r="AA11" i="12"/>
  <c r="U12" i="12"/>
  <c r="V12" i="12"/>
  <c r="W12" i="12"/>
  <c r="X12" i="12"/>
  <c r="Y12" i="12"/>
  <c r="Z12" i="12"/>
  <c r="AA12" i="12"/>
  <c r="U13" i="12"/>
  <c r="V13" i="12"/>
  <c r="W13" i="12"/>
  <c r="X13" i="12"/>
  <c r="Y13" i="12"/>
  <c r="Z13" i="12"/>
  <c r="AA13" i="12"/>
  <c r="U14" i="12"/>
  <c r="V14" i="12"/>
  <c r="W14" i="12"/>
  <c r="X14" i="12"/>
  <c r="Y14" i="12"/>
  <c r="Z14" i="12"/>
  <c r="AA14" i="12"/>
  <c r="U15" i="12"/>
  <c r="V15" i="12"/>
  <c r="W15" i="12"/>
  <c r="X15" i="12"/>
  <c r="Y15" i="12"/>
  <c r="Z15" i="12"/>
  <c r="AA15" i="12"/>
  <c r="U16" i="12"/>
  <c r="V16" i="12"/>
  <c r="W16" i="12"/>
  <c r="X16" i="12"/>
  <c r="Y16" i="12"/>
  <c r="Z16" i="12"/>
  <c r="AA16" i="12"/>
  <c r="U17" i="12"/>
  <c r="V17" i="12"/>
  <c r="W17" i="12"/>
  <c r="X17" i="12"/>
  <c r="Y17" i="12"/>
  <c r="Z17" i="12"/>
  <c r="AA17" i="12"/>
  <c r="U18" i="12"/>
  <c r="V18" i="12"/>
  <c r="W18" i="12"/>
  <c r="X18" i="12"/>
  <c r="Y18" i="12"/>
  <c r="Z18" i="12"/>
  <c r="AA18" i="12"/>
  <c r="U19" i="12"/>
  <c r="V19" i="12"/>
  <c r="W19" i="12"/>
  <c r="X19" i="12"/>
  <c r="Y19" i="12"/>
  <c r="Z19" i="12"/>
  <c r="AA19" i="12"/>
  <c r="U20" i="12"/>
  <c r="V20" i="12"/>
  <c r="W20" i="12"/>
  <c r="X20" i="12"/>
  <c r="Y20" i="12"/>
  <c r="Z20" i="12"/>
  <c r="AA20" i="12"/>
  <c r="U21" i="12"/>
  <c r="V21" i="12"/>
  <c r="W21" i="12"/>
  <c r="X21" i="12"/>
  <c r="Y21" i="12"/>
  <c r="Z21" i="12"/>
  <c r="AA21" i="12"/>
  <c r="U22" i="12"/>
  <c r="V22" i="12"/>
  <c r="W22" i="12"/>
  <c r="X22" i="12"/>
  <c r="Y22" i="12"/>
  <c r="Z22" i="12"/>
  <c r="AA22" i="12"/>
  <c r="U23" i="12"/>
  <c r="V23" i="12"/>
  <c r="W23" i="12"/>
  <c r="X23" i="12"/>
  <c r="Y23" i="12"/>
  <c r="Z23" i="12"/>
  <c r="AA23" i="12"/>
  <c r="U24" i="12"/>
  <c r="V24" i="12"/>
  <c r="W24" i="12"/>
  <c r="X24" i="12"/>
  <c r="Y24" i="12"/>
  <c r="Z24" i="12"/>
  <c r="AA24" i="12"/>
  <c r="U25" i="12"/>
  <c r="V25" i="12"/>
  <c r="W25" i="12"/>
  <c r="X25" i="12"/>
  <c r="Y25" i="12"/>
  <c r="Z25" i="12"/>
  <c r="AA25" i="12"/>
  <c r="U26" i="12"/>
  <c r="V26" i="12"/>
  <c r="W26" i="12"/>
  <c r="X26" i="12"/>
  <c r="Y26" i="12"/>
  <c r="Z26" i="12"/>
  <c r="AA26" i="12"/>
  <c r="U27" i="12"/>
  <c r="V27" i="12"/>
  <c r="W27" i="12"/>
  <c r="X27" i="12"/>
  <c r="Y27" i="12"/>
  <c r="Z27" i="12"/>
  <c r="AA27" i="12"/>
  <c r="U28" i="12"/>
  <c r="V28" i="12"/>
  <c r="W28" i="12"/>
  <c r="X28" i="12"/>
  <c r="Y28" i="12"/>
  <c r="Z28" i="12"/>
  <c r="AA28" i="12"/>
  <c r="U29" i="12"/>
  <c r="V29" i="12"/>
  <c r="W29" i="12"/>
  <c r="X29" i="12"/>
  <c r="Y29" i="12"/>
  <c r="Z29" i="12"/>
  <c r="AA29" i="12"/>
  <c r="U30" i="12"/>
  <c r="V30" i="12"/>
  <c r="W30" i="12"/>
  <c r="X30" i="12"/>
  <c r="Y30" i="12"/>
  <c r="Z30" i="12"/>
  <c r="AA30" i="12"/>
  <c r="V7" i="12"/>
  <c r="W7" i="12"/>
  <c r="X7" i="12"/>
  <c r="Y7" i="12"/>
  <c r="Z7" i="12"/>
  <c r="AA7" i="12"/>
  <c r="U7" i="12"/>
  <c r="L8" i="12"/>
  <c r="M8" i="12"/>
  <c r="N8" i="12"/>
  <c r="O8" i="12"/>
  <c r="P8" i="12"/>
  <c r="Q8" i="12"/>
  <c r="R8" i="12"/>
  <c r="L9" i="12"/>
  <c r="M9" i="12"/>
  <c r="N9" i="12"/>
  <c r="O9" i="12"/>
  <c r="P9" i="12"/>
  <c r="Q9" i="12"/>
  <c r="R9" i="12"/>
  <c r="L10" i="12"/>
  <c r="M10" i="12"/>
  <c r="N10" i="12"/>
  <c r="O10" i="12"/>
  <c r="P10" i="12"/>
  <c r="Q10" i="12"/>
  <c r="R10" i="12"/>
  <c r="L11" i="12"/>
  <c r="M11" i="12"/>
  <c r="N11" i="12"/>
  <c r="O11" i="12"/>
  <c r="P11" i="12"/>
  <c r="Q11" i="12"/>
  <c r="R11" i="12"/>
  <c r="L12" i="12"/>
  <c r="M12" i="12"/>
  <c r="N12" i="12"/>
  <c r="O12" i="12"/>
  <c r="P12" i="12"/>
  <c r="Q12" i="12"/>
  <c r="R12" i="12"/>
  <c r="L13" i="12"/>
  <c r="M13" i="12"/>
  <c r="N13" i="12"/>
  <c r="O13" i="12"/>
  <c r="P13" i="12"/>
  <c r="Q13" i="12"/>
  <c r="R13" i="12"/>
  <c r="L14" i="12"/>
  <c r="M14" i="12"/>
  <c r="N14" i="12"/>
  <c r="O14" i="12"/>
  <c r="P14" i="12"/>
  <c r="Q14" i="12"/>
  <c r="R14" i="12"/>
  <c r="L15" i="12"/>
  <c r="M15" i="12"/>
  <c r="N15" i="12"/>
  <c r="O15" i="12"/>
  <c r="P15" i="12"/>
  <c r="Q15" i="12"/>
  <c r="R15" i="12"/>
  <c r="L16" i="12"/>
  <c r="M16" i="12"/>
  <c r="N16" i="12"/>
  <c r="O16" i="12"/>
  <c r="P16" i="12"/>
  <c r="Q16" i="12"/>
  <c r="R16" i="12"/>
  <c r="L17" i="12"/>
  <c r="M17" i="12"/>
  <c r="N17" i="12"/>
  <c r="O17" i="12"/>
  <c r="P17" i="12"/>
  <c r="Q17" i="12"/>
  <c r="R17" i="12"/>
  <c r="L18" i="12"/>
  <c r="M18" i="12"/>
  <c r="N18" i="12"/>
  <c r="O18" i="12"/>
  <c r="P18" i="12"/>
  <c r="Q18" i="12"/>
  <c r="R18" i="12"/>
  <c r="L19" i="12"/>
  <c r="M19" i="12"/>
  <c r="N19" i="12"/>
  <c r="O19" i="12"/>
  <c r="P19" i="12"/>
  <c r="Q19" i="12"/>
  <c r="R19" i="12"/>
  <c r="L20" i="12"/>
  <c r="M20" i="12"/>
  <c r="N20" i="12"/>
  <c r="O20" i="12"/>
  <c r="P20" i="12"/>
  <c r="Q20" i="12"/>
  <c r="R20" i="12"/>
  <c r="L21" i="12"/>
  <c r="M21" i="12"/>
  <c r="N21" i="12"/>
  <c r="O21" i="12"/>
  <c r="P21" i="12"/>
  <c r="Q21" i="12"/>
  <c r="R21" i="12"/>
  <c r="L22" i="12"/>
  <c r="M22" i="12"/>
  <c r="N22" i="12"/>
  <c r="O22" i="12"/>
  <c r="P22" i="12"/>
  <c r="Q22" i="12"/>
  <c r="R22" i="12"/>
  <c r="L23" i="12"/>
  <c r="M23" i="12"/>
  <c r="N23" i="12"/>
  <c r="O23" i="12"/>
  <c r="P23" i="12"/>
  <c r="Q23" i="12"/>
  <c r="R23" i="12"/>
  <c r="L24" i="12"/>
  <c r="M24" i="12"/>
  <c r="N24" i="12"/>
  <c r="O24" i="12"/>
  <c r="P24" i="12"/>
  <c r="Q24" i="12"/>
  <c r="R24" i="12"/>
  <c r="L25" i="12"/>
  <c r="M25" i="12"/>
  <c r="N25" i="12"/>
  <c r="O25" i="12"/>
  <c r="P25" i="12"/>
  <c r="Q25" i="12"/>
  <c r="R25" i="12"/>
  <c r="L26" i="12"/>
  <c r="M26" i="12"/>
  <c r="N26" i="12"/>
  <c r="O26" i="12"/>
  <c r="P26" i="12"/>
  <c r="Q26" i="12"/>
  <c r="R26" i="12"/>
  <c r="L27" i="12"/>
  <c r="M27" i="12"/>
  <c r="N27" i="12"/>
  <c r="O27" i="12"/>
  <c r="P27" i="12"/>
  <c r="Q27" i="12"/>
  <c r="R27" i="12"/>
  <c r="L28" i="12"/>
  <c r="M28" i="12"/>
  <c r="N28" i="12"/>
  <c r="O28" i="12"/>
  <c r="P28" i="12"/>
  <c r="Q28" i="12"/>
  <c r="R28" i="12"/>
  <c r="L29" i="12"/>
  <c r="M29" i="12"/>
  <c r="N29" i="12"/>
  <c r="O29" i="12"/>
  <c r="P29" i="12"/>
  <c r="Q29" i="12"/>
  <c r="R29" i="12"/>
  <c r="L30" i="12"/>
  <c r="M30" i="12"/>
  <c r="N30" i="12"/>
  <c r="O30" i="12"/>
  <c r="P30" i="12"/>
  <c r="Q30" i="12"/>
  <c r="R30" i="12"/>
  <c r="M7" i="12"/>
  <c r="N7" i="12"/>
  <c r="O7" i="12"/>
  <c r="P7" i="12"/>
  <c r="Q7" i="12"/>
  <c r="R7" i="12"/>
  <c r="L7" i="12"/>
  <c r="C31" i="12"/>
  <c r="D31" i="12"/>
  <c r="E31" i="12"/>
  <c r="F31" i="12"/>
  <c r="G31" i="12"/>
  <c r="H31" i="12"/>
  <c r="B31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7" i="12"/>
  <c r="I31" i="12" s="1"/>
  <c r="M53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4" i="11"/>
  <c r="I53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4" i="11"/>
  <c r="H53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4" i="11"/>
  <c r="E53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4" i="11"/>
  <c r="C53" i="11"/>
  <c r="B53" i="11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G27" i="3"/>
  <c r="F27" i="3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G158" i="9"/>
  <c r="G159" i="9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857" i="9" s="1"/>
  <c r="G858" i="9" s="1"/>
  <c r="G859" i="9" s="1"/>
  <c r="G860" i="9" s="1"/>
  <c r="G861" i="9" s="1"/>
  <c r="G862" i="9" s="1"/>
  <c r="G863" i="9" s="1"/>
  <c r="G864" i="9" s="1"/>
  <c r="G865" i="9" s="1"/>
  <c r="G866" i="9" s="1"/>
  <c r="G867" i="9" s="1"/>
  <c r="G868" i="9" s="1"/>
  <c r="G869" i="9" s="1"/>
  <c r="G870" i="9" s="1"/>
  <c r="G871" i="9" s="1"/>
  <c r="G872" i="9" s="1"/>
  <c r="G873" i="9" s="1"/>
  <c r="G874" i="9" s="1"/>
  <c r="G875" i="9" s="1"/>
  <c r="G876" i="9" s="1"/>
  <c r="G877" i="9" s="1"/>
  <c r="G878" i="9" s="1"/>
  <c r="G879" i="9" s="1"/>
  <c r="G880" i="9" s="1"/>
  <c r="G881" i="9" s="1"/>
  <c r="G882" i="9" s="1"/>
  <c r="G883" i="9" s="1"/>
  <c r="G884" i="9" s="1"/>
  <c r="G885" i="9" s="1"/>
  <c r="G886" i="9" s="1"/>
  <c r="G887" i="9" s="1"/>
  <c r="G888" i="9" s="1"/>
  <c r="G889" i="9" s="1"/>
  <c r="G890" i="9" s="1"/>
  <c r="G891" i="9" s="1"/>
  <c r="G892" i="9" s="1"/>
  <c r="G893" i="9" s="1"/>
  <c r="G894" i="9" s="1"/>
  <c r="G895" i="9" s="1"/>
  <c r="G896" i="9" s="1"/>
  <c r="G897" i="9" s="1"/>
  <c r="G898" i="9" s="1"/>
  <c r="G899" i="9" s="1"/>
  <c r="G900" i="9" s="1"/>
  <c r="G901" i="9" s="1"/>
  <c r="G902" i="9" s="1"/>
  <c r="G903" i="9" s="1"/>
  <c r="G904" i="9" s="1"/>
  <c r="G905" i="9" s="1"/>
  <c r="G906" i="9" s="1"/>
  <c r="G907" i="9" s="1"/>
  <c r="G908" i="9" s="1"/>
  <c r="G909" i="9" s="1"/>
  <c r="G910" i="9" s="1"/>
  <c r="G911" i="9" s="1"/>
  <c r="G912" i="9" s="1"/>
  <c r="G913" i="9" s="1"/>
  <c r="G914" i="9" s="1"/>
  <c r="G915" i="9" s="1"/>
  <c r="G916" i="9" s="1"/>
  <c r="G917" i="9" s="1"/>
  <c r="G918" i="9" s="1"/>
  <c r="G919" i="9" s="1"/>
  <c r="G920" i="9" s="1"/>
  <c r="G921" i="9" s="1"/>
  <c r="G922" i="9" s="1"/>
  <c r="G923" i="9" s="1"/>
  <c r="G924" i="9" s="1"/>
  <c r="G925" i="9" s="1"/>
  <c r="G926" i="9" s="1"/>
  <c r="G927" i="9" s="1"/>
  <c r="G928" i="9" s="1"/>
  <c r="G929" i="9" s="1"/>
  <c r="G930" i="9" s="1"/>
  <c r="G931" i="9" s="1"/>
  <c r="G932" i="9" s="1"/>
  <c r="G933" i="9" s="1"/>
  <c r="G934" i="9" s="1"/>
  <c r="G935" i="9" s="1"/>
  <c r="G936" i="9" s="1"/>
  <c r="G937" i="9" s="1"/>
  <c r="G938" i="9" s="1"/>
  <c r="G939" i="9" s="1"/>
  <c r="G940" i="9" s="1"/>
  <c r="G941" i="9" s="1"/>
  <c r="G942" i="9" s="1"/>
  <c r="G943" i="9" s="1"/>
  <c r="G944" i="9" s="1"/>
  <c r="G945" i="9" s="1"/>
  <c r="G946" i="9" s="1"/>
  <c r="G947" i="9" s="1"/>
  <c r="G948" i="9" s="1"/>
  <c r="G949" i="9" s="1"/>
  <c r="G950" i="9" s="1"/>
  <c r="G951" i="9" s="1"/>
  <c r="G952" i="9" s="1"/>
  <c r="G953" i="9" s="1"/>
  <c r="G954" i="9" s="1"/>
  <c r="G955" i="9" s="1"/>
  <c r="G956" i="9" s="1"/>
  <c r="G957" i="9" s="1"/>
  <c r="G958" i="9" s="1"/>
  <c r="G959" i="9" s="1"/>
  <c r="G960" i="9" s="1"/>
  <c r="G961" i="9" s="1"/>
  <c r="G962" i="9" s="1"/>
  <c r="G963" i="9" s="1"/>
  <c r="G964" i="9" s="1"/>
  <c r="G965" i="9" s="1"/>
  <c r="G966" i="9" s="1"/>
  <c r="G967" i="9" s="1"/>
  <c r="G968" i="9" s="1"/>
  <c r="G969" i="9" s="1"/>
  <c r="G970" i="9" s="1"/>
  <c r="G971" i="9" s="1"/>
  <c r="G972" i="9" s="1"/>
  <c r="G973" i="9" s="1"/>
  <c r="G974" i="9" s="1"/>
  <c r="G975" i="9" s="1"/>
  <c r="G976" i="9" s="1"/>
  <c r="G977" i="9" s="1"/>
  <c r="G978" i="9" s="1"/>
  <c r="G979" i="9" s="1"/>
  <c r="G980" i="9" s="1"/>
  <c r="G981" i="9" s="1"/>
  <c r="G982" i="9" s="1"/>
  <c r="G983" i="9" s="1"/>
  <c r="G984" i="9" s="1"/>
  <c r="G985" i="9" s="1"/>
  <c r="G986" i="9" s="1"/>
  <c r="G987" i="9" s="1"/>
  <c r="G988" i="9" s="1"/>
  <c r="G989" i="9" s="1"/>
  <c r="G990" i="9" s="1"/>
  <c r="G991" i="9" s="1"/>
  <c r="G992" i="9" s="1"/>
  <c r="G993" i="9" s="1"/>
  <c r="G994" i="9" s="1"/>
  <c r="G995" i="9" s="1"/>
  <c r="G996" i="9" s="1"/>
  <c r="G997" i="9" s="1"/>
  <c r="G998" i="9" s="1"/>
  <c r="G999" i="9" s="1"/>
  <c r="G1000" i="9" s="1"/>
  <c r="G1001" i="9" s="1"/>
  <c r="G1002" i="9" s="1"/>
  <c r="G1003" i="9" s="1"/>
  <c r="G1004" i="9" s="1"/>
  <c r="G1005" i="9" s="1"/>
  <c r="G1006" i="9" s="1"/>
  <c r="G1007" i="9" s="1"/>
  <c r="G1008" i="9" s="1"/>
  <c r="G1009" i="9" s="1"/>
  <c r="G1010" i="9" s="1"/>
  <c r="G1011" i="9" s="1"/>
  <c r="G1012" i="9" s="1"/>
  <c r="G1013" i="9" s="1"/>
  <c r="G1014" i="9" s="1"/>
  <c r="G1015" i="9" s="1"/>
  <c r="G1016" i="9" s="1"/>
  <c r="G1017" i="9" s="1"/>
  <c r="G1018" i="9" s="1"/>
  <c r="G1019" i="9" s="1"/>
  <c r="G1020" i="9" s="1"/>
  <c r="G1021" i="9" s="1"/>
  <c r="G1022" i="9" s="1"/>
  <c r="G1023" i="9" s="1"/>
  <c r="G1024" i="9" s="1"/>
  <c r="G1025" i="9" s="1"/>
  <c r="G1026" i="9" s="1"/>
  <c r="G1027" i="9" s="1"/>
  <c r="G1028" i="9" s="1"/>
  <c r="G1029" i="9" s="1"/>
  <c r="G1030" i="9" s="1"/>
  <c r="G1031" i="9" s="1"/>
  <c r="G1032" i="9" s="1"/>
  <c r="G1033" i="9" s="1"/>
  <c r="G1034" i="9" s="1"/>
  <c r="G1035" i="9" s="1"/>
  <c r="G1036" i="9" s="1"/>
  <c r="G1037" i="9" s="1"/>
  <c r="G1038" i="9" s="1"/>
  <c r="G1039" i="9" s="1"/>
  <c r="G1040" i="9" s="1"/>
  <c r="G1041" i="9" s="1"/>
  <c r="G1042" i="9" s="1"/>
  <c r="G1043" i="9" s="1"/>
  <c r="G1044" i="9" s="1"/>
  <c r="G1045" i="9" s="1"/>
  <c r="G1046" i="9" s="1"/>
  <c r="G1047" i="9" s="1"/>
  <c r="G1048" i="9" s="1"/>
  <c r="G1049" i="9" s="1"/>
  <c r="G1050" i="9" s="1"/>
  <c r="G1051" i="9" s="1"/>
  <c r="G1052" i="9" s="1"/>
  <c r="G1053" i="9" s="1"/>
  <c r="G1054" i="9" s="1"/>
  <c r="G1055" i="9" s="1"/>
  <c r="G1056" i="9" s="1"/>
  <c r="G1057" i="9" s="1"/>
  <c r="G1058" i="9" s="1"/>
  <c r="G1059" i="9" s="1"/>
  <c r="G1060" i="9" s="1"/>
  <c r="G1061" i="9" s="1"/>
  <c r="G1062" i="9" s="1"/>
  <c r="G1063" i="9" s="1"/>
  <c r="G1064" i="9" s="1"/>
  <c r="G1065" i="9" s="1"/>
  <c r="G1066" i="9" s="1"/>
  <c r="G1067" i="9" s="1"/>
  <c r="G1068" i="9" s="1"/>
  <c r="G1069" i="9" s="1"/>
  <c r="G1070" i="9" s="1"/>
  <c r="G1071" i="9" s="1"/>
  <c r="G1072" i="9" s="1"/>
  <c r="G1073" i="9" s="1"/>
  <c r="G1074" i="9" s="1"/>
  <c r="G1075" i="9" s="1"/>
  <c r="G1076" i="9" s="1"/>
  <c r="G1077" i="9" s="1"/>
  <c r="G1078" i="9" s="1"/>
  <c r="G1079" i="9" s="1"/>
  <c r="G1080" i="9" s="1"/>
  <c r="G1081" i="9" s="1"/>
  <c r="G1082" i="9" s="1"/>
  <c r="G1083" i="9" s="1"/>
  <c r="G1084" i="9" s="1"/>
  <c r="G1085" i="9" s="1"/>
  <c r="G1086" i="9" s="1"/>
  <c r="G1087" i="9" s="1"/>
  <c r="G1088" i="9" s="1"/>
  <c r="G1089" i="9" s="1"/>
  <c r="G1090" i="9" s="1"/>
  <c r="G1091" i="9" s="1"/>
  <c r="G1092" i="9" s="1"/>
  <c r="G1093" i="9" s="1"/>
  <c r="G1094" i="9" s="1"/>
  <c r="G1095" i="9" s="1"/>
  <c r="G1096" i="9" s="1"/>
  <c r="G1097" i="9" s="1"/>
  <c r="G1098" i="9" s="1"/>
  <c r="G1099" i="9" s="1"/>
  <c r="G1100" i="9" s="1"/>
  <c r="G1101" i="9" s="1"/>
  <c r="G1102" i="9" s="1"/>
  <c r="G1103" i="9" s="1"/>
  <c r="G1104" i="9" s="1"/>
  <c r="G1105" i="9" s="1"/>
  <c r="G1106" i="9" s="1"/>
  <c r="G1107" i="9" s="1"/>
  <c r="G1108" i="9" s="1"/>
  <c r="G1109" i="9" s="1"/>
  <c r="G1110" i="9" s="1"/>
  <c r="G1111" i="9" s="1"/>
  <c r="G1112" i="9" s="1"/>
  <c r="G1113" i="9" s="1"/>
  <c r="G1114" i="9" s="1"/>
  <c r="G1115" i="9" s="1"/>
  <c r="G1116" i="9" s="1"/>
  <c r="G1117" i="9" s="1"/>
  <c r="G1118" i="9" s="1"/>
  <c r="G1119" i="9" s="1"/>
  <c r="G1120" i="9" s="1"/>
  <c r="G1121" i="9" s="1"/>
  <c r="G1122" i="9" s="1"/>
  <c r="G1123" i="9" s="1"/>
  <c r="G1124" i="9" s="1"/>
  <c r="G1125" i="9" s="1"/>
  <c r="G1126" i="9" s="1"/>
  <c r="G1127" i="9" s="1"/>
  <c r="G1128" i="9" s="1"/>
  <c r="G1129" i="9" s="1"/>
  <c r="G1130" i="9" s="1"/>
  <c r="G1131" i="9" s="1"/>
  <c r="G1132" i="9" s="1"/>
  <c r="G1133" i="9" s="1"/>
  <c r="G1134" i="9" s="1"/>
  <c r="G1135" i="9" s="1"/>
  <c r="G1136" i="9" s="1"/>
  <c r="G1137" i="9" s="1"/>
  <c r="G1138" i="9" s="1"/>
  <c r="G1139" i="9" s="1"/>
  <c r="G1140" i="9" s="1"/>
  <c r="G1141" i="9" s="1"/>
  <c r="G1142" i="9" s="1"/>
  <c r="G1143" i="9" s="1"/>
  <c r="G1144" i="9" s="1"/>
  <c r="G1145" i="9" s="1"/>
  <c r="G1146" i="9" s="1"/>
  <c r="G1147" i="9" s="1"/>
  <c r="G1148" i="9" s="1"/>
  <c r="G1149" i="9" s="1"/>
  <c r="G1150" i="9" s="1"/>
  <c r="G1151" i="9" s="1"/>
  <c r="G1152" i="9" s="1"/>
  <c r="G1153" i="9" s="1"/>
  <c r="G1154" i="9" s="1"/>
  <c r="G1155" i="9" s="1"/>
  <c r="G1156" i="9" s="1"/>
  <c r="G1157" i="9" s="1"/>
  <c r="G1158" i="9" s="1"/>
  <c r="G1159" i="9" s="1"/>
  <c r="G1160" i="9" s="1"/>
  <c r="G1161" i="9" s="1"/>
  <c r="G1162" i="9" s="1"/>
  <c r="G1163" i="9" s="1"/>
  <c r="G1164" i="9" s="1"/>
  <c r="G1165" i="9" s="1"/>
  <c r="G1166" i="9" s="1"/>
  <c r="G1167" i="9" s="1"/>
  <c r="G1168" i="9" s="1"/>
  <c r="G1169" i="9" s="1"/>
  <c r="G1170" i="9" s="1"/>
  <c r="G1171" i="9" s="1"/>
  <c r="G1172" i="9" s="1"/>
  <c r="G1173" i="9" s="1"/>
  <c r="G1174" i="9" s="1"/>
  <c r="G1175" i="9" s="1"/>
  <c r="G1176" i="9" s="1"/>
  <c r="G1177" i="9" s="1"/>
  <c r="G1178" i="9" s="1"/>
  <c r="G1179" i="9" s="1"/>
  <c r="G1180" i="9" s="1"/>
  <c r="G1181" i="9" s="1"/>
  <c r="G1182" i="9" s="1"/>
  <c r="G1183" i="9" s="1"/>
  <c r="G1184" i="9" s="1"/>
  <c r="G1185" i="9" s="1"/>
  <c r="G1186" i="9" s="1"/>
  <c r="G1187" i="9" s="1"/>
  <c r="G1188" i="9" s="1"/>
  <c r="G1189" i="9" s="1"/>
  <c r="G1190" i="9" s="1"/>
  <c r="G1191" i="9" s="1"/>
  <c r="G1192" i="9" s="1"/>
  <c r="G1193" i="9" s="1"/>
  <c r="G1194" i="9" s="1"/>
  <c r="G1195" i="9" s="1"/>
  <c r="G1196" i="9" s="1"/>
  <c r="G1197" i="9" s="1"/>
  <c r="G1198" i="9" s="1"/>
  <c r="G1199" i="9" s="1"/>
  <c r="G1200" i="9" s="1"/>
  <c r="G1201" i="9" s="1"/>
  <c r="G1202" i="9" s="1"/>
  <c r="G1203" i="9" s="1"/>
  <c r="G1204" i="9" s="1"/>
  <c r="G1205" i="9" s="1"/>
  <c r="G1206" i="9" s="1"/>
  <c r="G1207" i="9" s="1"/>
  <c r="G1208" i="9" s="1"/>
  <c r="G1209" i="9" s="1"/>
  <c r="G1210" i="9" s="1"/>
  <c r="G1211" i="9" s="1"/>
  <c r="G1212" i="9" s="1"/>
  <c r="G1213" i="9" s="1"/>
  <c r="G1214" i="9" s="1"/>
  <c r="G1215" i="9" s="1"/>
  <c r="G1216" i="9" s="1"/>
  <c r="G1217" i="9" s="1"/>
  <c r="G1218" i="9" s="1"/>
  <c r="G1219" i="9" s="1"/>
  <c r="G1220" i="9" s="1"/>
  <c r="G1221" i="9" s="1"/>
  <c r="G1222" i="9" s="1"/>
  <c r="G1223" i="9" s="1"/>
  <c r="G1224" i="9" s="1"/>
  <c r="G1225" i="9" s="1"/>
  <c r="G1226" i="9" s="1"/>
  <c r="G1227" i="9" s="1"/>
  <c r="G1228" i="9" s="1"/>
  <c r="G1229" i="9" s="1"/>
  <c r="G1230" i="9" s="1"/>
  <c r="G1231" i="9" s="1"/>
  <c r="G1232" i="9" s="1"/>
  <c r="G1233" i="9" s="1"/>
  <c r="G1234" i="9" s="1"/>
  <c r="G1235" i="9" s="1"/>
  <c r="G1236" i="9" s="1"/>
  <c r="G1237" i="9" s="1"/>
  <c r="G1238" i="9" s="1"/>
  <c r="G1239" i="9" s="1"/>
  <c r="G1240" i="9" s="1"/>
  <c r="G1241" i="9" s="1"/>
  <c r="G1242" i="9" s="1"/>
  <c r="G1243" i="9" s="1"/>
  <c r="G1244" i="9" s="1"/>
  <c r="G1245" i="9" s="1"/>
  <c r="G1246" i="9" s="1"/>
  <c r="G1247" i="9" s="1"/>
  <c r="G1248" i="9" s="1"/>
  <c r="G1249" i="9" s="1"/>
  <c r="G1250" i="9" s="1"/>
  <c r="G1251" i="9" s="1"/>
  <c r="G1252" i="9" s="1"/>
  <c r="G1253" i="9" s="1"/>
  <c r="G1254" i="9" s="1"/>
  <c r="G1255" i="9" s="1"/>
  <c r="G1256" i="9" s="1"/>
  <c r="G1257" i="9" s="1"/>
  <c r="G1258" i="9" s="1"/>
  <c r="G1259" i="9" s="1"/>
  <c r="G1260" i="9" s="1"/>
  <c r="G1261" i="9" s="1"/>
  <c r="G1262" i="9" s="1"/>
  <c r="G1263" i="9" s="1"/>
  <c r="G1264" i="9" s="1"/>
  <c r="G1265" i="9" s="1"/>
  <c r="G1266" i="9" s="1"/>
  <c r="G1267" i="9" s="1"/>
  <c r="G1268" i="9" s="1"/>
  <c r="G1269" i="9" s="1"/>
  <c r="G1270" i="9" s="1"/>
  <c r="G1271" i="9" s="1"/>
  <c r="G1272" i="9" s="1"/>
  <c r="G1273" i="9" s="1"/>
  <c r="G1274" i="9" s="1"/>
  <c r="G1275" i="9" s="1"/>
  <c r="G1276" i="9" s="1"/>
  <c r="G1277" i="9" s="1"/>
  <c r="G1278" i="9" s="1"/>
  <c r="G1279" i="9" s="1"/>
  <c r="G1280" i="9" s="1"/>
  <c r="G1281" i="9" s="1"/>
  <c r="G1282" i="9" s="1"/>
  <c r="G1283" i="9" s="1"/>
  <c r="G1284" i="9" s="1"/>
  <c r="G1285" i="9" s="1"/>
  <c r="G1286" i="9" s="1"/>
  <c r="G1287" i="9" s="1"/>
  <c r="G1288" i="9" s="1"/>
  <c r="G1289" i="9" s="1"/>
  <c r="G1290" i="9" s="1"/>
  <c r="G1291" i="9" s="1"/>
  <c r="G1292" i="9" s="1"/>
  <c r="G1293" i="9" s="1"/>
  <c r="G1294" i="9" s="1"/>
  <c r="G1295" i="9" s="1"/>
  <c r="G1296" i="9" s="1"/>
  <c r="G1297" i="9" s="1"/>
  <c r="G1298" i="9" s="1"/>
  <c r="G1299" i="9" s="1"/>
  <c r="G1300" i="9" s="1"/>
  <c r="G1301" i="9" s="1"/>
  <c r="G1302" i="9" s="1"/>
  <c r="G1303" i="9" s="1"/>
  <c r="G1304" i="9" s="1"/>
  <c r="G1305" i="9" s="1"/>
  <c r="G1306" i="9" s="1"/>
  <c r="G1307" i="9" s="1"/>
  <c r="G1308" i="9" s="1"/>
  <c r="G1309" i="9" s="1"/>
  <c r="G1310" i="9" s="1"/>
  <c r="G1311" i="9" s="1"/>
  <c r="G1312" i="9" s="1"/>
  <c r="G1313" i="9" s="1"/>
  <c r="G1314" i="9" s="1"/>
  <c r="G1315" i="9" s="1"/>
  <c r="G1316" i="9" s="1"/>
  <c r="G1317" i="9" s="1"/>
  <c r="G1318" i="9" s="1"/>
  <c r="G1319" i="9" s="1"/>
  <c r="G1320" i="9" s="1"/>
  <c r="G1321" i="9" s="1"/>
  <c r="G1322" i="9" s="1"/>
  <c r="G1323" i="9" s="1"/>
  <c r="G1324" i="9" s="1"/>
  <c r="G1325" i="9" s="1"/>
  <c r="G1326" i="9" s="1"/>
  <c r="G1327" i="9" s="1"/>
  <c r="G1328" i="9" s="1"/>
  <c r="G1329" i="9" s="1"/>
  <c r="G1330" i="9" s="1"/>
  <c r="G1331" i="9" s="1"/>
  <c r="G1332" i="9" s="1"/>
  <c r="G1333" i="9" s="1"/>
  <c r="G1334" i="9" s="1"/>
  <c r="G1335" i="9" s="1"/>
  <c r="G1336" i="9" s="1"/>
  <c r="G1337" i="9" s="1"/>
  <c r="G1338" i="9" s="1"/>
  <c r="G1339" i="9" s="1"/>
  <c r="G1340" i="9" s="1"/>
  <c r="G1341" i="9" s="1"/>
  <c r="G1342" i="9" s="1"/>
  <c r="G1343" i="9" s="1"/>
  <c r="G1344" i="9" s="1"/>
  <c r="G1345" i="9" s="1"/>
  <c r="G1346" i="9" s="1"/>
  <c r="G1347" i="9" s="1"/>
  <c r="G1348" i="9" s="1"/>
  <c r="G1349" i="9" s="1"/>
  <c r="G1350" i="9" s="1"/>
  <c r="G1351" i="9" s="1"/>
  <c r="G1352" i="9" s="1"/>
  <c r="G1353" i="9" s="1"/>
  <c r="G1354" i="9" s="1"/>
  <c r="G1355" i="9" s="1"/>
  <c r="G1356" i="9" s="1"/>
  <c r="G1357" i="9" s="1"/>
  <c r="G1358" i="9" s="1"/>
  <c r="G1359" i="9" s="1"/>
  <c r="G1360" i="9" s="1"/>
  <c r="G1361" i="9" s="1"/>
  <c r="G1362" i="9" s="1"/>
  <c r="G1363" i="9" s="1"/>
  <c r="G1364" i="9" s="1"/>
  <c r="G1365" i="9" s="1"/>
  <c r="G1366" i="9" s="1"/>
  <c r="G1367" i="9" s="1"/>
  <c r="G1368" i="9" s="1"/>
  <c r="G1369" i="9" s="1"/>
  <c r="G1370" i="9" s="1"/>
  <c r="G1371" i="9" s="1"/>
  <c r="G1372" i="9" s="1"/>
  <c r="G1373" i="9" s="1"/>
  <c r="G1374" i="9" s="1"/>
  <c r="G1375" i="9" s="1"/>
  <c r="G1376" i="9" s="1"/>
  <c r="G1377" i="9" s="1"/>
  <c r="G1378" i="9" s="1"/>
  <c r="G1379" i="9" s="1"/>
  <c r="G1380" i="9" s="1"/>
  <c r="G1381" i="9" s="1"/>
  <c r="G1382" i="9" s="1"/>
  <c r="G1383" i="9" s="1"/>
  <c r="G1384" i="9" s="1"/>
  <c r="G1385" i="9" s="1"/>
  <c r="G1386" i="9" s="1"/>
  <c r="G1387" i="9" s="1"/>
  <c r="G1388" i="9" s="1"/>
  <c r="G1389" i="9" s="1"/>
  <c r="G1390" i="9" s="1"/>
  <c r="G1391" i="9" s="1"/>
  <c r="G1392" i="9" s="1"/>
  <c r="G1393" i="9" s="1"/>
  <c r="G1394" i="9" s="1"/>
  <c r="G1395" i="9" s="1"/>
  <c r="G1396" i="9" s="1"/>
  <c r="G1397" i="9" s="1"/>
  <c r="G1398" i="9" s="1"/>
  <c r="G1399" i="9" s="1"/>
  <c r="G1400" i="9" s="1"/>
  <c r="G1401" i="9" s="1"/>
  <c r="G1402" i="9" s="1"/>
  <c r="G1403" i="9" s="1"/>
  <c r="G1404" i="9" s="1"/>
  <c r="G1405" i="9" s="1"/>
  <c r="G1406" i="9" s="1"/>
  <c r="G1407" i="9" s="1"/>
  <c r="G1408" i="9" s="1"/>
  <c r="G1409" i="9" s="1"/>
  <c r="G1410" i="9" s="1"/>
  <c r="G1411" i="9" s="1"/>
  <c r="G1412" i="9" s="1"/>
  <c r="G1413" i="9" s="1"/>
  <c r="G1414" i="9" s="1"/>
  <c r="G1415" i="9" s="1"/>
  <c r="G1416" i="9" s="1"/>
  <c r="G1417" i="9" s="1"/>
  <c r="G1418" i="9" s="1"/>
  <c r="G1419" i="9" s="1"/>
  <c r="G1420" i="9" s="1"/>
  <c r="G1421" i="9" s="1"/>
  <c r="G1422" i="9" s="1"/>
  <c r="G1423" i="9" s="1"/>
  <c r="G1424" i="9" s="1"/>
  <c r="G1425" i="9" s="1"/>
  <c r="G1426" i="9" s="1"/>
  <c r="G1427" i="9" s="1"/>
  <c r="G1428" i="9" s="1"/>
  <c r="G1429" i="9" s="1"/>
  <c r="G1430" i="9" s="1"/>
  <c r="G1431" i="9" s="1"/>
  <c r="G1432" i="9" s="1"/>
  <c r="G1433" i="9" s="1"/>
  <c r="G1434" i="9" s="1"/>
  <c r="G1435" i="9" s="1"/>
  <c r="G1436" i="9" s="1"/>
  <c r="G1437" i="9" s="1"/>
  <c r="G1438" i="9" s="1"/>
  <c r="G1439" i="9" s="1"/>
  <c r="G1440" i="9" s="1"/>
  <c r="G1441" i="9" s="1"/>
  <c r="G1442" i="9" s="1"/>
  <c r="G1443" i="9" s="1"/>
  <c r="G1444" i="9" s="1"/>
  <c r="G1445" i="9" s="1"/>
  <c r="G1446" i="9" s="1"/>
  <c r="G1447" i="9" s="1"/>
  <c r="G1448" i="9" s="1"/>
  <c r="G1449" i="9" s="1"/>
  <c r="G1450" i="9" s="1"/>
  <c r="G1451" i="9" s="1"/>
  <c r="G1452" i="9" s="1"/>
  <c r="G1453" i="9" s="1"/>
  <c r="G1454" i="9" s="1"/>
  <c r="G1455" i="9" s="1"/>
  <c r="G1456" i="9" s="1"/>
  <c r="G1457" i="9" s="1"/>
  <c r="G1458" i="9" s="1"/>
  <c r="G1459" i="9" s="1"/>
  <c r="G1460" i="9" s="1"/>
  <c r="G1461" i="9" s="1"/>
  <c r="G1462" i="9" s="1"/>
  <c r="G1463" i="9" s="1"/>
  <c r="G1464" i="9" s="1"/>
  <c r="G1465" i="9" s="1"/>
  <c r="G1466" i="9" s="1"/>
  <c r="G1467" i="9" s="1"/>
  <c r="G1468" i="9" s="1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G49" i="9"/>
  <c r="G50" i="9"/>
  <c r="G51" i="9"/>
  <c r="G52" i="9"/>
  <c r="G53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G34" i="9"/>
  <c r="G35" i="9"/>
  <c r="G36" i="9"/>
  <c r="G37" i="9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6" i="9"/>
  <c r="G7" i="9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5" i="9"/>
  <c r="H4" i="9"/>
  <c r="B57" i="9"/>
  <c r="F15" i="4"/>
  <c r="B56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C53" i="9"/>
  <c r="B53" i="9"/>
  <c r="K28" i="12" l="1"/>
  <c r="K24" i="12"/>
  <c r="K20" i="12"/>
  <c r="K16" i="12"/>
  <c r="K12" i="12"/>
  <c r="K8" i="12"/>
  <c r="P31" i="12"/>
  <c r="K27" i="12"/>
  <c r="K23" i="12"/>
  <c r="K19" i="12"/>
  <c r="K15" i="12"/>
  <c r="K11" i="12"/>
  <c r="L31" i="12"/>
  <c r="O31" i="12"/>
  <c r="K30" i="12"/>
  <c r="K26" i="12"/>
  <c r="K22" i="12"/>
  <c r="K18" i="12"/>
  <c r="K14" i="12"/>
  <c r="K10" i="12"/>
  <c r="R31" i="12"/>
  <c r="N31" i="12"/>
  <c r="K29" i="12"/>
  <c r="K25" i="12"/>
  <c r="K21" i="12"/>
  <c r="K17" i="12"/>
  <c r="K13" i="12"/>
  <c r="K9" i="12"/>
  <c r="Q31" i="12"/>
  <c r="M31" i="12"/>
  <c r="K7" i="12"/>
  <c r="F55" i="3"/>
  <c r="G54" i="9"/>
  <c r="H53" i="9"/>
  <c r="H52" i="9"/>
  <c r="E53" i="9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1" i="4"/>
  <c r="B67" i="4"/>
  <c r="C67" i="4"/>
  <c r="D67" i="4"/>
  <c r="B68" i="4"/>
  <c r="D68" i="4" s="1"/>
  <c r="C68" i="4"/>
  <c r="B69" i="4"/>
  <c r="C69" i="4"/>
  <c r="D69" i="4" s="1"/>
  <c r="B70" i="4"/>
  <c r="C70" i="4"/>
  <c r="D70" i="4"/>
  <c r="B71" i="4"/>
  <c r="C71" i="4"/>
  <c r="D71" i="4"/>
  <c r="B72" i="4"/>
  <c r="D72" i="4" s="1"/>
  <c r="C72" i="4"/>
  <c r="B73" i="4"/>
  <c r="C73" i="4"/>
  <c r="D73" i="4" s="1"/>
  <c r="B74" i="4"/>
  <c r="D74" i="4" s="1"/>
  <c r="C74" i="4"/>
  <c r="B75" i="4"/>
  <c r="C75" i="4"/>
  <c r="D75" i="4" s="1"/>
  <c r="B76" i="4"/>
  <c r="D76" i="4" s="1"/>
  <c r="C76" i="4"/>
  <c r="B77" i="4"/>
  <c r="C77" i="4"/>
  <c r="D77" i="4" s="1"/>
  <c r="B78" i="4"/>
  <c r="C78" i="4"/>
  <c r="D78" i="4" s="1"/>
  <c r="B79" i="4"/>
  <c r="C79" i="4"/>
  <c r="D79" i="4" s="1"/>
  <c r="B80" i="4"/>
  <c r="C80" i="4"/>
  <c r="D80" i="4"/>
  <c r="B81" i="4"/>
  <c r="C81" i="4"/>
  <c r="B82" i="4"/>
  <c r="C82" i="4"/>
  <c r="D82" i="4" s="1"/>
  <c r="B83" i="4"/>
  <c r="C83" i="4"/>
  <c r="D83" i="4"/>
  <c r="B84" i="4"/>
  <c r="C84" i="4"/>
  <c r="D84" i="4"/>
  <c r="B85" i="4"/>
  <c r="C85" i="4"/>
  <c r="B86" i="4"/>
  <c r="C86" i="4"/>
  <c r="D86" i="4"/>
  <c r="B87" i="4"/>
  <c r="C87" i="4"/>
  <c r="D87" i="4"/>
  <c r="B88" i="4"/>
  <c r="D88" i="4" s="1"/>
  <c r="C88" i="4"/>
  <c r="B89" i="4"/>
  <c r="C89" i="4"/>
  <c r="D89" i="4" s="1"/>
  <c r="B90" i="4"/>
  <c r="D90" i="4" s="1"/>
  <c r="C90" i="4"/>
  <c r="B91" i="4"/>
  <c r="C91" i="4"/>
  <c r="D91" i="4" s="1"/>
  <c r="B92" i="4"/>
  <c r="C92" i="4"/>
  <c r="D92" i="4"/>
  <c r="B93" i="4"/>
  <c r="C93" i="4"/>
  <c r="D93" i="4" s="1"/>
  <c r="B94" i="4"/>
  <c r="C94" i="4"/>
  <c r="D94" i="4" s="1"/>
  <c r="B95" i="4"/>
  <c r="C95" i="4"/>
  <c r="D95" i="4"/>
  <c r="B96" i="4"/>
  <c r="C96" i="4"/>
  <c r="D96" i="4"/>
  <c r="B97" i="4"/>
  <c r="C97" i="4"/>
  <c r="B98" i="4"/>
  <c r="D98" i="4" s="1"/>
  <c r="C98" i="4"/>
  <c r="B99" i="4"/>
  <c r="C99" i="4"/>
  <c r="D99" i="4" s="1"/>
  <c r="B100" i="4"/>
  <c r="C100" i="4"/>
  <c r="D100" i="4"/>
  <c r="B101" i="4"/>
  <c r="C101" i="4"/>
  <c r="D101" i="4" s="1"/>
  <c r="B102" i="4"/>
  <c r="C102" i="4"/>
  <c r="D102" i="4" s="1"/>
  <c r="B103" i="4"/>
  <c r="C103" i="4"/>
  <c r="D103" i="4"/>
  <c r="B104" i="4"/>
  <c r="D104" i="4" s="1"/>
  <c r="C104" i="4"/>
  <c r="B105" i="4"/>
  <c r="C105" i="4"/>
  <c r="D105" i="4" s="1"/>
  <c r="B106" i="4"/>
  <c r="C106" i="4"/>
  <c r="D106" i="4"/>
  <c r="B107" i="4"/>
  <c r="C107" i="4"/>
  <c r="D107" i="4" s="1"/>
  <c r="B108" i="4"/>
  <c r="C108" i="4"/>
  <c r="D108" i="4"/>
  <c r="B109" i="4"/>
  <c r="C109" i="4"/>
  <c r="D109" i="4" s="1"/>
  <c r="B110" i="4"/>
  <c r="C110" i="4"/>
  <c r="D110" i="4" s="1"/>
  <c r="B111" i="4"/>
  <c r="C111" i="4"/>
  <c r="D111" i="4"/>
  <c r="B112" i="4"/>
  <c r="C112" i="4"/>
  <c r="D112" i="4"/>
  <c r="B113" i="4"/>
  <c r="C113" i="4"/>
  <c r="B114" i="4"/>
  <c r="C114" i="4"/>
  <c r="D114" i="4"/>
  <c r="B115" i="4"/>
  <c r="C115" i="4"/>
  <c r="D115" i="4"/>
  <c r="B116" i="4"/>
  <c r="D116" i="4" s="1"/>
  <c r="C116" i="4"/>
  <c r="B117" i="4"/>
  <c r="C117" i="4"/>
  <c r="D117" i="4" s="1"/>
  <c r="B118" i="4"/>
  <c r="C118" i="4"/>
  <c r="D118" i="4"/>
  <c r="B119" i="4"/>
  <c r="C119" i="4"/>
  <c r="D119" i="4"/>
  <c r="B120" i="4"/>
  <c r="D120" i="4" s="1"/>
  <c r="C120" i="4"/>
  <c r="B121" i="4"/>
  <c r="C121" i="4"/>
  <c r="B122" i="4"/>
  <c r="C122" i="4"/>
  <c r="D122" i="4"/>
  <c r="B123" i="4"/>
  <c r="C123" i="4"/>
  <c r="D123" i="4" s="1"/>
  <c r="B124" i="4"/>
  <c r="D124" i="4" s="1"/>
  <c r="C124" i="4"/>
  <c r="B125" i="4"/>
  <c r="C125" i="4"/>
  <c r="D125" i="4" s="1"/>
  <c r="B126" i="4"/>
  <c r="C126" i="4"/>
  <c r="B127" i="4"/>
  <c r="C127" i="4"/>
  <c r="D127" i="4" s="1"/>
  <c r="B128" i="4"/>
  <c r="C128" i="4"/>
  <c r="D128" i="4"/>
  <c r="B129" i="4"/>
  <c r="C129" i="4"/>
  <c r="B130" i="4"/>
  <c r="C130" i="4"/>
  <c r="D130" i="4" s="1"/>
  <c r="B131" i="4"/>
  <c r="C131" i="4"/>
  <c r="D131" i="4"/>
  <c r="B132" i="4"/>
  <c r="D132" i="4" s="1"/>
  <c r="C132" i="4"/>
  <c r="B133" i="4"/>
  <c r="C133" i="4"/>
  <c r="B134" i="4"/>
  <c r="C134" i="4"/>
  <c r="D134" i="4"/>
  <c r="B135" i="4"/>
  <c r="C135" i="4"/>
  <c r="D135" i="4"/>
  <c r="B136" i="4"/>
  <c r="D136" i="4" s="1"/>
  <c r="C136" i="4"/>
  <c r="B137" i="4"/>
  <c r="C137" i="4"/>
  <c r="D137" i="4" s="1"/>
  <c r="B138" i="4"/>
  <c r="D138" i="4" s="1"/>
  <c r="C138" i="4"/>
  <c r="B139" i="4"/>
  <c r="C139" i="4"/>
  <c r="D139" i="4" s="1"/>
  <c r="B140" i="4"/>
  <c r="D140" i="4" s="1"/>
  <c r="C140" i="4"/>
  <c r="B141" i="4"/>
  <c r="C141" i="4"/>
  <c r="D141" i="4" s="1"/>
  <c r="B142" i="4"/>
  <c r="C142" i="4"/>
  <c r="D142" i="4" s="1"/>
  <c r="B143" i="4"/>
  <c r="C143" i="4"/>
  <c r="D143" i="4" s="1"/>
  <c r="B144" i="4"/>
  <c r="C144" i="4"/>
  <c r="D144" i="4"/>
  <c r="B145" i="4"/>
  <c r="C145" i="4"/>
  <c r="B146" i="4"/>
  <c r="C146" i="4"/>
  <c r="B147" i="4"/>
  <c r="C147" i="4"/>
  <c r="D147" i="4" s="1"/>
  <c r="B148" i="4"/>
  <c r="C148" i="4"/>
  <c r="D148" i="4"/>
  <c r="B149" i="4"/>
  <c r="C149" i="4"/>
  <c r="B150" i="4"/>
  <c r="C150" i="4"/>
  <c r="D150" i="4" s="1"/>
  <c r="B151" i="4"/>
  <c r="C151" i="4"/>
  <c r="D151" i="4"/>
  <c r="B152" i="4"/>
  <c r="D152" i="4" s="1"/>
  <c r="C152" i="4"/>
  <c r="B153" i="4"/>
  <c r="C153" i="4"/>
  <c r="D153" i="4" s="1"/>
  <c r="B154" i="4"/>
  <c r="D154" i="4" s="1"/>
  <c r="C154" i="4"/>
  <c r="B155" i="4"/>
  <c r="C155" i="4"/>
  <c r="D155" i="4" s="1"/>
  <c r="B156" i="4"/>
  <c r="C156" i="4"/>
  <c r="D156" i="4"/>
  <c r="B157" i="4"/>
  <c r="C157" i="4"/>
  <c r="D157" i="4" s="1"/>
  <c r="B158" i="4"/>
  <c r="C158" i="4"/>
  <c r="D158" i="4" s="1"/>
  <c r="B159" i="4"/>
  <c r="C159" i="4"/>
  <c r="D159" i="4"/>
  <c r="B160" i="4"/>
  <c r="C160" i="4"/>
  <c r="D160" i="4"/>
  <c r="B161" i="4"/>
  <c r="C161" i="4"/>
  <c r="B162" i="4"/>
  <c r="D162" i="4" s="1"/>
  <c r="C162" i="4"/>
  <c r="B163" i="4"/>
  <c r="C163" i="4"/>
  <c r="D163" i="4" s="1"/>
  <c r="B164" i="4"/>
  <c r="C164" i="4"/>
  <c r="D164" i="4"/>
  <c r="B165" i="4"/>
  <c r="C165" i="4"/>
  <c r="D165" i="4" s="1"/>
  <c r="B166" i="4"/>
  <c r="C166" i="4"/>
  <c r="D166" i="4" s="1"/>
  <c r="B167" i="4"/>
  <c r="C167" i="4"/>
  <c r="D167" i="4"/>
  <c r="B168" i="4"/>
  <c r="D168" i="4" s="1"/>
  <c r="C168" i="4"/>
  <c r="B169" i="4"/>
  <c r="C169" i="4"/>
  <c r="B170" i="4"/>
  <c r="C170" i="4"/>
  <c r="D170" i="4"/>
  <c r="B171" i="4"/>
  <c r="C171" i="4"/>
  <c r="D171" i="4" s="1"/>
  <c r="B172" i="4"/>
  <c r="C172" i="4"/>
  <c r="D172" i="4"/>
  <c r="B173" i="4"/>
  <c r="C173" i="4"/>
  <c r="D173" i="4" s="1"/>
  <c r="B174" i="4"/>
  <c r="C174" i="4"/>
  <c r="B175" i="4"/>
  <c r="C175" i="4"/>
  <c r="D175" i="4"/>
  <c r="B176" i="4"/>
  <c r="C176" i="4"/>
  <c r="D176" i="4"/>
  <c r="B177" i="4"/>
  <c r="C177" i="4"/>
  <c r="B178" i="4"/>
  <c r="C178" i="4"/>
  <c r="D178" i="4"/>
  <c r="B179" i="4"/>
  <c r="C179" i="4"/>
  <c r="D179" i="4"/>
  <c r="B180" i="4"/>
  <c r="D180" i="4" s="1"/>
  <c r="C180" i="4"/>
  <c r="B181" i="4"/>
  <c r="C181" i="4"/>
  <c r="D181" i="4" s="1"/>
  <c r="B182" i="4"/>
  <c r="C182" i="4"/>
  <c r="D182" i="4"/>
  <c r="B183" i="4"/>
  <c r="C183" i="4"/>
  <c r="D183" i="4"/>
  <c r="B184" i="4"/>
  <c r="D184" i="4" s="1"/>
  <c r="C184" i="4"/>
  <c r="B185" i="4"/>
  <c r="C185" i="4"/>
  <c r="B186" i="4"/>
  <c r="C186" i="4"/>
  <c r="D186" i="4"/>
  <c r="B187" i="4"/>
  <c r="C187" i="4"/>
  <c r="D187" i="4" s="1"/>
  <c r="B188" i="4"/>
  <c r="D188" i="4" s="1"/>
  <c r="C188" i="4"/>
  <c r="B189" i="4"/>
  <c r="C189" i="4"/>
  <c r="D189" i="4" s="1"/>
  <c r="B190" i="4"/>
  <c r="C190" i="4"/>
  <c r="B191" i="4"/>
  <c r="C191" i="4"/>
  <c r="D191" i="4"/>
  <c r="B192" i="4"/>
  <c r="C192" i="4"/>
  <c r="D192" i="4"/>
  <c r="B193" i="4"/>
  <c r="C193" i="4"/>
  <c r="B194" i="4"/>
  <c r="C194" i="4"/>
  <c r="D194" i="4"/>
  <c r="B195" i="4"/>
  <c r="C195" i="4"/>
  <c r="D195" i="4"/>
  <c r="B196" i="4"/>
  <c r="D196" i="4" s="1"/>
  <c r="C196" i="4"/>
  <c r="B197" i="4"/>
  <c r="C197" i="4"/>
  <c r="B198" i="4"/>
  <c r="C198" i="4"/>
  <c r="D198" i="4"/>
  <c r="B199" i="4"/>
  <c r="C199" i="4"/>
  <c r="D199" i="4"/>
  <c r="B200" i="4"/>
  <c r="D200" i="4" s="1"/>
  <c r="C200" i="4"/>
  <c r="B201" i="4"/>
  <c r="C201" i="4"/>
  <c r="D201" i="4" s="1"/>
  <c r="B202" i="4"/>
  <c r="D202" i="4" s="1"/>
  <c r="C202" i="4"/>
  <c r="B203" i="4"/>
  <c r="C203" i="4"/>
  <c r="D203" i="4" s="1"/>
  <c r="B204" i="4"/>
  <c r="D204" i="4" s="1"/>
  <c r="C204" i="4"/>
  <c r="B205" i="4"/>
  <c r="C205" i="4"/>
  <c r="D205" i="4" s="1"/>
  <c r="B206" i="4"/>
  <c r="C206" i="4"/>
  <c r="D206" i="4" s="1"/>
  <c r="B207" i="4"/>
  <c r="C207" i="4"/>
  <c r="D207" i="4" s="1"/>
  <c r="B208" i="4"/>
  <c r="C208" i="4"/>
  <c r="D208" i="4"/>
  <c r="B209" i="4"/>
  <c r="C209" i="4"/>
  <c r="B210" i="4"/>
  <c r="C210" i="4"/>
  <c r="D210" i="4" s="1"/>
  <c r="B211" i="4"/>
  <c r="C211" i="4"/>
  <c r="D211" i="4" s="1"/>
  <c r="B212" i="4"/>
  <c r="C212" i="4"/>
  <c r="D212" i="4"/>
  <c r="B213" i="4"/>
  <c r="C213" i="4"/>
  <c r="B214" i="4"/>
  <c r="C214" i="4"/>
  <c r="D214" i="4" s="1"/>
  <c r="B215" i="4"/>
  <c r="C215" i="4"/>
  <c r="D215" i="4"/>
  <c r="B216" i="4"/>
  <c r="D216" i="4" s="1"/>
  <c r="C216" i="4"/>
  <c r="B217" i="4"/>
  <c r="C217" i="4"/>
  <c r="D217" i="4" s="1"/>
  <c r="B218" i="4"/>
  <c r="D218" i="4" s="1"/>
  <c r="C218" i="4"/>
  <c r="B219" i="4"/>
  <c r="C219" i="4"/>
  <c r="D219" i="4" s="1"/>
  <c r="B220" i="4"/>
  <c r="C220" i="4"/>
  <c r="D220" i="4"/>
  <c r="B221" i="4"/>
  <c r="C221" i="4"/>
  <c r="D221" i="4" s="1"/>
  <c r="B222" i="4"/>
  <c r="C222" i="4"/>
  <c r="D222" i="4" s="1"/>
  <c r="B223" i="4"/>
  <c r="C223" i="4"/>
  <c r="D223" i="4"/>
  <c r="B224" i="4"/>
  <c r="C224" i="4"/>
  <c r="D224" i="4"/>
  <c r="B225" i="4"/>
  <c r="C225" i="4"/>
  <c r="B226" i="4"/>
  <c r="D226" i="4" s="1"/>
  <c r="C226" i="4"/>
  <c r="B227" i="4"/>
  <c r="C227" i="4"/>
  <c r="D227" i="4" s="1"/>
  <c r="B228" i="4"/>
  <c r="C228" i="4"/>
  <c r="D228" i="4"/>
  <c r="B229" i="4"/>
  <c r="C229" i="4"/>
  <c r="D229" i="4" s="1"/>
  <c r="B230" i="4"/>
  <c r="C230" i="4"/>
  <c r="D230" i="4" s="1"/>
  <c r="B231" i="4"/>
  <c r="C231" i="4"/>
  <c r="D231" i="4"/>
  <c r="B232" i="4"/>
  <c r="D232" i="4" s="1"/>
  <c r="C232" i="4"/>
  <c r="B233" i="4"/>
  <c r="C233" i="4"/>
  <c r="B234" i="4"/>
  <c r="C234" i="4"/>
  <c r="D234" i="4"/>
  <c r="B235" i="4"/>
  <c r="C235" i="4"/>
  <c r="D235" i="4" s="1"/>
  <c r="B236" i="4"/>
  <c r="C236" i="4"/>
  <c r="D236" i="4"/>
  <c r="B237" i="4"/>
  <c r="C237" i="4"/>
  <c r="D237" i="4" s="1"/>
  <c r="B238" i="4"/>
  <c r="C238" i="4"/>
  <c r="B239" i="4"/>
  <c r="C239" i="4"/>
  <c r="D239" i="4"/>
  <c r="B240" i="4"/>
  <c r="C240" i="4"/>
  <c r="D240" i="4"/>
  <c r="B241" i="4"/>
  <c r="C241" i="4"/>
  <c r="B242" i="4"/>
  <c r="C242" i="4"/>
  <c r="D242" i="4"/>
  <c r="B243" i="4"/>
  <c r="C243" i="4"/>
  <c r="D243" i="4"/>
  <c r="B244" i="4"/>
  <c r="D244" i="4" s="1"/>
  <c r="C244" i="4"/>
  <c r="B245" i="4"/>
  <c r="C245" i="4"/>
  <c r="D245" i="4" s="1"/>
  <c r="B246" i="4"/>
  <c r="C246" i="4"/>
  <c r="D246" i="4"/>
  <c r="B247" i="4"/>
  <c r="C247" i="4"/>
  <c r="D247" i="4"/>
  <c r="B248" i="4"/>
  <c r="D248" i="4" s="1"/>
  <c r="C248" i="4"/>
  <c r="B249" i="4"/>
  <c r="C249" i="4"/>
  <c r="B250" i="4"/>
  <c r="C250" i="4"/>
  <c r="D250" i="4"/>
  <c r="B251" i="4"/>
  <c r="C251" i="4"/>
  <c r="D251" i="4" s="1"/>
  <c r="B252" i="4"/>
  <c r="D252" i="4" s="1"/>
  <c r="C252" i="4"/>
  <c r="B253" i="4"/>
  <c r="C253" i="4"/>
  <c r="D253" i="4" s="1"/>
  <c r="B254" i="4"/>
  <c r="C254" i="4"/>
  <c r="B255" i="4"/>
  <c r="C255" i="4"/>
  <c r="D255" i="4"/>
  <c r="B256" i="4"/>
  <c r="C256" i="4"/>
  <c r="D256" i="4"/>
  <c r="B257" i="4"/>
  <c r="C257" i="4"/>
  <c r="B258" i="4"/>
  <c r="C258" i="4"/>
  <c r="D258" i="4"/>
  <c r="B259" i="4"/>
  <c r="C259" i="4"/>
  <c r="D259" i="4"/>
  <c r="B260" i="4"/>
  <c r="D260" i="4" s="1"/>
  <c r="C260" i="4"/>
  <c r="B261" i="4"/>
  <c r="C261" i="4"/>
  <c r="D261" i="4" s="1"/>
  <c r="B262" i="4"/>
  <c r="C262" i="4"/>
  <c r="D262" i="4"/>
  <c r="B263" i="4"/>
  <c r="C263" i="4"/>
  <c r="D263" i="4"/>
  <c r="B264" i="4"/>
  <c r="D264" i="4" s="1"/>
  <c r="C264" i="4"/>
  <c r="B265" i="4"/>
  <c r="C265" i="4"/>
  <c r="D265" i="4" s="1"/>
  <c r="B266" i="4"/>
  <c r="D266" i="4" s="1"/>
  <c r="C266" i="4"/>
  <c r="B267" i="4"/>
  <c r="C267" i="4"/>
  <c r="D267" i="4" s="1"/>
  <c r="B268" i="4"/>
  <c r="D268" i="4" s="1"/>
  <c r="C268" i="4"/>
  <c r="B269" i="4"/>
  <c r="C269" i="4"/>
  <c r="D269" i="4" s="1"/>
  <c r="B270" i="4"/>
  <c r="C270" i="4"/>
  <c r="D270" i="4" s="1"/>
  <c r="B271" i="4"/>
  <c r="C271" i="4"/>
  <c r="D271" i="4" s="1"/>
  <c r="B272" i="4"/>
  <c r="C272" i="4"/>
  <c r="D272" i="4"/>
  <c r="B273" i="4"/>
  <c r="C273" i="4"/>
  <c r="B274" i="4"/>
  <c r="C274" i="4"/>
  <c r="D274" i="4" s="1"/>
  <c r="B275" i="4"/>
  <c r="C275" i="4"/>
  <c r="D275" i="4"/>
  <c r="B276" i="4"/>
  <c r="C276" i="4"/>
  <c r="D276" i="4"/>
  <c r="B277" i="4"/>
  <c r="C277" i="4"/>
  <c r="B278" i="4"/>
  <c r="C278" i="4"/>
  <c r="D278" i="4"/>
  <c r="B279" i="4"/>
  <c r="C279" i="4"/>
  <c r="D279" i="4"/>
  <c r="B280" i="4"/>
  <c r="D280" i="4" s="1"/>
  <c r="C280" i="4"/>
  <c r="B281" i="4"/>
  <c r="C281" i="4"/>
  <c r="D281" i="4" s="1"/>
  <c r="B282" i="4"/>
  <c r="D282" i="4" s="1"/>
  <c r="C282" i="4"/>
  <c r="B283" i="4"/>
  <c r="C283" i="4"/>
  <c r="D283" i="4" s="1"/>
  <c r="B284" i="4"/>
  <c r="C284" i="4"/>
  <c r="D284" i="4"/>
  <c r="B285" i="4"/>
  <c r="C285" i="4"/>
  <c r="D285" i="4" s="1"/>
  <c r="B286" i="4"/>
  <c r="C286" i="4"/>
  <c r="D286" i="4" s="1"/>
  <c r="B287" i="4"/>
  <c r="C287" i="4"/>
  <c r="D287" i="4"/>
  <c r="B288" i="4"/>
  <c r="C288" i="4"/>
  <c r="D288" i="4"/>
  <c r="B289" i="4"/>
  <c r="C289" i="4"/>
  <c r="B290" i="4"/>
  <c r="D290" i="4" s="1"/>
  <c r="C290" i="4"/>
  <c r="B291" i="4"/>
  <c r="C291" i="4"/>
  <c r="D291" i="4" s="1"/>
  <c r="B292" i="4"/>
  <c r="C292" i="4"/>
  <c r="D292" i="4"/>
  <c r="B293" i="4"/>
  <c r="C293" i="4"/>
  <c r="D293" i="4" s="1"/>
  <c r="B294" i="4"/>
  <c r="C294" i="4"/>
  <c r="D294" i="4" s="1"/>
  <c r="B295" i="4"/>
  <c r="C295" i="4"/>
  <c r="D295" i="4"/>
  <c r="B296" i="4"/>
  <c r="D296" i="4" s="1"/>
  <c r="C296" i="4"/>
  <c r="B297" i="4"/>
  <c r="C297" i="4"/>
  <c r="D297" i="4" s="1"/>
  <c r="B298" i="4"/>
  <c r="C298" i="4"/>
  <c r="D298" i="4"/>
  <c r="B299" i="4"/>
  <c r="C299" i="4"/>
  <c r="D299" i="4" s="1"/>
  <c r="B300" i="4"/>
  <c r="C300" i="4"/>
  <c r="D300" i="4"/>
  <c r="B301" i="4"/>
  <c r="C301" i="4"/>
  <c r="D301" i="4" s="1"/>
  <c r="B302" i="4"/>
  <c r="C302" i="4"/>
  <c r="D302" i="4" s="1"/>
  <c r="B303" i="4"/>
  <c r="C303" i="4"/>
  <c r="D303" i="4"/>
  <c r="B304" i="4"/>
  <c r="C304" i="4"/>
  <c r="D304" i="4"/>
  <c r="B305" i="4"/>
  <c r="C305" i="4"/>
  <c r="B306" i="4"/>
  <c r="C306" i="4"/>
  <c r="D306" i="4"/>
  <c r="B307" i="4"/>
  <c r="C307" i="4"/>
  <c r="D307" i="4"/>
  <c r="B308" i="4"/>
  <c r="D308" i="4" s="1"/>
  <c r="C308" i="4"/>
  <c r="B309" i="4"/>
  <c r="C309" i="4"/>
  <c r="D309" i="4" s="1"/>
  <c r="B310" i="4"/>
  <c r="C310" i="4"/>
  <c r="D310" i="4"/>
  <c r="B311" i="4"/>
  <c r="C311" i="4"/>
  <c r="D311" i="4"/>
  <c r="B312" i="4"/>
  <c r="D312" i="4" s="1"/>
  <c r="C312" i="4"/>
  <c r="B313" i="4"/>
  <c r="C313" i="4"/>
  <c r="B314" i="4"/>
  <c r="C314" i="4"/>
  <c r="D314" i="4"/>
  <c r="B315" i="4"/>
  <c r="C315" i="4"/>
  <c r="D315" i="4" s="1"/>
  <c r="B316" i="4"/>
  <c r="D316" i="4" s="1"/>
  <c r="C316" i="4"/>
  <c r="B317" i="4"/>
  <c r="C317" i="4"/>
  <c r="D317" i="4" s="1"/>
  <c r="B318" i="4"/>
  <c r="C318" i="4"/>
  <c r="B319" i="4"/>
  <c r="C319" i="4"/>
  <c r="D319" i="4"/>
  <c r="B320" i="4"/>
  <c r="C320" i="4"/>
  <c r="D320" i="4"/>
  <c r="B321" i="4"/>
  <c r="C321" i="4"/>
  <c r="B322" i="4"/>
  <c r="C322" i="4"/>
  <c r="D322" i="4"/>
  <c r="B323" i="4"/>
  <c r="C323" i="4"/>
  <c r="D323" i="4"/>
  <c r="B324" i="4"/>
  <c r="D324" i="4" s="1"/>
  <c r="C324" i="4"/>
  <c r="B325" i="4"/>
  <c r="C325" i="4"/>
  <c r="D325" i="4" s="1"/>
  <c r="B326" i="4"/>
  <c r="C326" i="4"/>
  <c r="D326" i="4"/>
  <c r="B327" i="4"/>
  <c r="C327" i="4"/>
  <c r="D327" i="4"/>
  <c r="B328" i="4"/>
  <c r="D328" i="4" s="1"/>
  <c r="C328" i="4"/>
  <c r="B329" i="4"/>
  <c r="C329" i="4"/>
  <c r="D329" i="4" s="1"/>
  <c r="B330" i="4"/>
  <c r="D330" i="4" s="1"/>
  <c r="C330" i="4"/>
  <c r="B331" i="4"/>
  <c r="C331" i="4"/>
  <c r="D331" i="4" s="1"/>
  <c r="B332" i="4"/>
  <c r="D332" i="4" s="1"/>
  <c r="C332" i="4"/>
  <c r="B333" i="4"/>
  <c r="C333" i="4"/>
  <c r="D333" i="4" s="1"/>
  <c r="B334" i="4"/>
  <c r="C334" i="4"/>
  <c r="D334" i="4" s="1"/>
  <c r="B335" i="4"/>
  <c r="C335" i="4"/>
  <c r="D335" i="4" s="1"/>
  <c r="B336" i="4"/>
  <c r="C336" i="4"/>
  <c r="D336" i="4"/>
  <c r="B337" i="4"/>
  <c r="C337" i="4"/>
  <c r="B338" i="4"/>
  <c r="C338" i="4"/>
  <c r="D338" i="4" s="1"/>
  <c r="B339" i="4"/>
  <c r="C339" i="4"/>
  <c r="D339" i="4"/>
  <c r="B340" i="4"/>
  <c r="C340" i="4"/>
  <c r="D340" i="4"/>
  <c r="B341" i="4"/>
  <c r="C341" i="4"/>
  <c r="B342" i="4"/>
  <c r="C342" i="4"/>
  <c r="D342" i="4"/>
  <c r="B343" i="4"/>
  <c r="C343" i="4"/>
  <c r="D343" i="4"/>
  <c r="B344" i="4"/>
  <c r="D344" i="4" s="1"/>
  <c r="C344" i="4"/>
  <c r="B345" i="4"/>
  <c r="C345" i="4"/>
  <c r="D345" i="4" s="1"/>
  <c r="B346" i="4"/>
  <c r="D346" i="4" s="1"/>
  <c r="C346" i="4"/>
  <c r="B347" i="4"/>
  <c r="C347" i="4"/>
  <c r="D347" i="4" s="1"/>
  <c r="B348" i="4"/>
  <c r="C348" i="4"/>
  <c r="D348" i="4"/>
  <c r="B349" i="4"/>
  <c r="C349" i="4"/>
  <c r="D349" i="4" s="1"/>
  <c r="B350" i="4"/>
  <c r="C350" i="4"/>
  <c r="D350" i="4" s="1"/>
  <c r="B351" i="4"/>
  <c r="C351" i="4"/>
  <c r="D351" i="4"/>
  <c r="B352" i="4"/>
  <c r="C352" i="4"/>
  <c r="D352" i="4"/>
  <c r="B353" i="4"/>
  <c r="C353" i="4"/>
  <c r="B354" i="4"/>
  <c r="D354" i="4" s="1"/>
  <c r="C354" i="4"/>
  <c r="B355" i="4"/>
  <c r="C355" i="4"/>
  <c r="D355" i="4" s="1"/>
  <c r="B356" i="4"/>
  <c r="C356" i="4"/>
  <c r="D356" i="4"/>
  <c r="B357" i="4"/>
  <c r="C357" i="4"/>
  <c r="D357" i="4" s="1"/>
  <c r="B358" i="4"/>
  <c r="C358" i="4"/>
  <c r="D358" i="4" s="1"/>
  <c r="B359" i="4"/>
  <c r="C359" i="4"/>
  <c r="D359" i="4"/>
  <c r="B360" i="4"/>
  <c r="D360" i="4" s="1"/>
  <c r="C360" i="4"/>
  <c r="B361" i="4"/>
  <c r="C361" i="4"/>
  <c r="D361" i="4" s="1"/>
  <c r="B362" i="4"/>
  <c r="C362" i="4"/>
  <c r="D362" i="4"/>
  <c r="B363" i="4"/>
  <c r="C363" i="4"/>
  <c r="D363" i="4" s="1"/>
  <c r="B364" i="4"/>
  <c r="C364" i="4"/>
  <c r="D364" i="4"/>
  <c r="B365" i="4"/>
  <c r="C365" i="4"/>
  <c r="D365" i="4" s="1"/>
  <c r="B366" i="4"/>
  <c r="C366" i="4"/>
  <c r="D366" i="4" s="1"/>
  <c r="B367" i="4"/>
  <c r="C367" i="4"/>
  <c r="D367" i="4"/>
  <c r="B368" i="4"/>
  <c r="C368" i="4"/>
  <c r="D368" i="4"/>
  <c r="B369" i="4"/>
  <c r="C369" i="4"/>
  <c r="B370" i="4"/>
  <c r="C370" i="4"/>
  <c r="D370" i="4"/>
  <c r="B371" i="4"/>
  <c r="C371" i="4"/>
  <c r="D371" i="4"/>
  <c r="B372" i="4"/>
  <c r="D372" i="4" s="1"/>
  <c r="C372" i="4"/>
  <c r="B373" i="4"/>
  <c r="C373" i="4"/>
  <c r="D373" i="4" s="1"/>
  <c r="B374" i="4"/>
  <c r="C374" i="4"/>
  <c r="D374" i="4"/>
  <c r="B375" i="4"/>
  <c r="C375" i="4"/>
  <c r="D375" i="4"/>
  <c r="B376" i="4"/>
  <c r="D376" i="4" s="1"/>
  <c r="C376" i="4"/>
  <c r="B377" i="4"/>
  <c r="C377" i="4"/>
  <c r="B378" i="4"/>
  <c r="C378" i="4"/>
  <c r="D378" i="4"/>
  <c r="B379" i="4"/>
  <c r="C379" i="4"/>
  <c r="D379" i="4" s="1"/>
  <c r="B380" i="4"/>
  <c r="D380" i="4" s="1"/>
  <c r="C380" i="4"/>
  <c r="B381" i="4"/>
  <c r="C381" i="4"/>
  <c r="D381" i="4" s="1"/>
  <c r="B382" i="4"/>
  <c r="C382" i="4"/>
  <c r="B383" i="4"/>
  <c r="C383" i="4"/>
  <c r="D383" i="4" s="1"/>
  <c r="B384" i="4"/>
  <c r="C384" i="4"/>
  <c r="D384" i="4"/>
  <c r="B385" i="4"/>
  <c r="C385" i="4"/>
  <c r="B386" i="4"/>
  <c r="C386" i="4"/>
  <c r="D386" i="4" s="1"/>
  <c r="B387" i="4"/>
  <c r="C387" i="4"/>
  <c r="D387" i="4"/>
  <c r="B388" i="4"/>
  <c r="D388" i="4" s="1"/>
  <c r="C388" i="4"/>
  <c r="B389" i="4"/>
  <c r="C389" i="4"/>
  <c r="B390" i="4"/>
  <c r="C390" i="4"/>
  <c r="D390" i="4"/>
  <c r="B391" i="4"/>
  <c r="C391" i="4"/>
  <c r="D391" i="4"/>
  <c r="B392" i="4"/>
  <c r="D392" i="4" s="1"/>
  <c r="C392" i="4"/>
  <c r="B393" i="4"/>
  <c r="C393" i="4"/>
  <c r="D393" i="4" s="1"/>
  <c r="B394" i="4"/>
  <c r="D394" i="4" s="1"/>
  <c r="C394" i="4"/>
  <c r="B395" i="4"/>
  <c r="C395" i="4"/>
  <c r="D395" i="4" s="1"/>
  <c r="B396" i="4"/>
  <c r="D396" i="4" s="1"/>
  <c r="C396" i="4"/>
  <c r="B397" i="4"/>
  <c r="C397" i="4"/>
  <c r="D397" i="4" s="1"/>
  <c r="B398" i="4"/>
  <c r="C398" i="4"/>
  <c r="D398" i="4" s="1"/>
  <c r="B399" i="4"/>
  <c r="C399" i="4"/>
  <c r="D399" i="4" s="1"/>
  <c r="B400" i="4"/>
  <c r="C400" i="4"/>
  <c r="D400" i="4"/>
  <c r="B401" i="4"/>
  <c r="C401" i="4"/>
  <c r="B402" i="4"/>
  <c r="C402" i="4"/>
  <c r="B403" i="4"/>
  <c r="C403" i="4"/>
  <c r="D403" i="4" s="1"/>
  <c r="B404" i="4"/>
  <c r="C404" i="4"/>
  <c r="D404" i="4"/>
  <c r="B405" i="4"/>
  <c r="C405" i="4"/>
  <c r="B406" i="4"/>
  <c r="C406" i="4"/>
  <c r="D406" i="4" s="1"/>
  <c r="B407" i="4"/>
  <c r="C407" i="4"/>
  <c r="D407" i="4"/>
  <c r="B408" i="4"/>
  <c r="C408" i="4"/>
  <c r="B409" i="4"/>
  <c r="C409" i="4"/>
  <c r="D409" i="4" s="1"/>
  <c r="B410" i="4"/>
  <c r="C410" i="4"/>
  <c r="D410" i="4"/>
  <c r="B411" i="4"/>
  <c r="D411" i="4" s="1"/>
  <c r="C411" i="4"/>
  <c r="B412" i="4"/>
  <c r="C412" i="4"/>
  <c r="D412" i="4" s="1"/>
  <c r="B413" i="4"/>
  <c r="C413" i="4"/>
  <c r="D413" i="4"/>
  <c r="B414" i="4"/>
  <c r="C414" i="4"/>
  <c r="D414" i="4"/>
  <c r="B415" i="4"/>
  <c r="D415" i="4" s="1"/>
  <c r="C415" i="4"/>
  <c r="B416" i="4"/>
  <c r="C416" i="4"/>
  <c r="D416" i="4" s="1"/>
  <c r="B417" i="4"/>
  <c r="D417" i="4" s="1"/>
  <c r="C417" i="4"/>
  <c r="B418" i="4"/>
  <c r="C418" i="4"/>
  <c r="D418" i="4" s="1"/>
  <c r="B419" i="4"/>
  <c r="C419" i="4"/>
  <c r="D419" i="4"/>
  <c r="B420" i="4"/>
  <c r="C420" i="4"/>
  <c r="D420" i="4" s="1"/>
  <c r="B421" i="4"/>
  <c r="C421" i="4"/>
  <c r="B422" i="4"/>
  <c r="C422" i="4"/>
  <c r="D422" i="4"/>
  <c r="B423" i="4"/>
  <c r="C423" i="4"/>
  <c r="D423" i="4"/>
  <c r="B424" i="4"/>
  <c r="C424" i="4"/>
  <c r="B425" i="4"/>
  <c r="C425" i="4"/>
  <c r="D425" i="4"/>
  <c r="B426" i="4"/>
  <c r="C426" i="4"/>
  <c r="D426" i="4"/>
  <c r="B427" i="4"/>
  <c r="D427" i="4" s="1"/>
  <c r="C427" i="4"/>
  <c r="B428" i="4"/>
  <c r="C428" i="4"/>
  <c r="D428" i="4" s="1"/>
  <c r="B429" i="4"/>
  <c r="C429" i="4"/>
  <c r="D429" i="4"/>
  <c r="B430" i="4"/>
  <c r="C430" i="4"/>
  <c r="D430" i="4"/>
  <c r="B431" i="4"/>
  <c r="D431" i="4" s="1"/>
  <c r="C431" i="4"/>
  <c r="B432" i="4"/>
  <c r="C432" i="4"/>
  <c r="D432" i="4" s="1"/>
  <c r="B433" i="4"/>
  <c r="D433" i="4" s="1"/>
  <c r="C433" i="4"/>
  <c r="B434" i="4"/>
  <c r="C434" i="4"/>
  <c r="D434" i="4" s="1"/>
  <c r="B435" i="4"/>
  <c r="C435" i="4"/>
  <c r="D435" i="4"/>
  <c r="B436" i="4"/>
  <c r="C436" i="4"/>
  <c r="D436" i="4" s="1"/>
  <c r="B437" i="4"/>
  <c r="C437" i="4"/>
  <c r="D437" i="4" s="1"/>
  <c r="B438" i="4"/>
  <c r="C438" i="4"/>
  <c r="D438" i="4"/>
  <c r="B439" i="4"/>
  <c r="C439" i="4"/>
  <c r="D439" i="4"/>
  <c r="B440" i="4"/>
  <c r="C440" i="4"/>
  <c r="B441" i="4"/>
  <c r="C441" i="4"/>
  <c r="D441" i="4"/>
  <c r="B442" i="4"/>
  <c r="C442" i="4"/>
  <c r="D442" i="4"/>
  <c r="B443" i="4"/>
  <c r="D443" i="4" s="1"/>
  <c r="C443" i="4"/>
  <c r="B444" i="4"/>
  <c r="C444" i="4"/>
  <c r="B445" i="4"/>
  <c r="C445" i="4"/>
  <c r="D445" i="4"/>
  <c r="B446" i="4"/>
  <c r="C446" i="4"/>
  <c r="D446" i="4"/>
  <c r="B447" i="4"/>
  <c r="D447" i="4" s="1"/>
  <c r="C447" i="4"/>
  <c r="B448" i="4"/>
  <c r="C448" i="4"/>
  <c r="D448" i="4" s="1"/>
  <c r="B449" i="4"/>
  <c r="D449" i="4" s="1"/>
  <c r="C449" i="4"/>
  <c r="B450" i="4"/>
  <c r="C450" i="4"/>
  <c r="D450" i="4" s="1"/>
  <c r="B451" i="4"/>
  <c r="C451" i="4"/>
  <c r="D451" i="4"/>
  <c r="B452" i="4"/>
  <c r="C452" i="4"/>
  <c r="D452" i="4" s="1"/>
  <c r="B453" i="4"/>
  <c r="C453" i="4"/>
  <c r="D453" i="4" s="1"/>
  <c r="B454" i="4"/>
  <c r="C454" i="4"/>
  <c r="D454" i="4" s="1"/>
  <c r="B455" i="4"/>
  <c r="C455" i="4"/>
  <c r="D455" i="4"/>
  <c r="B456" i="4"/>
  <c r="C456" i="4"/>
  <c r="B457" i="4"/>
  <c r="C457" i="4"/>
  <c r="D457" i="4" s="1"/>
  <c r="B458" i="4"/>
  <c r="C458" i="4"/>
  <c r="D458" i="4"/>
  <c r="B459" i="4"/>
  <c r="D459" i="4" s="1"/>
  <c r="C459" i="4"/>
  <c r="B460" i="4"/>
  <c r="C460" i="4"/>
  <c r="D460" i="4" s="1"/>
  <c r="B461" i="4"/>
  <c r="C461" i="4"/>
  <c r="D461" i="4"/>
  <c r="B462" i="4"/>
  <c r="C462" i="4"/>
  <c r="D462" i="4"/>
  <c r="B463" i="4"/>
  <c r="D463" i="4" s="1"/>
  <c r="C463" i="4"/>
  <c r="B464" i="4"/>
  <c r="C464" i="4"/>
  <c r="D464" i="4" s="1"/>
  <c r="B465" i="4"/>
  <c r="D465" i="4" s="1"/>
  <c r="C465" i="4"/>
  <c r="B466" i="4"/>
  <c r="C466" i="4"/>
  <c r="D466" i="4" s="1"/>
  <c r="B467" i="4"/>
  <c r="C467" i="4"/>
  <c r="D467" i="4"/>
  <c r="B468" i="4"/>
  <c r="C468" i="4"/>
  <c r="D468" i="4" s="1"/>
  <c r="B469" i="4"/>
  <c r="C469" i="4"/>
  <c r="B470" i="4"/>
  <c r="C470" i="4"/>
  <c r="D470" i="4"/>
  <c r="B471" i="4"/>
  <c r="C471" i="4"/>
  <c r="D471" i="4"/>
  <c r="B472" i="4"/>
  <c r="C472" i="4"/>
  <c r="B473" i="4"/>
  <c r="C473" i="4"/>
  <c r="D473" i="4"/>
  <c r="B474" i="4"/>
  <c r="C474" i="4"/>
  <c r="D474" i="4"/>
  <c r="B475" i="4"/>
  <c r="D475" i="4" s="1"/>
  <c r="C475" i="4"/>
  <c r="B476" i="4"/>
  <c r="C476" i="4"/>
  <c r="D476" i="4" s="1"/>
  <c r="B477" i="4"/>
  <c r="C477" i="4"/>
  <c r="D477" i="4"/>
  <c r="B478" i="4"/>
  <c r="C478" i="4"/>
  <c r="D478" i="4"/>
  <c r="B479" i="4"/>
  <c r="D479" i="4" s="1"/>
  <c r="C479" i="4"/>
  <c r="B480" i="4"/>
  <c r="C480" i="4"/>
  <c r="D480" i="4" s="1"/>
  <c r="B481" i="4"/>
  <c r="D481" i="4" s="1"/>
  <c r="C481" i="4"/>
  <c r="B482" i="4"/>
  <c r="C482" i="4"/>
  <c r="D482" i="4" s="1"/>
  <c r="B483" i="4"/>
  <c r="C483" i="4"/>
  <c r="D483" i="4"/>
  <c r="B484" i="4"/>
  <c r="C484" i="4"/>
  <c r="D484" i="4" s="1"/>
  <c r="B485" i="4"/>
  <c r="C485" i="4"/>
  <c r="D485" i="4" s="1"/>
  <c r="B486" i="4"/>
  <c r="C486" i="4"/>
  <c r="D486" i="4"/>
  <c r="B487" i="4"/>
  <c r="C487" i="4"/>
  <c r="D487" i="4"/>
  <c r="B488" i="4"/>
  <c r="C488" i="4"/>
  <c r="B489" i="4"/>
  <c r="C489" i="4"/>
  <c r="D489" i="4"/>
  <c r="B490" i="4"/>
  <c r="C490" i="4"/>
  <c r="D490" i="4"/>
  <c r="B491" i="4"/>
  <c r="D491" i="4" s="1"/>
  <c r="C491" i="4"/>
  <c r="B492" i="4"/>
  <c r="C492" i="4"/>
  <c r="D492" i="4" s="1"/>
  <c r="B493" i="4"/>
  <c r="C493" i="4"/>
  <c r="D493" i="4"/>
  <c r="B494" i="4"/>
  <c r="C494" i="4"/>
  <c r="D494" i="4"/>
  <c r="B495" i="4"/>
  <c r="D495" i="4" s="1"/>
  <c r="C495" i="4"/>
  <c r="B496" i="4"/>
  <c r="C496" i="4"/>
  <c r="D496" i="4" s="1"/>
  <c r="B497" i="4"/>
  <c r="D497" i="4" s="1"/>
  <c r="C497" i="4"/>
  <c r="B498" i="4"/>
  <c r="C498" i="4"/>
  <c r="D498" i="4" s="1"/>
  <c r="B499" i="4"/>
  <c r="C499" i="4"/>
  <c r="D499" i="4"/>
  <c r="B500" i="4"/>
  <c r="C500" i="4"/>
  <c r="D500" i="4" s="1"/>
  <c r="B501" i="4"/>
  <c r="C501" i="4"/>
  <c r="D501" i="4" s="1"/>
  <c r="B502" i="4"/>
  <c r="C502" i="4"/>
  <c r="D502" i="4"/>
  <c r="B503" i="4"/>
  <c r="C503" i="4"/>
  <c r="D503" i="4"/>
  <c r="B504" i="4"/>
  <c r="C504" i="4"/>
  <c r="B505" i="4"/>
  <c r="C505" i="4"/>
  <c r="D505" i="4"/>
  <c r="B506" i="4"/>
  <c r="C506" i="4"/>
  <c r="D506" i="4"/>
  <c r="B507" i="4"/>
  <c r="D507" i="4" s="1"/>
  <c r="C507" i="4"/>
  <c r="B508" i="4"/>
  <c r="C508" i="4"/>
  <c r="B509" i="4"/>
  <c r="C509" i="4"/>
  <c r="D509" i="4"/>
  <c r="B510" i="4"/>
  <c r="C510" i="4"/>
  <c r="D510" i="4"/>
  <c r="B511" i="4"/>
  <c r="D511" i="4" s="1"/>
  <c r="C511" i="4"/>
  <c r="B512" i="4"/>
  <c r="C512" i="4"/>
  <c r="D512" i="4" s="1"/>
  <c r="B513" i="4"/>
  <c r="D513" i="4" s="1"/>
  <c r="C513" i="4"/>
  <c r="B514" i="4"/>
  <c r="C514" i="4"/>
  <c r="D514" i="4" s="1"/>
  <c r="B515" i="4"/>
  <c r="C515" i="4"/>
  <c r="D515" i="4"/>
  <c r="B516" i="4"/>
  <c r="C516" i="4"/>
  <c r="D516" i="4" s="1"/>
  <c r="B517" i="4"/>
  <c r="C517" i="4"/>
  <c r="D517" i="4" s="1"/>
  <c r="B518" i="4"/>
  <c r="C518" i="4"/>
  <c r="D518" i="4" s="1"/>
  <c r="B519" i="4"/>
  <c r="C519" i="4"/>
  <c r="D519" i="4"/>
  <c r="B520" i="4"/>
  <c r="C520" i="4"/>
  <c r="B521" i="4"/>
  <c r="C521" i="4"/>
  <c r="D521" i="4" s="1"/>
  <c r="B522" i="4"/>
  <c r="C522" i="4"/>
  <c r="D522" i="4"/>
  <c r="B523" i="4"/>
  <c r="D523" i="4" s="1"/>
  <c r="C523" i="4"/>
  <c r="B524" i="4"/>
  <c r="C524" i="4"/>
  <c r="B525" i="4"/>
  <c r="C525" i="4"/>
  <c r="D525" i="4"/>
  <c r="B526" i="4"/>
  <c r="C526" i="4"/>
  <c r="D526" i="4"/>
  <c r="B527" i="4"/>
  <c r="D527" i="4" s="1"/>
  <c r="C527" i="4"/>
  <c r="B528" i="4"/>
  <c r="C528" i="4"/>
  <c r="D528" i="4" s="1"/>
  <c r="B529" i="4"/>
  <c r="D529" i="4" s="1"/>
  <c r="C529" i="4"/>
  <c r="B530" i="4"/>
  <c r="C530" i="4"/>
  <c r="D530" i="4" s="1"/>
  <c r="B531" i="4"/>
  <c r="C531" i="4"/>
  <c r="D531" i="4"/>
  <c r="B532" i="4"/>
  <c r="C532" i="4"/>
  <c r="D532" i="4" s="1"/>
  <c r="B533" i="4"/>
  <c r="C533" i="4"/>
  <c r="B534" i="4"/>
  <c r="C534" i="4"/>
  <c r="D534" i="4" s="1"/>
  <c r="B535" i="4"/>
  <c r="C535" i="4"/>
  <c r="D535" i="4"/>
  <c r="B536" i="4"/>
  <c r="C536" i="4"/>
  <c r="B537" i="4"/>
  <c r="C537" i="4"/>
  <c r="D537" i="4" s="1"/>
  <c r="B538" i="4"/>
  <c r="C538" i="4"/>
  <c r="D538" i="4"/>
  <c r="B539" i="4"/>
  <c r="D539" i="4" s="1"/>
  <c r="C539" i="4"/>
  <c r="B540" i="4"/>
  <c r="C540" i="4"/>
  <c r="D540" i="4" s="1"/>
  <c r="B541" i="4"/>
  <c r="C541" i="4"/>
  <c r="D541" i="4"/>
  <c r="B542" i="4"/>
  <c r="C542" i="4"/>
  <c r="D542" i="4"/>
  <c r="B543" i="4"/>
  <c r="D543" i="4" s="1"/>
  <c r="C543" i="4"/>
  <c r="B544" i="4"/>
  <c r="C544" i="4"/>
  <c r="D544" i="4" s="1"/>
  <c r="B545" i="4"/>
  <c r="D545" i="4" s="1"/>
  <c r="C545" i="4"/>
  <c r="B546" i="4"/>
  <c r="C546" i="4"/>
  <c r="D546" i="4" s="1"/>
  <c r="B547" i="4"/>
  <c r="C547" i="4"/>
  <c r="D547" i="4"/>
  <c r="B548" i="4"/>
  <c r="C548" i="4"/>
  <c r="D548" i="4" s="1"/>
  <c r="B549" i="4"/>
  <c r="C549" i="4"/>
  <c r="B550" i="4"/>
  <c r="C550" i="4"/>
  <c r="D550" i="4"/>
  <c r="B551" i="4"/>
  <c r="C551" i="4"/>
  <c r="D551" i="4"/>
  <c r="B552" i="4"/>
  <c r="C552" i="4"/>
  <c r="B553" i="4"/>
  <c r="C553" i="4"/>
  <c r="D553" i="4"/>
  <c r="B554" i="4"/>
  <c r="C554" i="4"/>
  <c r="D554" i="4"/>
  <c r="B555" i="4"/>
  <c r="D555" i="4" s="1"/>
  <c r="C555" i="4"/>
  <c r="B556" i="4"/>
  <c r="C556" i="4"/>
  <c r="D556" i="4" s="1"/>
  <c r="B557" i="4"/>
  <c r="C557" i="4"/>
  <c r="D557" i="4"/>
  <c r="B558" i="4"/>
  <c r="C558" i="4"/>
  <c r="D558" i="4"/>
  <c r="B559" i="4"/>
  <c r="D559" i="4" s="1"/>
  <c r="C559" i="4"/>
  <c r="B560" i="4"/>
  <c r="C560" i="4"/>
  <c r="D560" i="4" s="1"/>
  <c r="B561" i="4"/>
  <c r="D561" i="4" s="1"/>
  <c r="C561" i="4"/>
  <c r="B562" i="4"/>
  <c r="C562" i="4"/>
  <c r="D562" i="4" s="1"/>
  <c r="B563" i="4"/>
  <c r="C563" i="4"/>
  <c r="D563" i="4"/>
  <c r="B564" i="4"/>
  <c r="C564" i="4"/>
  <c r="D564" i="4" s="1"/>
  <c r="B565" i="4"/>
  <c r="C565" i="4"/>
  <c r="D565" i="4" s="1"/>
  <c r="B566" i="4"/>
  <c r="C566" i="4"/>
  <c r="D566" i="4"/>
  <c r="B567" i="4"/>
  <c r="C567" i="4"/>
  <c r="D567" i="4"/>
  <c r="B568" i="4"/>
  <c r="C568" i="4"/>
  <c r="B569" i="4"/>
  <c r="C569" i="4"/>
  <c r="D569" i="4"/>
  <c r="B570" i="4"/>
  <c r="C570" i="4"/>
  <c r="D570" i="4"/>
  <c r="B571" i="4"/>
  <c r="D571" i="4" s="1"/>
  <c r="C571" i="4"/>
  <c r="B572" i="4"/>
  <c r="C572" i="4"/>
  <c r="B573" i="4"/>
  <c r="C573" i="4"/>
  <c r="D573" i="4"/>
  <c r="B574" i="4"/>
  <c r="C574" i="4"/>
  <c r="D574" i="4"/>
  <c r="B575" i="4"/>
  <c r="D575" i="4" s="1"/>
  <c r="C575" i="4"/>
  <c r="B576" i="4"/>
  <c r="C576" i="4"/>
  <c r="D576" i="4" s="1"/>
  <c r="B577" i="4"/>
  <c r="D577" i="4" s="1"/>
  <c r="C577" i="4"/>
  <c r="B578" i="4"/>
  <c r="C578" i="4"/>
  <c r="D578" i="4" s="1"/>
  <c r="B579" i="4"/>
  <c r="C579" i="4"/>
  <c r="D579" i="4"/>
  <c r="B580" i="4"/>
  <c r="C580" i="4"/>
  <c r="D580" i="4" s="1"/>
  <c r="B581" i="4"/>
  <c r="C581" i="4"/>
  <c r="D581" i="4" s="1"/>
  <c r="B582" i="4"/>
  <c r="C582" i="4"/>
  <c r="D582" i="4" s="1"/>
  <c r="B583" i="4"/>
  <c r="C583" i="4"/>
  <c r="D583" i="4"/>
  <c r="B584" i="4"/>
  <c r="C584" i="4"/>
  <c r="B585" i="4"/>
  <c r="C585" i="4"/>
  <c r="D585" i="4" s="1"/>
  <c r="B586" i="4"/>
  <c r="C586" i="4"/>
  <c r="D586" i="4"/>
  <c r="B587" i="4"/>
  <c r="D587" i="4" s="1"/>
  <c r="C587" i="4"/>
  <c r="B588" i="4"/>
  <c r="C588" i="4"/>
  <c r="D588" i="4" s="1"/>
  <c r="B589" i="4"/>
  <c r="C589" i="4"/>
  <c r="D589" i="4"/>
  <c r="B590" i="4"/>
  <c r="C590" i="4"/>
  <c r="D590" i="4"/>
  <c r="B591" i="4"/>
  <c r="D591" i="4" s="1"/>
  <c r="C591" i="4"/>
  <c r="B592" i="4"/>
  <c r="C592" i="4"/>
  <c r="D592" i="4" s="1"/>
  <c r="B593" i="4"/>
  <c r="D593" i="4" s="1"/>
  <c r="C593" i="4"/>
  <c r="B594" i="4"/>
  <c r="C594" i="4"/>
  <c r="D594" i="4" s="1"/>
  <c r="B595" i="4"/>
  <c r="C595" i="4"/>
  <c r="D595" i="4"/>
  <c r="B596" i="4"/>
  <c r="C596" i="4"/>
  <c r="D596" i="4" s="1"/>
  <c r="B597" i="4"/>
  <c r="C597" i="4"/>
  <c r="B598" i="4"/>
  <c r="C598" i="4"/>
  <c r="D598" i="4"/>
  <c r="B599" i="4"/>
  <c r="C599" i="4"/>
  <c r="D599" i="4"/>
  <c r="B600" i="4"/>
  <c r="C600" i="4"/>
  <c r="B601" i="4"/>
  <c r="C601" i="4"/>
  <c r="D601" i="4"/>
  <c r="B602" i="4"/>
  <c r="C602" i="4"/>
  <c r="D602" i="4"/>
  <c r="B603" i="4"/>
  <c r="D603" i="4" s="1"/>
  <c r="C603" i="4"/>
  <c r="B604" i="4"/>
  <c r="C604" i="4"/>
  <c r="D604" i="4" s="1"/>
  <c r="B605" i="4"/>
  <c r="C605" i="4"/>
  <c r="D605" i="4"/>
  <c r="B606" i="4"/>
  <c r="C606" i="4"/>
  <c r="D606" i="4"/>
  <c r="B607" i="4"/>
  <c r="D607" i="4" s="1"/>
  <c r="C607" i="4"/>
  <c r="B608" i="4"/>
  <c r="C608" i="4"/>
  <c r="D608" i="4" s="1"/>
  <c r="B609" i="4"/>
  <c r="D609" i="4" s="1"/>
  <c r="C609" i="4"/>
  <c r="B610" i="4"/>
  <c r="C610" i="4"/>
  <c r="D610" i="4" s="1"/>
  <c r="B611" i="4"/>
  <c r="C611" i="4"/>
  <c r="D611" i="4"/>
  <c r="B612" i="4"/>
  <c r="C612" i="4"/>
  <c r="D612" i="4" s="1"/>
  <c r="B613" i="4"/>
  <c r="C613" i="4"/>
  <c r="D613" i="4" s="1"/>
  <c r="B614" i="4"/>
  <c r="C614" i="4"/>
  <c r="D614" i="4"/>
  <c r="B615" i="4"/>
  <c r="C615" i="4"/>
  <c r="D615" i="4"/>
  <c r="B616" i="4"/>
  <c r="C616" i="4"/>
  <c r="B617" i="4"/>
  <c r="C617" i="4"/>
  <c r="D617" i="4"/>
  <c r="B618" i="4"/>
  <c r="C618" i="4"/>
  <c r="D618" i="4"/>
  <c r="B619" i="4"/>
  <c r="D619" i="4" s="1"/>
  <c r="C619" i="4"/>
  <c r="B620" i="4"/>
  <c r="C620" i="4"/>
  <c r="D620" i="4" s="1"/>
  <c r="B621" i="4"/>
  <c r="C621" i="4"/>
  <c r="D621" i="4"/>
  <c r="B622" i="4"/>
  <c r="C622" i="4"/>
  <c r="D622" i="4"/>
  <c r="B623" i="4"/>
  <c r="D623" i="4" s="1"/>
  <c r="C623" i="4"/>
  <c r="B624" i="4"/>
  <c r="C624" i="4"/>
  <c r="D624" i="4" s="1"/>
  <c r="B625" i="4"/>
  <c r="D625" i="4" s="1"/>
  <c r="C625" i="4"/>
  <c r="B626" i="4"/>
  <c r="C626" i="4"/>
  <c r="D626" i="4" s="1"/>
  <c r="B627" i="4"/>
  <c r="C627" i="4"/>
  <c r="D627" i="4"/>
  <c r="B628" i="4"/>
  <c r="C628" i="4"/>
  <c r="D628" i="4" s="1"/>
  <c r="B629" i="4"/>
  <c r="C629" i="4"/>
  <c r="D629" i="4" s="1"/>
  <c r="B630" i="4"/>
  <c r="C630" i="4"/>
  <c r="D630" i="4"/>
  <c r="B631" i="4"/>
  <c r="C631" i="4"/>
  <c r="D631" i="4"/>
  <c r="B632" i="4"/>
  <c r="C632" i="4"/>
  <c r="B633" i="4"/>
  <c r="C633" i="4"/>
  <c r="D633" i="4"/>
  <c r="B634" i="4"/>
  <c r="C634" i="4"/>
  <c r="D634" i="4"/>
  <c r="B635" i="4"/>
  <c r="D635" i="4" s="1"/>
  <c r="C635" i="4"/>
  <c r="B636" i="4"/>
  <c r="C636" i="4"/>
  <c r="B637" i="4"/>
  <c r="C637" i="4"/>
  <c r="D637" i="4"/>
  <c r="B638" i="4"/>
  <c r="C638" i="4"/>
  <c r="D638" i="4"/>
  <c r="B639" i="4"/>
  <c r="D639" i="4" s="1"/>
  <c r="C639" i="4"/>
  <c r="B640" i="4"/>
  <c r="C640" i="4"/>
  <c r="D640" i="4" s="1"/>
  <c r="B641" i="4"/>
  <c r="D641" i="4" s="1"/>
  <c r="C641" i="4"/>
  <c r="B642" i="4"/>
  <c r="C642" i="4"/>
  <c r="D642" i="4" s="1"/>
  <c r="B643" i="4"/>
  <c r="C643" i="4"/>
  <c r="D643" i="4"/>
  <c r="B644" i="4"/>
  <c r="C644" i="4"/>
  <c r="D644" i="4" s="1"/>
  <c r="B645" i="4"/>
  <c r="C645" i="4"/>
  <c r="D645" i="4" s="1"/>
  <c r="B646" i="4"/>
  <c r="C646" i="4"/>
  <c r="D646" i="4" s="1"/>
  <c r="B647" i="4"/>
  <c r="C647" i="4"/>
  <c r="D647" i="4"/>
  <c r="B648" i="4"/>
  <c r="C648" i="4"/>
  <c r="B649" i="4"/>
  <c r="C649" i="4"/>
  <c r="D649" i="4" s="1"/>
  <c r="B650" i="4"/>
  <c r="C650" i="4"/>
  <c r="D650" i="4"/>
  <c r="B651" i="4"/>
  <c r="D651" i="4" s="1"/>
  <c r="C651" i="4"/>
  <c r="B652" i="4"/>
  <c r="C652" i="4"/>
  <c r="B653" i="4"/>
  <c r="C653" i="4"/>
  <c r="D653" i="4"/>
  <c r="B654" i="4"/>
  <c r="C654" i="4"/>
  <c r="D654" i="4"/>
  <c r="B655" i="4"/>
  <c r="D655" i="4" s="1"/>
  <c r="C655" i="4"/>
  <c r="B656" i="4"/>
  <c r="C656" i="4"/>
  <c r="D656" i="4" s="1"/>
  <c r="B657" i="4"/>
  <c r="D657" i="4" s="1"/>
  <c r="C657" i="4"/>
  <c r="B658" i="4"/>
  <c r="C658" i="4"/>
  <c r="D658" i="4" s="1"/>
  <c r="B659" i="4"/>
  <c r="C659" i="4"/>
  <c r="D659" i="4"/>
  <c r="B660" i="4"/>
  <c r="C660" i="4"/>
  <c r="D660" i="4" s="1"/>
  <c r="B661" i="4"/>
  <c r="C661" i="4"/>
  <c r="B662" i="4"/>
  <c r="C662" i="4"/>
  <c r="D662" i="4" s="1"/>
  <c r="B663" i="4"/>
  <c r="C663" i="4"/>
  <c r="D663" i="4"/>
  <c r="B664" i="4"/>
  <c r="C664" i="4"/>
  <c r="B665" i="4"/>
  <c r="C665" i="4"/>
  <c r="D665" i="4" s="1"/>
  <c r="B666" i="4"/>
  <c r="C666" i="4"/>
  <c r="D666" i="4"/>
  <c r="B667" i="4"/>
  <c r="D667" i="4" s="1"/>
  <c r="C667" i="4"/>
  <c r="B668" i="4"/>
  <c r="C668" i="4"/>
  <c r="D668" i="4" s="1"/>
  <c r="B669" i="4"/>
  <c r="C669" i="4"/>
  <c r="D669" i="4"/>
  <c r="B670" i="4"/>
  <c r="C670" i="4"/>
  <c r="D670" i="4"/>
  <c r="B671" i="4"/>
  <c r="D671" i="4" s="1"/>
  <c r="C671" i="4"/>
  <c r="B672" i="4"/>
  <c r="C672" i="4"/>
  <c r="D672" i="4" s="1"/>
  <c r="B673" i="4"/>
  <c r="D673" i="4" s="1"/>
  <c r="C673" i="4"/>
  <c r="B674" i="4"/>
  <c r="C674" i="4"/>
  <c r="D674" i="4" s="1"/>
  <c r="B675" i="4"/>
  <c r="C675" i="4"/>
  <c r="D675" i="4"/>
  <c r="B676" i="4"/>
  <c r="C676" i="4"/>
  <c r="D676" i="4" s="1"/>
  <c r="B677" i="4"/>
  <c r="C677" i="4"/>
  <c r="B678" i="4"/>
  <c r="C678" i="4"/>
  <c r="D678" i="4"/>
  <c r="B679" i="4"/>
  <c r="C679" i="4"/>
  <c r="D679" i="4"/>
  <c r="B680" i="4"/>
  <c r="C680" i="4"/>
  <c r="B681" i="4"/>
  <c r="C681" i="4"/>
  <c r="D681" i="4"/>
  <c r="B682" i="4"/>
  <c r="C682" i="4"/>
  <c r="D682" i="4"/>
  <c r="B683" i="4"/>
  <c r="D683" i="4" s="1"/>
  <c r="C683" i="4"/>
  <c r="B684" i="4"/>
  <c r="C684" i="4"/>
  <c r="D684" i="4" s="1"/>
  <c r="B685" i="4"/>
  <c r="C685" i="4"/>
  <c r="D685" i="4"/>
  <c r="B686" i="4"/>
  <c r="C686" i="4"/>
  <c r="D686" i="4"/>
  <c r="B687" i="4"/>
  <c r="D687" i="4" s="1"/>
  <c r="C687" i="4"/>
  <c r="B688" i="4"/>
  <c r="C688" i="4"/>
  <c r="D688" i="4" s="1"/>
  <c r="B689" i="4"/>
  <c r="D689" i="4" s="1"/>
  <c r="C689" i="4"/>
  <c r="B690" i="4"/>
  <c r="C690" i="4"/>
  <c r="D690" i="4" s="1"/>
  <c r="B691" i="4"/>
  <c r="C691" i="4"/>
  <c r="D691" i="4"/>
  <c r="B692" i="4"/>
  <c r="C692" i="4"/>
  <c r="D692" i="4" s="1"/>
  <c r="B693" i="4"/>
  <c r="C693" i="4"/>
  <c r="D693" i="4" s="1"/>
  <c r="B694" i="4"/>
  <c r="C694" i="4"/>
  <c r="D694" i="4"/>
  <c r="B695" i="4"/>
  <c r="C695" i="4"/>
  <c r="D695" i="4"/>
  <c r="B696" i="4"/>
  <c r="C696" i="4"/>
  <c r="B697" i="4"/>
  <c r="C697" i="4"/>
  <c r="D697" i="4"/>
  <c r="B698" i="4"/>
  <c r="C698" i="4"/>
  <c r="D698" i="4"/>
  <c r="B699" i="4"/>
  <c r="D699" i="4" s="1"/>
  <c r="C699" i="4"/>
  <c r="B700" i="4"/>
  <c r="C700" i="4"/>
  <c r="B701" i="4"/>
  <c r="C701" i="4"/>
  <c r="D701" i="4"/>
  <c r="B702" i="4"/>
  <c r="C702" i="4"/>
  <c r="D702" i="4"/>
  <c r="B703" i="4"/>
  <c r="D703" i="4" s="1"/>
  <c r="C703" i="4"/>
  <c r="B704" i="4"/>
  <c r="C704" i="4"/>
  <c r="D704" i="4" s="1"/>
  <c r="B705" i="4"/>
  <c r="D705" i="4" s="1"/>
  <c r="C705" i="4"/>
  <c r="B706" i="4"/>
  <c r="C706" i="4"/>
  <c r="D706" i="4" s="1"/>
  <c r="B707" i="4"/>
  <c r="C707" i="4"/>
  <c r="D707" i="4"/>
  <c r="B708" i="4"/>
  <c r="C708" i="4"/>
  <c r="D708" i="4" s="1"/>
  <c r="B709" i="4"/>
  <c r="C709" i="4"/>
  <c r="D709" i="4" s="1"/>
  <c r="B710" i="4"/>
  <c r="C710" i="4"/>
  <c r="D710" i="4" s="1"/>
  <c r="B711" i="4"/>
  <c r="C711" i="4"/>
  <c r="D711" i="4"/>
  <c r="B712" i="4"/>
  <c r="C712" i="4"/>
  <c r="B713" i="4"/>
  <c r="C713" i="4"/>
  <c r="D713" i="4" s="1"/>
  <c r="B714" i="4"/>
  <c r="C714" i="4"/>
  <c r="D714" i="4"/>
  <c r="B715" i="4"/>
  <c r="D715" i="4" s="1"/>
  <c r="C715" i="4"/>
  <c r="B716" i="4"/>
  <c r="C716" i="4"/>
  <c r="D716" i="4" s="1"/>
  <c r="B717" i="4"/>
  <c r="C717" i="4"/>
  <c r="D717" i="4"/>
  <c r="B718" i="4"/>
  <c r="C718" i="4"/>
  <c r="D718" i="4"/>
  <c r="B719" i="4"/>
  <c r="D719" i="4" s="1"/>
  <c r="C719" i="4"/>
  <c r="B720" i="4"/>
  <c r="C720" i="4"/>
  <c r="D720" i="4" s="1"/>
  <c r="B721" i="4"/>
  <c r="D721" i="4" s="1"/>
  <c r="C721" i="4"/>
  <c r="B722" i="4"/>
  <c r="C722" i="4"/>
  <c r="D722" i="4" s="1"/>
  <c r="B723" i="4"/>
  <c r="C723" i="4"/>
  <c r="D723" i="4"/>
  <c r="B724" i="4"/>
  <c r="C724" i="4"/>
  <c r="D724" i="4" s="1"/>
  <c r="B725" i="4"/>
  <c r="C725" i="4"/>
  <c r="B726" i="4"/>
  <c r="C726" i="4"/>
  <c r="D726" i="4"/>
  <c r="B727" i="4"/>
  <c r="C727" i="4"/>
  <c r="D727" i="4"/>
  <c r="B728" i="4"/>
  <c r="C728" i="4"/>
  <c r="B729" i="4"/>
  <c r="C729" i="4"/>
  <c r="D729" i="4"/>
  <c r="B730" i="4"/>
  <c r="C730" i="4"/>
  <c r="D730" i="4"/>
  <c r="B731" i="4"/>
  <c r="D731" i="4" s="1"/>
  <c r="C731" i="4"/>
  <c r="B732" i="4"/>
  <c r="C732" i="4"/>
  <c r="D732" i="4" s="1"/>
  <c r="B733" i="4"/>
  <c r="C733" i="4"/>
  <c r="D733" i="4"/>
  <c r="B734" i="4"/>
  <c r="C734" i="4"/>
  <c r="D734" i="4"/>
  <c r="B735" i="4"/>
  <c r="D735" i="4" s="1"/>
  <c r="C735" i="4"/>
  <c r="B736" i="4"/>
  <c r="C736" i="4"/>
  <c r="D736" i="4" s="1"/>
  <c r="B737" i="4"/>
  <c r="D737" i="4" s="1"/>
  <c r="C737" i="4"/>
  <c r="B738" i="4"/>
  <c r="C738" i="4"/>
  <c r="D738" i="4" s="1"/>
  <c r="B739" i="4"/>
  <c r="C739" i="4"/>
  <c r="D739" i="4"/>
  <c r="B740" i="4"/>
  <c r="C740" i="4"/>
  <c r="D740" i="4" s="1"/>
  <c r="B741" i="4"/>
  <c r="C741" i="4"/>
  <c r="D741" i="4" s="1"/>
  <c r="B742" i="4"/>
  <c r="C742" i="4"/>
  <c r="D742" i="4"/>
  <c r="B743" i="4"/>
  <c r="C743" i="4"/>
  <c r="D743" i="4"/>
  <c r="B744" i="4"/>
  <c r="C744" i="4"/>
  <c r="B745" i="4"/>
  <c r="C745" i="4"/>
  <c r="D745" i="4"/>
  <c r="B746" i="4"/>
  <c r="C746" i="4"/>
  <c r="D746" i="4"/>
  <c r="B747" i="4"/>
  <c r="D747" i="4" s="1"/>
  <c r="C747" i="4"/>
  <c r="B748" i="4"/>
  <c r="C748" i="4"/>
  <c r="D748" i="4" s="1"/>
  <c r="B749" i="4"/>
  <c r="C749" i="4"/>
  <c r="D749" i="4"/>
  <c r="B750" i="4"/>
  <c r="D750" i="4" s="1"/>
  <c r="C750" i="4"/>
  <c r="B751" i="4"/>
  <c r="C751" i="4"/>
  <c r="B752" i="4"/>
  <c r="C752" i="4"/>
  <c r="D752" i="4"/>
  <c r="B753" i="4"/>
  <c r="C753" i="4"/>
  <c r="D753" i="4"/>
  <c r="B754" i="4"/>
  <c r="D754" i="4" s="1"/>
  <c r="C754" i="4"/>
  <c r="B755" i="4"/>
  <c r="C755" i="4"/>
  <c r="D755" i="4" s="1"/>
  <c r="B756" i="4"/>
  <c r="C756" i="4"/>
  <c r="D756" i="4"/>
  <c r="B757" i="4"/>
  <c r="C757" i="4"/>
  <c r="D757" i="4"/>
  <c r="B758" i="4"/>
  <c r="D758" i="4" s="1"/>
  <c r="C758" i="4"/>
  <c r="B759" i="4"/>
  <c r="C759" i="4"/>
  <c r="B760" i="4"/>
  <c r="C760" i="4"/>
  <c r="D760" i="4"/>
  <c r="B761" i="4"/>
  <c r="C761" i="4"/>
  <c r="D761" i="4"/>
  <c r="B762" i="4"/>
  <c r="D762" i="4" s="1"/>
  <c r="C762" i="4"/>
  <c r="B763" i="4"/>
  <c r="C763" i="4"/>
  <c r="D763" i="4" s="1"/>
  <c r="B764" i="4"/>
  <c r="C764" i="4"/>
  <c r="D764" i="4"/>
  <c r="B765" i="4"/>
  <c r="C765" i="4"/>
  <c r="D765" i="4"/>
  <c r="B766" i="4"/>
  <c r="D766" i="4" s="1"/>
  <c r="C766" i="4"/>
  <c r="B767" i="4"/>
  <c r="C767" i="4"/>
  <c r="B768" i="4"/>
  <c r="C768" i="4"/>
  <c r="D768" i="4"/>
  <c r="B769" i="4"/>
  <c r="C769" i="4"/>
  <c r="D769" i="4"/>
  <c r="B770" i="4"/>
  <c r="D770" i="4" s="1"/>
  <c r="C770" i="4"/>
  <c r="B771" i="4"/>
  <c r="C771" i="4"/>
  <c r="D771" i="4" s="1"/>
  <c r="B772" i="4"/>
  <c r="C772" i="4"/>
  <c r="D772" i="4"/>
  <c r="B773" i="4"/>
  <c r="C773" i="4"/>
  <c r="D773" i="4"/>
  <c r="B774" i="4"/>
  <c r="D774" i="4" s="1"/>
  <c r="C774" i="4"/>
  <c r="B775" i="4"/>
  <c r="C775" i="4"/>
  <c r="B776" i="4"/>
  <c r="C776" i="4"/>
  <c r="D776" i="4"/>
  <c r="B777" i="4"/>
  <c r="C777" i="4"/>
  <c r="D777" i="4"/>
  <c r="B778" i="4"/>
  <c r="D778" i="4" s="1"/>
  <c r="C778" i="4"/>
  <c r="B779" i="4"/>
  <c r="C779" i="4"/>
  <c r="D779" i="4" s="1"/>
  <c r="B780" i="4"/>
  <c r="C780" i="4"/>
  <c r="D780" i="4"/>
  <c r="B781" i="4"/>
  <c r="C781" i="4"/>
  <c r="D781" i="4"/>
  <c r="B782" i="4"/>
  <c r="D782" i="4" s="1"/>
  <c r="C782" i="4"/>
  <c r="B783" i="4"/>
  <c r="C783" i="4"/>
  <c r="B784" i="4"/>
  <c r="C784" i="4"/>
  <c r="D784" i="4"/>
  <c r="B785" i="4"/>
  <c r="C785" i="4"/>
  <c r="D785" i="4"/>
  <c r="B786" i="4"/>
  <c r="D786" i="4" s="1"/>
  <c r="C786" i="4"/>
  <c r="B787" i="4"/>
  <c r="C787" i="4"/>
  <c r="D787" i="4" s="1"/>
  <c r="B788" i="4"/>
  <c r="C788" i="4"/>
  <c r="D788" i="4"/>
  <c r="B789" i="4"/>
  <c r="C789" i="4"/>
  <c r="D789" i="4"/>
  <c r="B790" i="4"/>
  <c r="D790" i="4" s="1"/>
  <c r="C790" i="4"/>
  <c r="B791" i="4"/>
  <c r="C791" i="4"/>
  <c r="B792" i="4"/>
  <c r="C792" i="4"/>
  <c r="D792" i="4"/>
  <c r="B793" i="4"/>
  <c r="C793" i="4"/>
  <c r="D793" i="4"/>
  <c r="B794" i="4"/>
  <c r="D794" i="4" s="1"/>
  <c r="C794" i="4"/>
  <c r="B795" i="4"/>
  <c r="C795" i="4"/>
  <c r="D795" i="4" s="1"/>
  <c r="B796" i="4"/>
  <c r="C796" i="4"/>
  <c r="D796" i="4"/>
  <c r="B797" i="4"/>
  <c r="C797" i="4"/>
  <c r="D797" i="4"/>
  <c r="B798" i="4"/>
  <c r="D798" i="4" s="1"/>
  <c r="C798" i="4"/>
  <c r="B799" i="4"/>
  <c r="C799" i="4"/>
  <c r="B800" i="4"/>
  <c r="C800" i="4"/>
  <c r="D800" i="4"/>
  <c r="B801" i="4"/>
  <c r="C801" i="4"/>
  <c r="D801" i="4"/>
  <c r="B802" i="4"/>
  <c r="D802" i="4" s="1"/>
  <c r="C802" i="4"/>
  <c r="B803" i="4"/>
  <c r="C803" i="4"/>
  <c r="D803" i="4" s="1"/>
  <c r="B804" i="4"/>
  <c r="C804" i="4"/>
  <c r="D804" i="4"/>
  <c r="B805" i="4"/>
  <c r="C805" i="4"/>
  <c r="D805" i="4"/>
  <c r="B806" i="4"/>
  <c r="D806" i="4" s="1"/>
  <c r="C806" i="4"/>
  <c r="B807" i="4"/>
  <c r="C807" i="4"/>
  <c r="B808" i="4"/>
  <c r="C808" i="4"/>
  <c r="D808" i="4"/>
  <c r="B809" i="4"/>
  <c r="C809" i="4"/>
  <c r="D809" i="4"/>
  <c r="B810" i="4"/>
  <c r="D810" i="4" s="1"/>
  <c r="C810" i="4"/>
  <c r="B811" i="4"/>
  <c r="C811" i="4"/>
  <c r="D811" i="4" s="1"/>
  <c r="B812" i="4"/>
  <c r="C812" i="4"/>
  <c r="D812" i="4"/>
  <c r="B813" i="4"/>
  <c r="C813" i="4"/>
  <c r="D813" i="4"/>
  <c r="B814" i="4"/>
  <c r="D814" i="4" s="1"/>
  <c r="C814" i="4"/>
  <c r="B815" i="4"/>
  <c r="C815" i="4"/>
  <c r="B816" i="4"/>
  <c r="C816" i="4"/>
  <c r="D816" i="4"/>
  <c r="B817" i="4"/>
  <c r="C817" i="4"/>
  <c r="D817" i="4"/>
  <c r="B818" i="4"/>
  <c r="D818" i="4" s="1"/>
  <c r="C818" i="4"/>
  <c r="B819" i="4"/>
  <c r="C819" i="4"/>
  <c r="D819" i="4" s="1"/>
  <c r="B820" i="4"/>
  <c r="C820" i="4"/>
  <c r="D820" i="4"/>
  <c r="B821" i="4"/>
  <c r="C821" i="4"/>
  <c r="D821" i="4"/>
  <c r="B822" i="4"/>
  <c r="D822" i="4" s="1"/>
  <c r="C822" i="4"/>
  <c r="B823" i="4"/>
  <c r="C823" i="4"/>
  <c r="B824" i="4"/>
  <c r="C824" i="4"/>
  <c r="D824" i="4"/>
  <c r="B825" i="4"/>
  <c r="C825" i="4"/>
  <c r="D825" i="4"/>
  <c r="B826" i="4"/>
  <c r="D826" i="4" s="1"/>
  <c r="C826" i="4"/>
  <c r="B827" i="4"/>
  <c r="C827" i="4"/>
  <c r="D827" i="4" s="1"/>
  <c r="B828" i="4"/>
  <c r="D828" i="4" s="1"/>
  <c r="C828" i="4"/>
  <c r="B829" i="4"/>
  <c r="C829" i="4"/>
  <c r="D829" i="4" s="1"/>
  <c r="B830" i="4"/>
  <c r="C830" i="4"/>
  <c r="D830" i="4"/>
  <c r="B831" i="4"/>
  <c r="C831" i="4"/>
  <c r="D831" i="4" s="1"/>
  <c r="B832" i="4"/>
  <c r="C832" i="4"/>
  <c r="B833" i="4"/>
  <c r="C833" i="4"/>
  <c r="D833" i="4" s="1"/>
  <c r="B834" i="4"/>
  <c r="C834" i="4"/>
  <c r="D834" i="4"/>
  <c r="B835" i="4"/>
  <c r="C835" i="4"/>
  <c r="B836" i="4"/>
  <c r="C836" i="4"/>
  <c r="D836" i="4" s="1"/>
  <c r="B837" i="4"/>
  <c r="C837" i="4"/>
  <c r="D837" i="4"/>
  <c r="B838" i="4"/>
  <c r="D838" i="4" s="1"/>
  <c r="C838" i="4"/>
  <c r="B839" i="4"/>
  <c r="C839" i="4"/>
  <c r="D839" i="4" s="1"/>
  <c r="B840" i="4"/>
  <c r="C840" i="4"/>
  <c r="D840" i="4"/>
  <c r="B841" i="4"/>
  <c r="C841" i="4"/>
  <c r="D841" i="4"/>
  <c r="B842" i="4"/>
  <c r="D842" i="4" s="1"/>
  <c r="C842" i="4"/>
  <c r="B843" i="4"/>
  <c r="C843" i="4"/>
  <c r="D843" i="4" s="1"/>
  <c r="B844" i="4"/>
  <c r="D844" i="4" s="1"/>
  <c r="C844" i="4"/>
  <c r="B845" i="4"/>
  <c r="C845" i="4"/>
  <c r="D845" i="4" s="1"/>
  <c r="B846" i="4"/>
  <c r="C846" i="4"/>
  <c r="D846" i="4"/>
  <c r="B847" i="4"/>
  <c r="C847" i="4"/>
  <c r="D847" i="4" s="1"/>
  <c r="B848" i="4"/>
  <c r="C848" i="4"/>
  <c r="B849" i="4"/>
  <c r="C849" i="4"/>
  <c r="D849" i="4"/>
  <c r="B850" i="4"/>
  <c r="C850" i="4"/>
  <c r="D850" i="4"/>
  <c r="B851" i="4"/>
  <c r="C851" i="4"/>
  <c r="B852" i="4"/>
  <c r="C852" i="4"/>
  <c r="D852" i="4"/>
  <c r="B853" i="4"/>
  <c r="C853" i="4"/>
  <c r="D853" i="4"/>
  <c r="B854" i="4"/>
  <c r="D854" i="4" s="1"/>
  <c r="C854" i="4"/>
  <c r="B855" i="4"/>
  <c r="C855" i="4"/>
  <c r="D855" i="4" s="1"/>
  <c r="B856" i="4"/>
  <c r="C856" i="4"/>
  <c r="D856" i="4"/>
  <c r="B857" i="4"/>
  <c r="C857" i="4"/>
  <c r="D857" i="4"/>
  <c r="B858" i="4"/>
  <c r="D858" i="4" s="1"/>
  <c r="C858" i="4"/>
  <c r="B859" i="4"/>
  <c r="C859" i="4"/>
  <c r="D859" i="4" s="1"/>
  <c r="B860" i="4"/>
  <c r="D860" i="4" s="1"/>
  <c r="C860" i="4"/>
  <c r="B861" i="4"/>
  <c r="C861" i="4"/>
  <c r="D861" i="4" s="1"/>
  <c r="B862" i="4"/>
  <c r="C862" i="4"/>
  <c r="D862" i="4"/>
  <c r="B863" i="4"/>
  <c r="C863" i="4"/>
  <c r="D863" i="4"/>
  <c r="B864" i="4"/>
  <c r="D864" i="4" s="1"/>
  <c r="C864" i="4"/>
  <c r="B865" i="4"/>
  <c r="C865" i="4"/>
  <c r="D865" i="4" s="1"/>
  <c r="B866" i="4"/>
  <c r="C866" i="4"/>
  <c r="D866" i="4" s="1"/>
  <c r="B867" i="4"/>
  <c r="C867" i="4"/>
  <c r="D867" i="4"/>
  <c r="B868" i="4"/>
  <c r="D868" i="4" s="1"/>
  <c r="C868" i="4"/>
  <c r="B869" i="4"/>
  <c r="C869" i="4"/>
  <c r="B870" i="4"/>
  <c r="C870" i="4"/>
  <c r="D870" i="4"/>
  <c r="B871" i="4"/>
  <c r="C871" i="4"/>
  <c r="D871" i="4"/>
  <c r="B872" i="4"/>
  <c r="D872" i="4" s="1"/>
  <c r="C872" i="4"/>
  <c r="B873" i="4"/>
  <c r="C873" i="4"/>
  <c r="D873" i="4" s="1"/>
  <c r="B874" i="4"/>
  <c r="C874" i="4"/>
  <c r="D874" i="4" s="1"/>
  <c r="B875" i="4"/>
  <c r="C875" i="4"/>
  <c r="D875" i="4"/>
  <c r="B876" i="4"/>
  <c r="D876" i="4" s="1"/>
  <c r="C876" i="4"/>
  <c r="B877" i="4"/>
  <c r="C877" i="4"/>
  <c r="B878" i="4"/>
  <c r="C878" i="4"/>
  <c r="D878" i="4"/>
  <c r="B879" i="4"/>
  <c r="C879" i="4"/>
  <c r="D879" i="4"/>
  <c r="B880" i="4"/>
  <c r="D880" i="4" s="1"/>
  <c r="C880" i="4"/>
  <c r="B881" i="4"/>
  <c r="C881" i="4"/>
  <c r="D881" i="4" s="1"/>
  <c r="B882" i="4"/>
  <c r="C882" i="4"/>
  <c r="D882" i="4" s="1"/>
  <c r="B883" i="4"/>
  <c r="C883" i="4"/>
  <c r="D883" i="4"/>
  <c r="B884" i="4"/>
  <c r="D884" i="4" s="1"/>
  <c r="C884" i="4"/>
  <c r="B885" i="4"/>
  <c r="C885" i="4"/>
  <c r="B886" i="4"/>
  <c r="C886" i="4"/>
  <c r="D886" i="4"/>
  <c r="B887" i="4"/>
  <c r="C887" i="4"/>
  <c r="D887" i="4"/>
  <c r="B888" i="4"/>
  <c r="D888" i="4" s="1"/>
  <c r="C888" i="4"/>
  <c r="B889" i="4"/>
  <c r="C889" i="4"/>
  <c r="D889" i="4" s="1"/>
  <c r="B890" i="4"/>
  <c r="C890" i="4"/>
  <c r="D890" i="4" s="1"/>
  <c r="B891" i="4"/>
  <c r="C891" i="4"/>
  <c r="D891" i="4"/>
  <c r="B892" i="4"/>
  <c r="D892" i="4" s="1"/>
  <c r="C892" i="4"/>
  <c r="B893" i="4"/>
  <c r="C893" i="4"/>
  <c r="B894" i="4"/>
  <c r="C894" i="4"/>
  <c r="D894" i="4"/>
  <c r="B895" i="4"/>
  <c r="C895" i="4"/>
  <c r="D895" i="4"/>
  <c r="B896" i="4"/>
  <c r="D896" i="4" s="1"/>
  <c r="C896" i="4"/>
  <c r="B897" i="4"/>
  <c r="C897" i="4"/>
  <c r="D897" i="4" s="1"/>
  <c r="B898" i="4"/>
  <c r="C898" i="4"/>
  <c r="D898" i="4"/>
  <c r="B899" i="4"/>
  <c r="C899" i="4"/>
  <c r="D899" i="4"/>
  <c r="B900" i="4"/>
  <c r="D900" i="4" s="1"/>
  <c r="C900" i="4"/>
  <c r="B901" i="4"/>
  <c r="C901" i="4"/>
  <c r="B902" i="4"/>
  <c r="C902" i="4"/>
  <c r="D902" i="4"/>
  <c r="B903" i="4"/>
  <c r="C903" i="4"/>
  <c r="D903" i="4"/>
  <c r="B904" i="4"/>
  <c r="D904" i="4" s="1"/>
  <c r="C904" i="4"/>
  <c r="B905" i="4"/>
  <c r="C905" i="4"/>
  <c r="D905" i="4" s="1"/>
  <c r="B906" i="4"/>
  <c r="C906" i="4"/>
  <c r="D906" i="4"/>
  <c r="B907" i="4"/>
  <c r="C907" i="4"/>
  <c r="D907" i="4"/>
  <c r="B908" i="4"/>
  <c r="D908" i="4" s="1"/>
  <c r="C908" i="4"/>
  <c r="B909" i="4"/>
  <c r="C909" i="4"/>
  <c r="B910" i="4"/>
  <c r="C910" i="4"/>
  <c r="D910" i="4"/>
  <c r="B911" i="4"/>
  <c r="C911" i="4"/>
  <c r="D911" i="4"/>
  <c r="B912" i="4"/>
  <c r="D912" i="4" s="1"/>
  <c r="C912" i="4"/>
  <c r="B913" i="4"/>
  <c r="C913" i="4"/>
  <c r="D913" i="4" s="1"/>
  <c r="B914" i="4"/>
  <c r="C914" i="4"/>
  <c r="D914" i="4"/>
  <c r="B915" i="4"/>
  <c r="C915" i="4"/>
  <c r="D915" i="4"/>
  <c r="B916" i="4"/>
  <c r="D916" i="4" s="1"/>
  <c r="C916" i="4"/>
  <c r="B917" i="4"/>
  <c r="C917" i="4"/>
  <c r="B918" i="4"/>
  <c r="C918" i="4"/>
  <c r="D918" i="4"/>
  <c r="B919" i="4"/>
  <c r="C919" i="4"/>
  <c r="D919" i="4"/>
  <c r="B920" i="4"/>
  <c r="D920" i="4" s="1"/>
  <c r="C920" i="4"/>
  <c r="B921" i="4"/>
  <c r="C921" i="4"/>
  <c r="D921" i="4" s="1"/>
  <c r="B922" i="4"/>
  <c r="C922" i="4"/>
  <c r="D922" i="4"/>
  <c r="B923" i="4"/>
  <c r="C923" i="4"/>
  <c r="D923" i="4"/>
  <c r="B924" i="4"/>
  <c r="D924" i="4" s="1"/>
  <c r="C924" i="4"/>
  <c r="B925" i="4"/>
  <c r="C925" i="4"/>
  <c r="B926" i="4"/>
  <c r="C926" i="4"/>
  <c r="D926" i="4"/>
  <c r="B927" i="4"/>
  <c r="C927" i="4"/>
  <c r="D927" i="4"/>
  <c r="B928" i="4"/>
  <c r="D928" i="4" s="1"/>
  <c r="C928" i="4"/>
  <c r="B929" i="4"/>
  <c r="C929" i="4"/>
  <c r="D929" i="4" s="1"/>
  <c r="B930" i="4"/>
  <c r="C930" i="4"/>
  <c r="D930" i="4"/>
  <c r="B931" i="4"/>
  <c r="C931" i="4"/>
  <c r="D931" i="4"/>
  <c r="B932" i="4"/>
  <c r="D932" i="4" s="1"/>
  <c r="C932" i="4"/>
  <c r="B933" i="4"/>
  <c r="C933" i="4"/>
  <c r="B934" i="4"/>
  <c r="C934" i="4"/>
  <c r="D934" i="4"/>
  <c r="B935" i="4"/>
  <c r="C935" i="4"/>
  <c r="D935" i="4"/>
  <c r="B936" i="4"/>
  <c r="D936" i="4" s="1"/>
  <c r="C936" i="4"/>
  <c r="B937" i="4"/>
  <c r="C937" i="4"/>
  <c r="D937" i="4" s="1"/>
  <c r="B938" i="4"/>
  <c r="C938" i="4"/>
  <c r="D938" i="4"/>
  <c r="B939" i="4"/>
  <c r="C939" i="4"/>
  <c r="D939" i="4"/>
  <c r="B940" i="4"/>
  <c r="D940" i="4" s="1"/>
  <c r="C940" i="4"/>
  <c r="B941" i="4"/>
  <c r="C941" i="4"/>
  <c r="B942" i="4"/>
  <c r="C942" i="4"/>
  <c r="D942" i="4"/>
  <c r="B943" i="4"/>
  <c r="C943" i="4"/>
  <c r="D943" i="4"/>
  <c r="B944" i="4"/>
  <c r="D944" i="4" s="1"/>
  <c r="C944" i="4"/>
  <c r="B945" i="4"/>
  <c r="C945" i="4"/>
  <c r="D945" i="4" s="1"/>
  <c r="B946" i="4"/>
  <c r="C946" i="4"/>
  <c r="D946" i="4"/>
  <c r="B947" i="4"/>
  <c r="C947" i="4"/>
  <c r="D947" i="4"/>
  <c r="B948" i="4"/>
  <c r="D948" i="4" s="1"/>
  <c r="C948" i="4"/>
  <c r="B949" i="4"/>
  <c r="C949" i="4"/>
  <c r="B950" i="4"/>
  <c r="C950" i="4"/>
  <c r="D950" i="4"/>
  <c r="B951" i="4"/>
  <c r="C951" i="4"/>
  <c r="D951" i="4"/>
  <c r="B952" i="4"/>
  <c r="D952" i="4" s="1"/>
  <c r="C952" i="4"/>
  <c r="B953" i="4"/>
  <c r="C953" i="4"/>
  <c r="D953" i="4" s="1"/>
  <c r="B954" i="4"/>
  <c r="C954" i="4"/>
  <c r="D954" i="4"/>
  <c r="B955" i="4"/>
  <c r="C955" i="4"/>
  <c r="D955" i="4"/>
  <c r="B956" i="4"/>
  <c r="D956" i="4" s="1"/>
  <c r="C956" i="4"/>
  <c r="B957" i="4"/>
  <c r="C957" i="4"/>
  <c r="B958" i="4"/>
  <c r="C958" i="4"/>
  <c r="D958" i="4"/>
  <c r="B959" i="4"/>
  <c r="C959" i="4"/>
  <c r="D959" i="4"/>
  <c r="B960" i="4"/>
  <c r="D960" i="4" s="1"/>
  <c r="C960" i="4"/>
  <c r="B961" i="4"/>
  <c r="C961" i="4"/>
  <c r="D961" i="4" s="1"/>
  <c r="B962" i="4"/>
  <c r="C962" i="4"/>
  <c r="D962" i="4"/>
  <c r="B963" i="4"/>
  <c r="C963" i="4"/>
  <c r="D963" i="4"/>
  <c r="B964" i="4"/>
  <c r="D964" i="4" s="1"/>
  <c r="C964" i="4"/>
  <c r="B965" i="4"/>
  <c r="C965" i="4"/>
  <c r="B966" i="4"/>
  <c r="C966" i="4"/>
  <c r="D966" i="4"/>
  <c r="B967" i="4"/>
  <c r="C967" i="4"/>
  <c r="D967" i="4"/>
  <c r="B968" i="4"/>
  <c r="D968" i="4" s="1"/>
  <c r="C968" i="4"/>
  <c r="B969" i="4"/>
  <c r="C969" i="4"/>
  <c r="D969" i="4" s="1"/>
  <c r="B970" i="4"/>
  <c r="C970" i="4"/>
  <c r="D970" i="4"/>
  <c r="B971" i="4"/>
  <c r="C971" i="4"/>
  <c r="D971" i="4"/>
  <c r="B972" i="4"/>
  <c r="D972" i="4" s="1"/>
  <c r="C972" i="4"/>
  <c r="B973" i="4"/>
  <c r="C973" i="4"/>
  <c r="B974" i="4"/>
  <c r="C974" i="4"/>
  <c r="D974" i="4"/>
  <c r="B975" i="4"/>
  <c r="C975" i="4"/>
  <c r="D975" i="4"/>
  <c r="B976" i="4"/>
  <c r="D976" i="4" s="1"/>
  <c r="C976" i="4"/>
  <c r="B977" i="4"/>
  <c r="C977" i="4"/>
  <c r="D977" i="4" s="1"/>
  <c r="B978" i="4"/>
  <c r="C978" i="4"/>
  <c r="D978" i="4"/>
  <c r="B979" i="4"/>
  <c r="C979" i="4"/>
  <c r="D979" i="4"/>
  <c r="B980" i="4"/>
  <c r="D980" i="4" s="1"/>
  <c r="C980" i="4"/>
  <c r="B981" i="4"/>
  <c r="C981" i="4"/>
  <c r="B982" i="4"/>
  <c r="C982" i="4"/>
  <c r="D982" i="4"/>
  <c r="B983" i="4"/>
  <c r="C983" i="4"/>
  <c r="D983" i="4"/>
  <c r="B984" i="4"/>
  <c r="D984" i="4" s="1"/>
  <c r="C984" i="4"/>
  <c r="B985" i="4"/>
  <c r="C985" i="4"/>
  <c r="D985" i="4" s="1"/>
  <c r="B986" i="4"/>
  <c r="C986" i="4"/>
  <c r="D986" i="4"/>
  <c r="B987" i="4"/>
  <c r="C987" i="4"/>
  <c r="D987" i="4"/>
  <c r="B988" i="4"/>
  <c r="D988" i="4" s="1"/>
  <c r="C988" i="4"/>
  <c r="B989" i="4"/>
  <c r="C989" i="4"/>
  <c r="B990" i="4"/>
  <c r="C990" i="4"/>
  <c r="D990" i="4"/>
  <c r="B991" i="4"/>
  <c r="C991" i="4"/>
  <c r="D991" i="4"/>
  <c r="B992" i="4"/>
  <c r="D992" i="4" s="1"/>
  <c r="C992" i="4"/>
  <c r="B993" i="4"/>
  <c r="C993" i="4"/>
  <c r="D993" i="4" s="1"/>
  <c r="B994" i="4"/>
  <c r="C994" i="4"/>
  <c r="D994" i="4"/>
  <c r="B995" i="4"/>
  <c r="C995" i="4"/>
  <c r="D995" i="4"/>
  <c r="B996" i="4"/>
  <c r="D996" i="4" s="1"/>
  <c r="C996" i="4"/>
  <c r="B997" i="4"/>
  <c r="C997" i="4"/>
  <c r="B998" i="4"/>
  <c r="C998" i="4"/>
  <c r="D998" i="4"/>
  <c r="B999" i="4"/>
  <c r="C999" i="4"/>
  <c r="D999" i="4"/>
  <c r="B1000" i="4"/>
  <c r="D1000" i="4" s="1"/>
  <c r="C1000" i="4"/>
  <c r="B1001" i="4"/>
  <c r="C1001" i="4"/>
  <c r="D1001" i="4" s="1"/>
  <c r="B1002" i="4"/>
  <c r="C1002" i="4"/>
  <c r="D1002" i="4"/>
  <c r="B1003" i="4"/>
  <c r="C1003" i="4"/>
  <c r="D1003" i="4"/>
  <c r="B1004" i="4"/>
  <c r="D1004" i="4" s="1"/>
  <c r="C1004" i="4"/>
  <c r="B1005" i="4"/>
  <c r="C1005" i="4"/>
  <c r="B1006" i="4"/>
  <c r="C1006" i="4"/>
  <c r="D1006" i="4"/>
  <c r="B1007" i="4"/>
  <c r="C1007" i="4"/>
  <c r="D1007" i="4"/>
  <c r="B1008" i="4"/>
  <c r="D1008" i="4" s="1"/>
  <c r="C1008" i="4"/>
  <c r="B1009" i="4"/>
  <c r="C1009" i="4"/>
  <c r="D1009" i="4" s="1"/>
  <c r="B1010" i="4"/>
  <c r="C1010" i="4"/>
  <c r="D1010" i="4"/>
  <c r="B1011" i="4"/>
  <c r="C1011" i="4"/>
  <c r="D1011" i="4"/>
  <c r="B1012" i="4"/>
  <c r="D1012" i="4" s="1"/>
  <c r="C1012" i="4"/>
  <c r="B1013" i="4"/>
  <c r="C1013" i="4"/>
  <c r="B1014" i="4"/>
  <c r="C1014" i="4"/>
  <c r="D1014" i="4"/>
  <c r="B1015" i="4"/>
  <c r="C1015" i="4"/>
  <c r="D1015" i="4"/>
  <c r="B1016" i="4"/>
  <c r="D1016" i="4" s="1"/>
  <c r="C1016" i="4"/>
  <c r="B1017" i="4"/>
  <c r="C1017" i="4"/>
  <c r="D1017" i="4" s="1"/>
  <c r="B1018" i="4"/>
  <c r="C1018" i="4"/>
  <c r="D1018" i="4"/>
  <c r="B1019" i="4"/>
  <c r="C1019" i="4"/>
  <c r="D1019" i="4"/>
  <c r="B1020" i="4"/>
  <c r="D1020" i="4" s="1"/>
  <c r="C1020" i="4"/>
  <c r="B1021" i="4"/>
  <c r="C1021" i="4"/>
  <c r="B1022" i="4"/>
  <c r="C1022" i="4"/>
  <c r="D1022" i="4"/>
  <c r="B1023" i="4"/>
  <c r="C1023" i="4"/>
  <c r="D1023" i="4"/>
  <c r="B1024" i="4"/>
  <c r="D1024" i="4" s="1"/>
  <c r="C1024" i="4"/>
  <c r="B1025" i="4"/>
  <c r="C1025" i="4"/>
  <c r="D1025" i="4" s="1"/>
  <c r="B1026" i="4"/>
  <c r="C1026" i="4"/>
  <c r="D1026" i="4"/>
  <c r="B1027" i="4"/>
  <c r="C1027" i="4"/>
  <c r="D1027" i="4"/>
  <c r="B1028" i="4"/>
  <c r="D1028" i="4" s="1"/>
  <c r="C1028" i="4"/>
  <c r="B1029" i="4"/>
  <c r="C1029" i="4"/>
  <c r="B1030" i="4"/>
  <c r="C1030" i="4"/>
  <c r="D1030" i="4"/>
  <c r="B1031" i="4"/>
  <c r="C1031" i="4"/>
  <c r="D1031" i="4"/>
  <c r="B1032" i="4"/>
  <c r="D1032" i="4" s="1"/>
  <c r="C1032" i="4"/>
  <c r="B1033" i="4"/>
  <c r="C1033" i="4"/>
  <c r="D1033" i="4" s="1"/>
  <c r="B1034" i="4"/>
  <c r="C1034" i="4"/>
  <c r="D1034" i="4"/>
  <c r="B1035" i="4"/>
  <c r="C1035" i="4"/>
  <c r="D1035" i="4"/>
  <c r="B1036" i="4"/>
  <c r="D1036" i="4" s="1"/>
  <c r="C1036" i="4"/>
  <c r="B1037" i="4"/>
  <c r="C1037" i="4"/>
  <c r="B1038" i="4"/>
  <c r="C1038" i="4"/>
  <c r="D1038" i="4"/>
  <c r="B1039" i="4"/>
  <c r="C1039" i="4"/>
  <c r="D1039" i="4"/>
  <c r="B1040" i="4"/>
  <c r="D1040" i="4" s="1"/>
  <c r="C1040" i="4"/>
  <c r="B1041" i="4"/>
  <c r="C1041" i="4"/>
  <c r="D1041" i="4" s="1"/>
  <c r="B1042" i="4"/>
  <c r="C1042" i="4"/>
  <c r="D1042" i="4"/>
  <c r="B1043" i="4"/>
  <c r="C1043" i="4"/>
  <c r="D1043" i="4"/>
  <c r="B1044" i="4"/>
  <c r="D1044" i="4" s="1"/>
  <c r="C1044" i="4"/>
  <c r="B1045" i="4"/>
  <c r="C1045" i="4"/>
  <c r="B1046" i="4"/>
  <c r="C1046" i="4"/>
  <c r="D1046" i="4"/>
  <c r="B1047" i="4"/>
  <c r="C1047" i="4"/>
  <c r="D1047" i="4"/>
  <c r="B1048" i="4"/>
  <c r="D1048" i="4" s="1"/>
  <c r="C1048" i="4"/>
  <c r="B1049" i="4"/>
  <c r="C1049" i="4"/>
  <c r="D1049" i="4" s="1"/>
  <c r="B1050" i="4"/>
  <c r="C1050" i="4"/>
  <c r="D1050" i="4"/>
  <c r="B1051" i="4"/>
  <c r="C1051" i="4"/>
  <c r="D1051" i="4"/>
  <c r="B1052" i="4"/>
  <c r="D1052" i="4" s="1"/>
  <c r="C1052" i="4"/>
  <c r="B1053" i="4"/>
  <c r="C1053" i="4"/>
  <c r="B1054" i="4"/>
  <c r="C1054" i="4"/>
  <c r="D1054" i="4"/>
  <c r="B1055" i="4"/>
  <c r="C1055" i="4"/>
  <c r="D1055" i="4"/>
  <c r="B1056" i="4"/>
  <c r="D1056" i="4" s="1"/>
  <c r="C1056" i="4"/>
  <c r="B1057" i="4"/>
  <c r="C1057" i="4"/>
  <c r="D1057" i="4" s="1"/>
  <c r="B1058" i="4"/>
  <c r="C1058" i="4"/>
  <c r="D1058" i="4"/>
  <c r="B1059" i="4"/>
  <c r="C1059" i="4"/>
  <c r="D1059" i="4"/>
  <c r="B1060" i="4"/>
  <c r="D1060" i="4" s="1"/>
  <c r="C1060" i="4"/>
  <c r="B1061" i="4"/>
  <c r="C1061" i="4"/>
  <c r="B1062" i="4"/>
  <c r="C1062" i="4"/>
  <c r="D1062" i="4"/>
  <c r="B1063" i="4"/>
  <c r="C1063" i="4"/>
  <c r="D1063" i="4"/>
  <c r="B1064" i="4"/>
  <c r="D1064" i="4" s="1"/>
  <c r="C1064" i="4"/>
  <c r="B1065" i="4"/>
  <c r="C1065" i="4"/>
  <c r="D1065" i="4" s="1"/>
  <c r="B1066" i="4"/>
  <c r="C1066" i="4"/>
  <c r="D1066" i="4"/>
  <c r="B1067" i="4"/>
  <c r="C1067" i="4"/>
  <c r="D1067" i="4"/>
  <c r="B1068" i="4"/>
  <c r="D1068" i="4" s="1"/>
  <c r="C1068" i="4"/>
  <c r="B1069" i="4"/>
  <c r="C1069" i="4"/>
  <c r="B1070" i="4"/>
  <c r="C1070" i="4"/>
  <c r="D1070" i="4"/>
  <c r="B1071" i="4"/>
  <c r="C1071" i="4"/>
  <c r="D1071" i="4"/>
  <c r="B1072" i="4"/>
  <c r="D1072" i="4" s="1"/>
  <c r="C1072" i="4"/>
  <c r="B1073" i="4"/>
  <c r="C1073" i="4"/>
  <c r="D1073" i="4" s="1"/>
  <c r="B1074" i="4"/>
  <c r="C1074" i="4"/>
  <c r="D1074" i="4"/>
  <c r="B1075" i="4"/>
  <c r="C1075" i="4"/>
  <c r="D1075" i="4"/>
  <c r="B1076" i="4"/>
  <c r="D1076" i="4" s="1"/>
  <c r="C1076" i="4"/>
  <c r="B1077" i="4"/>
  <c r="C1077" i="4"/>
  <c r="B1078" i="4"/>
  <c r="C1078" i="4"/>
  <c r="D1078" i="4"/>
  <c r="B1079" i="4"/>
  <c r="C1079" i="4"/>
  <c r="D1079" i="4"/>
  <c r="B1080" i="4"/>
  <c r="D1080" i="4" s="1"/>
  <c r="C1080" i="4"/>
  <c r="B1081" i="4"/>
  <c r="C1081" i="4"/>
  <c r="D1081" i="4" s="1"/>
  <c r="B1082" i="4"/>
  <c r="C1082" i="4"/>
  <c r="D1082" i="4"/>
  <c r="B1083" i="4"/>
  <c r="C1083" i="4"/>
  <c r="D1083" i="4"/>
  <c r="B1084" i="4"/>
  <c r="D1084" i="4" s="1"/>
  <c r="C1084" i="4"/>
  <c r="B1085" i="4"/>
  <c r="C1085" i="4"/>
  <c r="B1086" i="4"/>
  <c r="C1086" i="4"/>
  <c r="D1086" i="4"/>
  <c r="B1087" i="4"/>
  <c r="C1087" i="4"/>
  <c r="D1087" i="4"/>
  <c r="B1088" i="4"/>
  <c r="D1088" i="4" s="1"/>
  <c r="C1088" i="4"/>
  <c r="B1089" i="4"/>
  <c r="C1089" i="4"/>
  <c r="D1089" i="4" s="1"/>
  <c r="B1090" i="4"/>
  <c r="C1090" i="4"/>
  <c r="D1090" i="4"/>
  <c r="B1091" i="4"/>
  <c r="C1091" i="4"/>
  <c r="D1091" i="4"/>
  <c r="B1092" i="4"/>
  <c r="D1092" i="4" s="1"/>
  <c r="C1092" i="4"/>
  <c r="B1093" i="4"/>
  <c r="C1093" i="4"/>
  <c r="B1094" i="4"/>
  <c r="C1094" i="4"/>
  <c r="D1094" i="4"/>
  <c r="B1095" i="4"/>
  <c r="C1095" i="4"/>
  <c r="D1095" i="4"/>
  <c r="B1096" i="4"/>
  <c r="D1096" i="4" s="1"/>
  <c r="C1096" i="4"/>
  <c r="B1097" i="4"/>
  <c r="C1097" i="4"/>
  <c r="D1097" i="4" s="1"/>
  <c r="B1098" i="4"/>
  <c r="C1098" i="4"/>
  <c r="D1098" i="4"/>
  <c r="B1099" i="4"/>
  <c r="C1099" i="4"/>
  <c r="D1099" i="4"/>
  <c r="B1100" i="4"/>
  <c r="D1100" i="4" s="1"/>
  <c r="C1100" i="4"/>
  <c r="B1101" i="4"/>
  <c r="C1101" i="4"/>
  <c r="B1102" i="4"/>
  <c r="C1102" i="4"/>
  <c r="D1102" i="4"/>
  <c r="B1103" i="4"/>
  <c r="C1103" i="4"/>
  <c r="D1103" i="4"/>
  <c r="B1104" i="4"/>
  <c r="D1104" i="4" s="1"/>
  <c r="C1104" i="4"/>
  <c r="B1105" i="4"/>
  <c r="C1105" i="4"/>
  <c r="D1105" i="4" s="1"/>
  <c r="B1106" i="4"/>
  <c r="C1106" i="4"/>
  <c r="D1106" i="4"/>
  <c r="B1107" i="4"/>
  <c r="C1107" i="4"/>
  <c r="D1107" i="4"/>
  <c r="B1108" i="4"/>
  <c r="D1108" i="4" s="1"/>
  <c r="C1108" i="4"/>
  <c r="B1109" i="4"/>
  <c r="C1109" i="4"/>
  <c r="B1110" i="4"/>
  <c r="C1110" i="4"/>
  <c r="D1110" i="4"/>
  <c r="B1111" i="4"/>
  <c r="C1111" i="4"/>
  <c r="D1111" i="4"/>
  <c r="B1112" i="4"/>
  <c r="D1112" i="4" s="1"/>
  <c r="C1112" i="4"/>
  <c r="B1113" i="4"/>
  <c r="C1113" i="4"/>
  <c r="D1113" i="4" s="1"/>
  <c r="B1114" i="4"/>
  <c r="C1114" i="4"/>
  <c r="D1114" i="4"/>
  <c r="B1115" i="4"/>
  <c r="C1115" i="4"/>
  <c r="D1115" i="4"/>
  <c r="B1116" i="4"/>
  <c r="D1116" i="4" s="1"/>
  <c r="C1116" i="4"/>
  <c r="B1117" i="4"/>
  <c r="C1117" i="4"/>
  <c r="B1118" i="4"/>
  <c r="C1118" i="4"/>
  <c r="D1118" i="4"/>
  <c r="B1119" i="4"/>
  <c r="C1119" i="4"/>
  <c r="D1119" i="4"/>
  <c r="B1120" i="4"/>
  <c r="D1120" i="4" s="1"/>
  <c r="C1120" i="4"/>
  <c r="B1121" i="4"/>
  <c r="C1121" i="4"/>
  <c r="D1121" i="4" s="1"/>
  <c r="B1122" i="4"/>
  <c r="C1122" i="4"/>
  <c r="D1122" i="4"/>
  <c r="B1123" i="4"/>
  <c r="C1123" i="4"/>
  <c r="D1123" i="4"/>
  <c r="B1124" i="4"/>
  <c r="D1124" i="4" s="1"/>
  <c r="C1124" i="4"/>
  <c r="B1125" i="4"/>
  <c r="C1125" i="4"/>
  <c r="B1126" i="4"/>
  <c r="C1126" i="4"/>
  <c r="D1126" i="4"/>
  <c r="B1127" i="4"/>
  <c r="C1127" i="4"/>
  <c r="D1127" i="4"/>
  <c r="B1128" i="4"/>
  <c r="D1128" i="4" s="1"/>
  <c r="C1128" i="4"/>
  <c r="B1129" i="4"/>
  <c r="C1129" i="4"/>
  <c r="D1129" i="4" s="1"/>
  <c r="B1130" i="4"/>
  <c r="C1130" i="4"/>
  <c r="D1130" i="4"/>
  <c r="B1131" i="4"/>
  <c r="C1131" i="4"/>
  <c r="D1131" i="4"/>
  <c r="B1132" i="4"/>
  <c r="D1132" i="4" s="1"/>
  <c r="C1132" i="4"/>
  <c r="B1133" i="4"/>
  <c r="C1133" i="4"/>
  <c r="B1134" i="4"/>
  <c r="C1134" i="4"/>
  <c r="D1134" i="4"/>
  <c r="B1135" i="4"/>
  <c r="C1135" i="4"/>
  <c r="D1135" i="4"/>
  <c r="B1136" i="4"/>
  <c r="D1136" i="4" s="1"/>
  <c r="C1136" i="4"/>
  <c r="B1137" i="4"/>
  <c r="C1137" i="4"/>
  <c r="D1137" i="4" s="1"/>
  <c r="B1138" i="4"/>
  <c r="C1138" i="4"/>
  <c r="D1138" i="4"/>
  <c r="B1139" i="4"/>
  <c r="C1139" i="4"/>
  <c r="D1139" i="4"/>
  <c r="B1140" i="4"/>
  <c r="D1140" i="4" s="1"/>
  <c r="C1140" i="4"/>
  <c r="B1141" i="4"/>
  <c r="C1141" i="4"/>
  <c r="B1142" i="4"/>
  <c r="C1142" i="4"/>
  <c r="D1142" i="4"/>
  <c r="B1143" i="4"/>
  <c r="C1143" i="4"/>
  <c r="D1143" i="4"/>
  <c r="B1144" i="4"/>
  <c r="D1144" i="4" s="1"/>
  <c r="C1144" i="4"/>
  <c r="B1145" i="4"/>
  <c r="C1145" i="4"/>
  <c r="D1145" i="4" s="1"/>
  <c r="B1146" i="4"/>
  <c r="C1146" i="4"/>
  <c r="D1146" i="4"/>
  <c r="B1147" i="4"/>
  <c r="C1147" i="4"/>
  <c r="D1147" i="4"/>
  <c r="B1148" i="4"/>
  <c r="D1148" i="4" s="1"/>
  <c r="C1148" i="4"/>
  <c r="B1149" i="4"/>
  <c r="C1149" i="4"/>
  <c r="B1150" i="4"/>
  <c r="C1150" i="4"/>
  <c r="D1150" i="4"/>
  <c r="B1151" i="4"/>
  <c r="C1151" i="4"/>
  <c r="D1151" i="4"/>
  <c r="B1152" i="4"/>
  <c r="D1152" i="4" s="1"/>
  <c r="C1152" i="4"/>
  <c r="B1153" i="4"/>
  <c r="C1153" i="4"/>
  <c r="D1153" i="4" s="1"/>
  <c r="B1154" i="4"/>
  <c r="C1154" i="4"/>
  <c r="D1154" i="4"/>
  <c r="B1155" i="4"/>
  <c r="C1155" i="4"/>
  <c r="D1155" i="4"/>
  <c r="B1156" i="4"/>
  <c r="D1156" i="4" s="1"/>
  <c r="C1156" i="4"/>
  <c r="B1157" i="4"/>
  <c r="C1157" i="4"/>
  <c r="B1158" i="4"/>
  <c r="C1158" i="4"/>
  <c r="D1158" i="4"/>
  <c r="B1159" i="4"/>
  <c r="C1159" i="4"/>
  <c r="D1159" i="4"/>
  <c r="B1160" i="4"/>
  <c r="D1160" i="4" s="1"/>
  <c r="C1160" i="4"/>
  <c r="B1161" i="4"/>
  <c r="C1161" i="4"/>
  <c r="D1161" i="4" s="1"/>
  <c r="B1162" i="4"/>
  <c r="C1162" i="4"/>
  <c r="D1162" i="4"/>
  <c r="B1163" i="4"/>
  <c r="C1163" i="4"/>
  <c r="D1163" i="4"/>
  <c r="B1164" i="4"/>
  <c r="D1164" i="4" s="1"/>
  <c r="C1164" i="4"/>
  <c r="B1165" i="4"/>
  <c r="C1165" i="4"/>
  <c r="B1166" i="4"/>
  <c r="C1166" i="4"/>
  <c r="D1166" i="4"/>
  <c r="B1167" i="4"/>
  <c r="C1167" i="4"/>
  <c r="D1167" i="4"/>
  <c r="B1168" i="4"/>
  <c r="D1168" i="4" s="1"/>
  <c r="C1168" i="4"/>
  <c r="B1169" i="4"/>
  <c r="C1169" i="4"/>
  <c r="D1169" i="4" s="1"/>
  <c r="B1170" i="4"/>
  <c r="C1170" i="4"/>
  <c r="D1170" i="4"/>
  <c r="B1171" i="4"/>
  <c r="C1171" i="4"/>
  <c r="D1171" i="4"/>
  <c r="B1172" i="4"/>
  <c r="D1172" i="4" s="1"/>
  <c r="C1172" i="4"/>
  <c r="B1173" i="4"/>
  <c r="C1173" i="4"/>
  <c r="B1174" i="4"/>
  <c r="C1174" i="4"/>
  <c r="D1174" i="4"/>
  <c r="B1175" i="4"/>
  <c r="C1175" i="4"/>
  <c r="D1175" i="4"/>
  <c r="B1176" i="4"/>
  <c r="D1176" i="4" s="1"/>
  <c r="C1176" i="4"/>
  <c r="B1177" i="4"/>
  <c r="C1177" i="4"/>
  <c r="D1177" i="4" s="1"/>
  <c r="B1178" i="4"/>
  <c r="C1178" i="4"/>
  <c r="D1178" i="4"/>
  <c r="B1179" i="4"/>
  <c r="C1179" i="4"/>
  <c r="D1179" i="4"/>
  <c r="B1180" i="4"/>
  <c r="D1180" i="4" s="1"/>
  <c r="C1180" i="4"/>
  <c r="B1181" i="4"/>
  <c r="C1181" i="4"/>
  <c r="B1182" i="4"/>
  <c r="C1182" i="4"/>
  <c r="D1182" i="4"/>
  <c r="B1183" i="4"/>
  <c r="C1183" i="4"/>
  <c r="D1183" i="4"/>
  <c r="B1184" i="4"/>
  <c r="D1184" i="4" s="1"/>
  <c r="C1184" i="4"/>
  <c r="B1185" i="4"/>
  <c r="C1185" i="4"/>
  <c r="D1185" i="4" s="1"/>
  <c r="B1186" i="4"/>
  <c r="C1186" i="4"/>
  <c r="D1186" i="4"/>
  <c r="B1187" i="4"/>
  <c r="C1187" i="4"/>
  <c r="D1187" i="4"/>
  <c r="B1188" i="4"/>
  <c r="D1188" i="4" s="1"/>
  <c r="C1188" i="4"/>
  <c r="B1189" i="4"/>
  <c r="C1189" i="4"/>
  <c r="B1190" i="4"/>
  <c r="C1190" i="4"/>
  <c r="D1190" i="4"/>
  <c r="B1191" i="4"/>
  <c r="C1191" i="4"/>
  <c r="D1191" i="4"/>
  <c r="B1192" i="4"/>
  <c r="D1192" i="4" s="1"/>
  <c r="C1192" i="4"/>
  <c r="B1193" i="4"/>
  <c r="C1193" i="4"/>
  <c r="D1193" i="4" s="1"/>
  <c r="B1194" i="4"/>
  <c r="C1194" i="4"/>
  <c r="D1194" i="4"/>
  <c r="B1195" i="4"/>
  <c r="C1195" i="4"/>
  <c r="D1195" i="4"/>
  <c r="B1196" i="4"/>
  <c r="D1196" i="4" s="1"/>
  <c r="C1196" i="4"/>
  <c r="B1197" i="4"/>
  <c r="C1197" i="4"/>
  <c r="B1198" i="4"/>
  <c r="C1198" i="4"/>
  <c r="D1198" i="4"/>
  <c r="B1199" i="4"/>
  <c r="C1199" i="4"/>
  <c r="D1199" i="4"/>
  <c r="B1200" i="4"/>
  <c r="D1200" i="4" s="1"/>
  <c r="C1200" i="4"/>
  <c r="B1201" i="4"/>
  <c r="C1201" i="4"/>
  <c r="D1201" i="4" s="1"/>
  <c r="B1202" i="4"/>
  <c r="C1202" i="4"/>
  <c r="D1202" i="4"/>
  <c r="B1203" i="4"/>
  <c r="C1203" i="4"/>
  <c r="D1203" i="4"/>
  <c r="B1204" i="4"/>
  <c r="D1204" i="4" s="1"/>
  <c r="C1204" i="4"/>
  <c r="B1205" i="4"/>
  <c r="C1205" i="4"/>
  <c r="B1206" i="4"/>
  <c r="C1206" i="4"/>
  <c r="D1206" i="4"/>
  <c r="B1207" i="4"/>
  <c r="C1207" i="4"/>
  <c r="D1207" i="4"/>
  <c r="B1208" i="4"/>
  <c r="D1208" i="4" s="1"/>
  <c r="C1208" i="4"/>
  <c r="B1209" i="4"/>
  <c r="C1209" i="4"/>
  <c r="D1209" i="4" s="1"/>
  <c r="B1210" i="4"/>
  <c r="C1210" i="4"/>
  <c r="D1210" i="4"/>
  <c r="B1211" i="4"/>
  <c r="C1211" i="4"/>
  <c r="D1211" i="4"/>
  <c r="B1212" i="4"/>
  <c r="D1212" i="4" s="1"/>
  <c r="C1212" i="4"/>
  <c r="B1213" i="4"/>
  <c r="C1213" i="4"/>
  <c r="B1214" i="4"/>
  <c r="C1214" i="4"/>
  <c r="D1214" i="4"/>
  <c r="B1215" i="4"/>
  <c r="C1215" i="4"/>
  <c r="D1215" i="4"/>
  <c r="B1216" i="4"/>
  <c r="D1216" i="4" s="1"/>
  <c r="C1216" i="4"/>
  <c r="B1217" i="4"/>
  <c r="C1217" i="4"/>
  <c r="D1217" i="4" s="1"/>
  <c r="B1218" i="4"/>
  <c r="C1218" i="4"/>
  <c r="D1218" i="4"/>
  <c r="B1219" i="4"/>
  <c r="C1219" i="4"/>
  <c r="D1219" i="4"/>
  <c r="B1220" i="4"/>
  <c r="D1220" i="4" s="1"/>
  <c r="C1220" i="4"/>
  <c r="B1221" i="4"/>
  <c r="C1221" i="4"/>
  <c r="B1222" i="4"/>
  <c r="C1222" i="4"/>
  <c r="D1222" i="4"/>
  <c r="B1223" i="4"/>
  <c r="C1223" i="4"/>
  <c r="D1223" i="4"/>
  <c r="B1224" i="4"/>
  <c r="D1224" i="4" s="1"/>
  <c r="C1224" i="4"/>
  <c r="B1225" i="4"/>
  <c r="C1225" i="4"/>
  <c r="D1225" i="4" s="1"/>
  <c r="B1226" i="4"/>
  <c r="C1226" i="4"/>
  <c r="D1226" i="4"/>
  <c r="B1227" i="4"/>
  <c r="C1227" i="4"/>
  <c r="D1227" i="4"/>
  <c r="B1228" i="4"/>
  <c r="D1228" i="4" s="1"/>
  <c r="C1228" i="4"/>
  <c r="B1229" i="4"/>
  <c r="C1229" i="4"/>
  <c r="B1230" i="4"/>
  <c r="C1230" i="4"/>
  <c r="D1230" i="4"/>
  <c r="B1231" i="4"/>
  <c r="C1231" i="4"/>
  <c r="D1231" i="4"/>
  <c r="B1232" i="4"/>
  <c r="D1232" i="4" s="1"/>
  <c r="C1232" i="4"/>
  <c r="B1233" i="4"/>
  <c r="C1233" i="4"/>
  <c r="D1233" i="4" s="1"/>
  <c r="B1234" i="4"/>
  <c r="C1234" i="4"/>
  <c r="D1234" i="4"/>
  <c r="B1235" i="4"/>
  <c r="C1235" i="4"/>
  <c r="D1235" i="4"/>
  <c r="B1236" i="4"/>
  <c r="D1236" i="4" s="1"/>
  <c r="C1236" i="4"/>
  <c r="B1237" i="4"/>
  <c r="C1237" i="4"/>
  <c r="B1238" i="4"/>
  <c r="C1238" i="4"/>
  <c r="D1238" i="4"/>
  <c r="B1239" i="4"/>
  <c r="C1239" i="4"/>
  <c r="D1239" i="4"/>
  <c r="B1240" i="4"/>
  <c r="D1240" i="4" s="1"/>
  <c r="C1240" i="4"/>
  <c r="B1241" i="4"/>
  <c r="C1241" i="4"/>
  <c r="D1241" i="4" s="1"/>
  <c r="B1242" i="4"/>
  <c r="C1242" i="4"/>
  <c r="D1242" i="4"/>
  <c r="B1243" i="4"/>
  <c r="C1243" i="4"/>
  <c r="D1243" i="4"/>
  <c r="B1244" i="4"/>
  <c r="D1244" i="4" s="1"/>
  <c r="C1244" i="4"/>
  <c r="B1245" i="4"/>
  <c r="C1245" i="4"/>
  <c r="B1246" i="4"/>
  <c r="C1246" i="4"/>
  <c r="D1246" i="4"/>
  <c r="B1247" i="4"/>
  <c r="C1247" i="4"/>
  <c r="D1247" i="4"/>
  <c r="B1248" i="4"/>
  <c r="D1248" i="4" s="1"/>
  <c r="C1248" i="4"/>
  <c r="B1249" i="4"/>
  <c r="C1249" i="4"/>
  <c r="D1249" i="4" s="1"/>
  <c r="B1250" i="4"/>
  <c r="C1250" i="4"/>
  <c r="D1250" i="4"/>
  <c r="B1251" i="4"/>
  <c r="C1251" i="4"/>
  <c r="D1251" i="4"/>
  <c r="B1252" i="4"/>
  <c r="D1252" i="4" s="1"/>
  <c r="C1252" i="4"/>
  <c r="B1253" i="4"/>
  <c r="C1253" i="4"/>
  <c r="B1254" i="4"/>
  <c r="C1254" i="4"/>
  <c r="D1254" i="4"/>
  <c r="B1255" i="4"/>
  <c r="C1255" i="4"/>
  <c r="D1255" i="4"/>
  <c r="B1256" i="4"/>
  <c r="D1256" i="4" s="1"/>
  <c r="C1256" i="4"/>
  <c r="B1257" i="4"/>
  <c r="C1257" i="4"/>
  <c r="D1257" i="4" s="1"/>
  <c r="B1258" i="4"/>
  <c r="C1258" i="4"/>
  <c r="D1258" i="4"/>
  <c r="B1259" i="4"/>
  <c r="C1259" i="4"/>
  <c r="D1259" i="4"/>
  <c r="B1260" i="4"/>
  <c r="D1260" i="4" s="1"/>
  <c r="C1260" i="4"/>
  <c r="B1261" i="4"/>
  <c r="C1261" i="4"/>
  <c r="B1262" i="4"/>
  <c r="C1262" i="4"/>
  <c r="D1262" i="4"/>
  <c r="B1263" i="4"/>
  <c r="C1263" i="4"/>
  <c r="D1263" i="4"/>
  <c r="B1264" i="4"/>
  <c r="D1264" i="4" s="1"/>
  <c r="C1264" i="4"/>
  <c r="B1265" i="4"/>
  <c r="C1265" i="4"/>
  <c r="D1265" i="4" s="1"/>
  <c r="B1266" i="4"/>
  <c r="C1266" i="4"/>
  <c r="D1266" i="4"/>
  <c r="B1267" i="4"/>
  <c r="C1267" i="4"/>
  <c r="D1267" i="4"/>
  <c r="B1268" i="4"/>
  <c r="D1268" i="4" s="1"/>
  <c r="C1268" i="4"/>
  <c r="B1269" i="4"/>
  <c r="C1269" i="4"/>
  <c r="B1270" i="4"/>
  <c r="C1270" i="4"/>
  <c r="D1270" i="4"/>
  <c r="B1271" i="4"/>
  <c r="C1271" i="4"/>
  <c r="D1271" i="4"/>
  <c r="B1272" i="4"/>
  <c r="D1272" i="4" s="1"/>
  <c r="C1272" i="4"/>
  <c r="B1273" i="4"/>
  <c r="C1273" i="4"/>
  <c r="D1273" i="4" s="1"/>
  <c r="B1274" i="4"/>
  <c r="C1274" i="4"/>
  <c r="D1274" i="4"/>
  <c r="B1275" i="4"/>
  <c r="C1275" i="4"/>
  <c r="D1275" i="4"/>
  <c r="B1276" i="4"/>
  <c r="D1276" i="4" s="1"/>
  <c r="C1276" i="4"/>
  <c r="B1277" i="4"/>
  <c r="C1277" i="4"/>
  <c r="B1278" i="4"/>
  <c r="C1278" i="4"/>
  <c r="D1278" i="4"/>
  <c r="B1279" i="4"/>
  <c r="C1279" i="4"/>
  <c r="D1279" i="4"/>
  <c r="B1280" i="4"/>
  <c r="D1280" i="4" s="1"/>
  <c r="C1280" i="4"/>
  <c r="B1281" i="4"/>
  <c r="C1281" i="4"/>
  <c r="D1281" i="4" s="1"/>
  <c r="B1282" i="4"/>
  <c r="C1282" i="4"/>
  <c r="D1282" i="4"/>
  <c r="B1283" i="4"/>
  <c r="C1283" i="4"/>
  <c r="D1283" i="4"/>
  <c r="B1284" i="4"/>
  <c r="D1284" i="4" s="1"/>
  <c r="C1284" i="4"/>
  <c r="B1285" i="4"/>
  <c r="C1285" i="4"/>
  <c r="B1286" i="4"/>
  <c r="C1286" i="4"/>
  <c r="D1286" i="4"/>
  <c r="B1287" i="4"/>
  <c r="C1287" i="4"/>
  <c r="D1287" i="4"/>
  <c r="B1288" i="4"/>
  <c r="D1288" i="4" s="1"/>
  <c r="C1288" i="4"/>
  <c r="B1289" i="4"/>
  <c r="C1289" i="4"/>
  <c r="D1289" i="4" s="1"/>
  <c r="B1290" i="4"/>
  <c r="C1290" i="4"/>
  <c r="D1290" i="4"/>
  <c r="B1291" i="4"/>
  <c r="C1291" i="4"/>
  <c r="D1291" i="4"/>
  <c r="B1292" i="4"/>
  <c r="D1292" i="4" s="1"/>
  <c r="C1292" i="4"/>
  <c r="B1293" i="4"/>
  <c r="C1293" i="4"/>
  <c r="B1294" i="4"/>
  <c r="C1294" i="4"/>
  <c r="D1294" i="4"/>
  <c r="B1295" i="4"/>
  <c r="C1295" i="4"/>
  <c r="D1295" i="4"/>
  <c r="B1296" i="4"/>
  <c r="D1296" i="4" s="1"/>
  <c r="C1296" i="4"/>
  <c r="B1297" i="4"/>
  <c r="C1297" i="4"/>
  <c r="D1297" i="4" s="1"/>
  <c r="B1298" i="4"/>
  <c r="C1298" i="4"/>
  <c r="D1298" i="4"/>
  <c r="B1299" i="4"/>
  <c r="C1299" i="4"/>
  <c r="D1299" i="4"/>
  <c r="B1300" i="4"/>
  <c r="D1300" i="4" s="1"/>
  <c r="C1300" i="4"/>
  <c r="B1301" i="4"/>
  <c r="C1301" i="4"/>
  <c r="B1302" i="4"/>
  <c r="C1302" i="4"/>
  <c r="D1302" i="4"/>
  <c r="B1303" i="4"/>
  <c r="C1303" i="4"/>
  <c r="D1303" i="4"/>
  <c r="B1304" i="4"/>
  <c r="D1304" i="4" s="1"/>
  <c r="C1304" i="4"/>
  <c r="B1305" i="4"/>
  <c r="C1305" i="4"/>
  <c r="D1305" i="4" s="1"/>
  <c r="B1306" i="4"/>
  <c r="C1306" i="4"/>
  <c r="D1306" i="4"/>
  <c r="B1307" i="4"/>
  <c r="C1307" i="4"/>
  <c r="D1307" i="4"/>
  <c r="B1308" i="4"/>
  <c r="D1308" i="4" s="1"/>
  <c r="C1308" i="4"/>
  <c r="B1309" i="4"/>
  <c r="C1309" i="4"/>
  <c r="B1310" i="4"/>
  <c r="C1310" i="4"/>
  <c r="D1310" i="4"/>
  <c r="B1311" i="4"/>
  <c r="C1311" i="4"/>
  <c r="D1311" i="4"/>
  <c r="B1312" i="4"/>
  <c r="D1312" i="4" s="1"/>
  <c r="C1312" i="4"/>
  <c r="B1313" i="4"/>
  <c r="C1313" i="4"/>
  <c r="D1313" i="4" s="1"/>
  <c r="B1314" i="4"/>
  <c r="C1314" i="4"/>
  <c r="D1314" i="4"/>
  <c r="B1315" i="4"/>
  <c r="C1315" i="4"/>
  <c r="D1315" i="4"/>
  <c r="B1316" i="4"/>
  <c r="D1316" i="4" s="1"/>
  <c r="C1316" i="4"/>
  <c r="B1317" i="4"/>
  <c r="C1317" i="4"/>
  <c r="B1318" i="4"/>
  <c r="C1318" i="4"/>
  <c r="D1318" i="4"/>
  <c r="B1319" i="4"/>
  <c r="C1319" i="4"/>
  <c r="D1319" i="4"/>
  <c r="B1320" i="4"/>
  <c r="D1320" i="4" s="1"/>
  <c r="C1320" i="4"/>
  <c r="B1321" i="4"/>
  <c r="C1321" i="4"/>
  <c r="D1321" i="4" s="1"/>
  <c r="B1322" i="4"/>
  <c r="C1322" i="4"/>
  <c r="D1322" i="4"/>
  <c r="B1323" i="4"/>
  <c r="C1323" i="4"/>
  <c r="D1323" i="4"/>
  <c r="B1324" i="4"/>
  <c r="D1324" i="4" s="1"/>
  <c r="C1324" i="4"/>
  <c r="B1325" i="4"/>
  <c r="C1325" i="4"/>
  <c r="B1326" i="4"/>
  <c r="C1326" i="4"/>
  <c r="D1326" i="4"/>
  <c r="B1327" i="4"/>
  <c r="C1327" i="4"/>
  <c r="D1327" i="4"/>
  <c r="B1328" i="4"/>
  <c r="D1328" i="4" s="1"/>
  <c r="C1328" i="4"/>
  <c r="B1329" i="4"/>
  <c r="C1329" i="4"/>
  <c r="D1329" i="4" s="1"/>
  <c r="B1330" i="4"/>
  <c r="C1330" i="4"/>
  <c r="D1330" i="4"/>
  <c r="B1331" i="4"/>
  <c r="C1331" i="4"/>
  <c r="D1331" i="4"/>
  <c r="B1332" i="4"/>
  <c r="D1332" i="4" s="1"/>
  <c r="C1332" i="4"/>
  <c r="B1333" i="4"/>
  <c r="C1333" i="4"/>
  <c r="B1334" i="4"/>
  <c r="C1334" i="4"/>
  <c r="D1334" i="4"/>
  <c r="B1335" i="4"/>
  <c r="C1335" i="4"/>
  <c r="D1335" i="4"/>
  <c r="B1336" i="4"/>
  <c r="D1336" i="4" s="1"/>
  <c r="C1336" i="4"/>
  <c r="B1337" i="4"/>
  <c r="C1337" i="4"/>
  <c r="D1337" i="4" s="1"/>
  <c r="B1338" i="4"/>
  <c r="C1338" i="4"/>
  <c r="D1338" i="4"/>
  <c r="B1339" i="4"/>
  <c r="C1339" i="4"/>
  <c r="D1339" i="4"/>
  <c r="B1340" i="4"/>
  <c r="D1340" i="4" s="1"/>
  <c r="C1340" i="4"/>
  <c r="B1341" i="4"/>
  <c r="C1341" i="4"/>
  <c r="B1342" i="4"/>
  <c r="C1342" i="4"/>
  <c r="D1342" i="4"/>
  <c r="B1343" i="4"/>
  <c r="C1343" i="4"/>
  <c r="D1343" i="4"/>
  <c r="B1344" i="4"/>
  <c r="D1344" i="4" s="1"/>
  <c r="C1344" i="4"/>
  <c r="B1345" i="4"/>
  <c r="C1345" i="4"/>
  <c r="D1345" i="4" s="1"/>
  <c r="B1346" i="4"/>
  <c r="C1346" i="4"/>
  <c r="D1346" i="4"/>
  <c r="B1347" i="4"/>
  <c r="C1347" i="4"/>
  <c r="D1347" i="4"/>
  <c r="B1348" i="4"/>
  <c r="D1348" i="4" s="1"/>
  <c r="C1348" i="4"/>
  <c r="B1349" i="4"/>
  <c r="C1349" i="4"/>
  <c r="B1350" i="4"/>
  <c r="C1350" i="4"/>
  <c r="D1350" i="4"/>
  <c r="B1351" i="4"/>
  <c r="C1351" i="4"/>
  <c r="D1351" i="4"/>
  <c r="B1352" i="4"/>
  <c r="D1352" i="4" s="1"/>
  <c r="C1352" i="4"/>
  <c r="B1353" i="4"/>
  <c r="C1353" i="4"/>
  <c r="D1353" i="4" s="1"/>
  <c r="B1354" i="4"/>
  <c r="C1354" i="4"/>
  <c r="D1354" i="4"/>
  <c r="B1355" i="4"/>
  <c r="C1355" i="4"/>
  <c r="D1355" i="4"/>
  <c r="B1356" i="4"/>
  <c r="D1356" i="4" s="1"/>
  <c r="C1356" i="4"/>
  <c r="B1357" i="4"/>
  <c r="C1357" i="4"/>
  <c r="B1358" i="4"/>
  <c r="C1358" i="4"/>
  <c r="D1358" i="4"/>
  <c r="B1359" i="4"/>
  <c r="C1359" i="4"/>
  <c r="D1359" i="4"/>
  <c r="B1360" i="4"/>
  <c r="D1360" i="4" s="1"/>
  <c r="C1360" i="4"/>
  <c r="B1361" i="4"/>
  <c r="C1361" i="4"/>
  <c r="D1361" i="4" s="1"/>
  <c r="B1362" i="4"/>
  <c r="C1362" i="4"/>
  <c r="D1362" i="4"/>
  <c r="B1363" i="4"/>
  <c r="C1363" i="4"/>
  <c r="D1363" i="4"/>
  <c r="B1364" i="4"/>
  <c r="D1364" i="4" s="1"/>
  <c r="C1364" i="4"/>
  <c r="B1365" i="4"/>
  <c r="C1365" i="4"/>
  <c r="B1366" i="4"/>
  <c r="C1366" i="4"/>
  <c r="D1366" i="4"/>
  <c r="B1367" i="4"/>
  <c r="C1367" i="4"/>
  <c r="D1367" i="4"/>
  <c r="B1368" i="4"/>
  <c r="D1368" i="4" s="1"/>
  <c r="C1368" i="4"/>
  <c r="B1369" i="4"/>
  <c r="C1369" i="4"/>
  <c r="D1369" i="4" s="1"/>
  <c r="B1370" i="4"/>
  <c r="C1370" i="4"/>
  <c r="D1370" i="4"/>
  <c r="B1371" i="4"/>
  <c r="C1371" i="4"/>
  <c r="D1371" i="4"/>
  <c r="B1372" i="4"/>
  <c r="D1372" i="4" s="1"/>
  <c r="C1372" i="4"/>
  <c r="B1373" i="4"/>
  <c r="C1373" i="4"/>
  <c r="B1374" i="4"/>
  <c r="C1374" i="4"/>
  <c r="D1374" i="4"/>
  <c r="B1375" i="4"/>
  <c r="C1375" i="4"/>
  <c r="D1375" i="4"/>
  <c r="B1376" i="4"/>
  <c r="D1376" i="4" s="1"/>
  <c r="C1376" i="4"/>
  <c r="B1377" i="4"/>
  <c r="C1377" i="4"/>
  <c r="D1377" i="4" s="1"/>
  <c r="B1378" i="4"/>
  <c r="C1378" i="4"/>
  <c r="D1378" i="4"/>
  <c r="B1379" i="4"/>
  <c r="C1379" i="4"/>
  <c r="D1379" i="4"/>
  <c r="B1380" i="4"/>
  <c r="D1380" i="4" s="1"/>
  <c r="C1380" i="4"/>
  <c r="B1381" i="4"/>
  <c r="C1381" i="4"/>
  <c r="B1382" i="4"/>
  <c r="C1382" i="4"/>
  <c r="D1382" i="4"/>
  <c r="B1383" i="4"/>
  <c r="C1383" i="4"/>
  <c r="D1383" i="4"/>
  <c r="B1384" i="4"/>
  <c r="D1384" i="4" s="1"/>
  <c r="C1384" i="4"/>
  <c r="B1385" i="4"/>
  <c r="C1385" i="4"/>
  <c r="D1385" i="4" s="1"/>
  <c r="B1386" i="4"/>
  <c r="C1386" i="4"/>
  <c r="D1386" i="4"/>
  <c r="B1387" i="4"/>
  <c r="C1387" i="4"/>
  <c r="D1387" i="4"/>
  <c r="B1388" i="4"/>
  <c r="D1388" i="4" s="1"/>
  <c r="C1388" i="4"/>
  <c r="B1389" i="4"/>
  <c r="C1389" i="4"/>
  <c r="B1390" i="4"/>
  <c r="C1390" i="4"/>
  <c r="D1390" i="4"/>
  <c r="B1391" i="4"/>
  <c r="C1391" i="4"/>
  <c r="D1391" i="4"/>
  <c r="B1392" i="4"/>
  <c r="D1392" i="4" s="1"/>
  <c r="C1392" i="4"/>
  <c r="B1393" i="4"/>
  <c r="C1393" i="4"/>
  <c r="D1393" i="4" s="1"/>
  <c r="B1394" i="4"/>
  <c r="C1394" i="4"/>
  <c r="D1394" i="4"/>
  <c r="B1395" i="4"/>
  <c r="C1395" i="4"/>
  <c r="D1395" i="4"/>
  <c r="B1396" i="4"/>
  <c r="D1396" i="4" s="1"/>
  <c r="C1396" i="4"/>
  <c r="B1397" i="4"/>
  <c r="C1397" i="4"/>
  <c r="B1398" i="4"/>
  <c r="C1398" i="4"/>
  <c r="D1398" i="4"/>
  <c r="B1399" i="4"/>
  <c r="C1399" i="4"/>
  <c r="D1399" i="4"/>
  <c r="B1400" i="4"/>
  <c r="D1400" i="4" s="1"/>
  <c r="C1400" i="4"/>
  <c r="B1401" i="4"/>
  <c r="C1401" i="4"/>
  <c r="D1401" i="4" s="1"/>
  <c r="B1402" i="4"/>
  <c r="C1402" i="4"/>
  <c r="D1402" i="4"/>
  <c r="B1403" i="4"/>
  <c r="C1403" i="4"/>
  <c r="D1403" i="4"/>
  <c r="B1404" i="4"/>
  <c r="D1404" i="4" s="1"/>
  <c r="C1404" i="4"/>
  <c r="B1405" i="4"/>
  <c r="C1405" i="4"/>
  <c r="B1406" i="4"/>
  <c r="C1406" i="4"/>
  <c r="D1406" i="4"/>
  <c r="B1407" i="4"/>
  <c r="C1407" i="4"/>
  <c r="D1407" i="4"/>
  <c r="B1408" i="4"/>
  <c r="D1408" i="4" s="1"/>
  <c r="C1408" i="4"/>
  <c r="B1409" i="4"/>
  <c r="C1409" i="4"/>
  <c r="D1409" i="4" s="1"/>
  <c r="B1410" i="4"/>
  <c r="C1410" i="4"/>
  <c r="D1410" i="4"/>
  <c r="B1411" i="4"/>
  <c r="C1411" i="4"/>
  <c r="D1411" i="4"/>
  <c r="B1412" i="4"/>
  <c r="D1412" i="4" s="1"/>
  <c r="C1412" i="4"/>
  <c r="B1413" i="4"/>
  <c r="C1413" i="4"/>
  <c r="B1414" i="4"/>
  <c r="C1414" i="4"/>
  <c r="D1414" i="4"/>
  <c r="B1415" i="4"/>
  <c r="C1415" i="4"/>
  <c r="D1415" i="4"/>
  <c r="B1416" i="4"/>
  <c r="D1416" i="4" s="1"/>
  <c r="C1416" i="4"/>
  <c r="B1417" i="4"/>
  <c r="C1417" i="4"/>
  <c r="D1417" i="4" s="1"/>
  <c r="B1418" i="4"/>
  <c r="C1418" i="4"/>
  <c r="D1418" i="4"/>
  <c r="B1419" i="4"/>
  <c r="C1419" i="4"/>
  <c r="D1419" i="4"/>
  <c r="B1420" i="4"/>
  <c r="D1420" i="4" s="1"/>
  <c r="C1420" i="4"/>
  <c r="B1421" i="4"/>
  <c r="C1421" i="4"/>
  <c r="B1422" i="4"/>
  <c r="C1422" i="4"/>
  <c r="D1422" i="4"/>
  <c r="B1423" i="4"/>
  <c r="C1423" i="4"/>
  <c r="D1423" i="4"/>
  <c r="B1424" i="4"/>
  <c r="D1424" i="4" s="1"/>
  <c r="C1424" i="4"/>
  <c r="B1425" i="4"/>
  <c r="C1425" i="4"/>
  <c r="D1425" i="4" s="1"/>
  <c r="B1426" i="4"/>
  <c r="C1426" i="4"/>
  <c r="D1426" i="4"/>
  <c r="B1427" i="4"/>
  <c r="C1427" i="4"/>
  <c r="D1427" i="4"/>
  <c r="B1428" i="4"/>
  <c r="D1428" i="4" s="1"/>
  <c r="C1428" i="4"/>
  <c r="B1429" i="4"/>
  <c r="C1429" i="4"/>
  <c r="B1430" i="4"/>
  <c r="C1430" i="4"/>
  <c r="D1430" i="4"/>
  <c r="B1431" i="4"/>
  <c r="C1431" i="4"/>
  <c r="D1431" i="4"/>
  <c r="B1432" i="4"/>
  <c r="D1432" i="4" s="1"/>
  <c r="C1432" i="4"/>
  <c r="B1433" i="4"/>
  <c r="C1433" i="4"/>
  <c r="D1433" i="4" s="1"/>
  <c r="B1434" i="4"/>
  <c r="C1434" i="4"/>
  <c r="D1434" i="4"/>
  <c r="B1435" i="4"/>
  <c r="C1435" i="4"/>
  <c r="D1435" i="4"/>
  <c r="B1436" i="4"/>
  <c r="D1436" i="4" s="1"/>
  <c r="C1436" i="4"/>
  <c r="B1437" i="4"/>
  <c r="C1437" i="4"/>
  <c r="B1438" i="4"/>
  <c r="C1438" i="4"/>
  <c r="D1438" i="4"/>
  <c r="B1439" i="4"/>
  <c r="C1439" i="4"/>
  <c r="D1439" i="4"/>
  <c r="B1440" i="4"/>
  <c r="D1440" i="4" s="1"/>
  <c r="C1440" i="4"/>
  <c r="B1441" i="4"/>
  <c r="C1441" i="4"/>
  <c r="D1441" i="4" s="1"/>
  <c r="B1442" i="4"/>
  <c r="C1442" i="4"/>
  <c r="D1442" i="4"/>
  <c r="B1443" i="4"/>
  <c r="C1443" i="4"/>
  <c r="D1443" i="4"/>
  <c r="B1444" i="4"/>
  <c r="D1444" i="4" s="1"/>
  <c r="C1444" i="4"/>
  <c r="B1445" i="4"/>
  <c r="C1445" i="4"/>
  <c r="B1446" i="4"/>
  <c r="C1446" i="4"/>
  <c r="D1446" i="4"/>
  <c r="B1447" i="4"/>
  <c r="C1447" i="4"/>
  <c r="D1447" i="4"/>
  <c r="B1448" i="4"/>
  <c r="D1448" i="4" s="1"/>
  <c r="C1448" i="4"/>
  <c r="B1449" i="4"/>
  <c r="C1449" i="4"/>
  <c r="D1449" i="4" s="1"/>
  <c r="B1450" i="4"/>
  <c r="C1450" i="4"/>
  <c r="D1450" i="4"/>
  <c r="B1451" i="4"/>
  <c r="C1451" i="4"/>
  <c r="D1451" i="4"/>
  <c r="B1452" i="4"/>
  <c r="D1452" i="4" s="1"/>
  <c r="C1452" i="4"/>
  <c r="B1453" i="4"/>
  <c r="C1453" i="4"/>
  <c r="B1454" i="4"/>
  <c r="C1454" i="4"/>
  <c r="D1454" i="4"/>
  <c r="B1455" i="4"/>
  <c r="C1455" i="4"/>
  <c r="D1455" i="4"/>
  <c r="B1456" i="4"/>
  <c r="D1456" i="4" s="1"/>
  <c r="C1456" i="4"/>
  <c r="B1457" i="4"/>
  <c r="C1457" i="4"/>
  <c r="D1457" i="4" s="1"/>
  <c r="B1458" i="4"/>
  <c r="C1458" i="4"/>
  <c r="D1458" i="4"/>
  <c r="B1459" i="4"/>
  <c r="C1459" i="4"/>
  <c r="D1459" i="4"/>
  <c r="B1460" i="4"/>
  <c r="D1460" i="4" s="1"/>
  <c r="C1460" i="4"/>
  <c r="B1461" i="4"/>
  <c r="C1461" i="4"/>
  <c r="B1462" i="4"/>
  <c r="C1462" i="4"/>
  <c r="D1462" i="4"/>
  <c r="B1463" i="4"/>
  <c r="C1463" i="4"/>
  <c r="D1463" i="4"/>
  <c r="B1464" i="4"/>
  <c r="D1464" i="4" s="1"/>
  <c r="C1464" i="4"/>
  <c r="B1465" i="4"/>
  <c r="C1465" i="4"/>
  <c r="D1465" i="4" s="1"/>
  <c r="B1466" i="4"/>
  <c r="C1466" i="4"/>
  <c r="D1466" i="4"/>
  <c r="B1467" i="4"/>
  <c r="C1467" i="4"/>
  <c r="D1467" i="4"/>
  <c r="B1468" i="4"/>
  <c r="D1468" i="4" s="1"/>
  <c r="C1468" i="4"/>
  <c r="B1469" i="4"/>
  <c r="C1469" i="4"/>
  <c r="B1470" i="4"/>
  <c r="C1470" i="4"/>
  <c r="D1470" i="4"/>
  <c r="B1471" i="4"/>
  <c r="C1471" i="4"/>
  <c r="D1471" i="4"/>
  <c r="B1472" i="4"/>
  <c r="D1472" i="4" s="1"/>
  <c r="C1472" i="4"/>
  <c r="B1473" i="4"/>
  <c r="C1473" i="4"/>
  <c r="D1473" i="4" s="1"/>
  <c r="B1474" i="4"/>
  <c r="C1474" i="4"/>
  <c r="D1474" i="4"/>
  <c r="B1475" i="4"/>
  <c r="C1475" i="4"/>
  <c r="D1475" i="4"/>
  <c r="B1476" i="4"/>
  <c r="D1476" i="4" s="1"/>
  <c r="C1476" i="4"/>
  <c r="B1477" i="4"/>
  <c r="C1477" i="4"/>
  <c r="B1478" i="4"/>
  <c r="C1478" i="4"/>
  <c r="D1478" i="4"/>
  <c r="B1479" i="4"/>
  <c r="C1479" i="4"/>
  <c r="D1479" i="4"/>
  <c r="B1480" i="4"/>
  <c r="D1480" i="4" s="1"/>
  <c r="C1480" i="4"/>
  <c r="B1481" i="4"/>
  <c r="C1481" i="4"/>
  <c r="D1481" i="4" s="1"/>
  <c r="B1482" i="4"/>
  <c r="C1482" i="4"/>
  <c r="D1482" i="4"/>
  <c r="B1483" i="4"/>
  <c r="C1483" i="4"/>
  <c r="D1483" i="4"/>
  <c r="B1484" i="4"/>
  <c r="D1484" i="4" s="1"/>
  <c r="C1484" i="4"/>
  <c r="B1485" i="4"/>
  <c r="C1485" i="4"/>
  <c r="B1486" i="4"/>
  <c r="C1486" i="4"/>
  <c r="D1486" i="4"/>
  <c r="B1487" i="4"/>
  <c r="C1487" i="4"/>
  <c r="D1487" i="4"/>
  <c r="B1488" i="4"/>
  <c r="D1488" i="4" s="1"/>
  <c r="C1488" i="4"/>
  <c r="B1489" i="4"/>
  <c r="C1489" i="4"/>
  <c r="D1489" i="4" s="1"/>
  <c r="B1490" i="4"/>
  <c r="C1490" i="4"/>
  <c r="D1490" i="4"/>
  <c r="B1491" i="4"/>
  <c r="C1491" i="4"/>
  <c r="D1491" i="4"/>
  <c r="B1492" i="4"/>
  <c r="D1492" i="4" s="1"/>
  <c r="C1492" i="4"/>
  <c r="B1493" i="4"/>
  <c r="C1493" i="4"/>
  <c r="B1494" i="4"/>
  <c r="C1494" i="4"/>
  <c r="D1494" i="4"/>
  <c r="B1495" i="4"/>
  <c r="C1495" i="4"/>
  <c r="D1495" i="4"/>
  <c r="B1496" i="4"/>
  <c r="D1496" i="4" s="1"/>
  <c r="C1496" i="4"/>
  <c r="B1497" i="4"/>
  <c r="C1497" i="4"/>
  <c r="D1497" i="4" s="1"/>
  <c r="B1498" i="4"/>
  <c r="C1498" i="4"/>
  <c r="D1498" i="4"/>
  <c r="B1499" i="4"/>
  <c r="C1499" i="4"/>
  <c r="D1499" i="4"/>
  <c r="B1500" i="4"/>
  <c r="D1500" i="4" s="1"/>
  <c r="C1500" i="4"/>
  <c r="B1501" i="4"/>
  <c r="C1501" i="4"/>
  <c r="B1502" i="4"/>
  <c r="C1502" i="4"/>
  <c r="D1502" i="4"/>
  <c r="B1503" i="4"/>
  <c r="C1503" i="4"/>
  <c r="D1503" i="4"/>
  <c r="B1504" i="4"/>
  <c r="D1504" i="4" s="1"/>
  <c r="C1504" i="4"/>
  <c r="B1505" i="4"/>
  <c r="C1505" i="4"/>
  <c r="D1505" i="4" s="1"/>
  <c r="B1506" i="4"/>
  <c r="C1506" i="4"/>
  <c r="D1506" i="4"/>
  <c r="B1507" i="4"/>
  <c r="C1507" i="4"/>
  <c r="D1507" i="4"/>
  <c r="B1508" i="4"/>
  <c r="D1508" i="4" s="1"/>
  <c r="C1508" i="4"/>
  <c r="B1509" i="4"/>
  <c r="C1509" i="4"/>
  <c r="B1510" i="4"/>
  <c r="C1510" i="4"/>
  <c r="D1510" i="4"/>
  <c r="B1511" i="4"/>
  <c r="C1511" i="4"/>
  <c r="D1511" i="4"/>
  <c r="B1512" i="4"/>
  <c r="D1512" i="4" s="1"/>
  <c r="C1512" i="4"/>
  <c r="B1513" i="4"/>
  <c r="C1513" i="4"/>
  <c r="D1513" i="4" s="1"/>
  <c r="B1514" i="4"/>
  <c r="C1514" i="4"/>
  <c r="D1514" i="4"/>
  <c r="B1515" i="4"/>
  <c r="C1515" i="4"/>
  <c r="D1515" i="4"/>
  <c r="B1516" i="4"/>
  <c r="D1516" i="4" s="1"/>
  <c r="C1516" i="4"/>
  <c r="B1517" i="4"/>
  <c r="C1517" i="4"/>
  <c r="B1518" i="4"/>
  <c r="C1518" i="4"/>
  <c r="D1518" i="4"/>
  <c r="B1519" i="4"/>
  <c r="C1519" i="4"/>
  <c r="D1519" i="4"/>
  <c r="B1520" i="4"/>
  <c r="D1520" i="4" s="1"/>
  <c r="C1520" i="4"/>
  <c r="B1521" i="4"/>
  <c r="C1521" i="4"/>
  <c r="D1521" i="4" s="1"/>
  <c r="B1522" i="4"/>
  <c r="D1522" i="4" s="1"/>
  <c r="C1522" i="4"/>
  <c r="B1523" i="4"/>
  <c r="C1523" i="4"/>
  <c r="D1523" i="4" s="1"/>
  <c r="B1524" i="4"/>
  <c r="C1524" i="4"/>
  <c r="D1524" i="4"/>
  <c r="B1525" i="4"/>
  <c r="C1525" i="4"/>
  <c r="D1525" i="4" s="1"/>
  <c r="B1526" i="4"/>
  <c r="C1526" i="4"/>
  <c r="D1526" i="4" s="1"/>
  <c r="B1527" i="4"/>
  <c r="C1527" i="4"/>
  <c r="D1527" i="4"/>
  <c r="B1528" i="4"/>
  <c r="C1528" i="4"/>
  <c r="D1528" i="4"/>
  <c r="B1529" i="4"/>
  <c r="C1529" i="4"/>
  <c r="B1530" i="4"/>
  <c r="C1530" i="4"/>
  <c r="D1530" i="4"/>
  <c r="B1531" i="4"/>
  <c r="C1531" i="4"/>
  <c r="D1531" i="4"/>
  <c r="B1532" i="4"/>
  <c r="D1532" i="4" s="1"/>
  <c r="C1532" i="4"/>
  <c r="B1533" i="4"/>
  <c r="C1533" i="4"/>
  <c r="D1533" i="4" s="1"/>
  <c r="B1534" i="4"/>
  <c r="C1534" i="4"/>
  <c r="D1534" i="4"/>
  <c r="B1535" i="4"/>
  <c r="C1535" i="4"/>
  <c r="D1535" i="4"/>
  <c r="B1536" i="4"/>
  <c r="D1536" i="4" s="1"/>
  <c r="C1536" i="4"/>
  <c r="B1537" i="4"/>
  <c r="C1537" i="4"/>
  <c r="D1537" i="4" s="1"/>
  <c r="B1538" i="4"/>
  <c r="D1538" i="4" s="1"/>
  <c r="C1538" i="4"/>
  <c r="B1539" i="4"/>
  <c r="C1539" i="4"/>
  <c r="D1539" i="4" s="1"/>
  <c r="B1540" i="4"/>
  <c r="C1540" i="4"/>
  <c r="D1540" i="4"/>
  <c r="B1541" i="4"/>
  <c r="C1541" i="4"/>
  <c r="D1541" i="4" s="1"/>
  <c r="B1542" i="4"/>
  <c r="C1542" i="4"/>
  <c r="D1542" i="4" s="1"/>
  <c r="B1543" i="4"/>
  <c r="C1543" i="4"/>
  <c r="D1543" i="4"/>
  <c r="B1544" i="4"/>
  <c r="C1544" i="4"/>
  <c r="D1544" i="4"/>
  <c r="B1545" i="4"/>
  <c r="C1545" i="4"/>
  <c r="B1546" i="4"/>
  <c r="C1546" i="4"/>
  <c r="D1546" i="4"/>
  <c r="B1547" i="4"/>
  <c r="C1547" i="4"/>
  <c r="D1547" i="4"/>
  <c r="B1548" i="4"/>
  <c r="D1548" i="4" s="1"/>
  <c r="C1548" i="4"/>
  <c r="B1549" i="4"/>
  <c r="C1549" i="4"/>
  <c r="D1549" i="4" s="1"/>
  <c r="B1550" i="4"/>
  <c r="C1550" i="4"/>
  <c r="D1550" i="4"/>
  <c r="B1551" i="4"/>
  <c r="D1551" i="4" s="1"/>
  <c r="C1551" i="4"/>
  <c r="B1552" i="4"/>
  <c r="C1552" i="4"/>
  <c r="D1552" i="4" s="1"/>
  <c r="B1553" i="4"/>
  <c r="C1553" i="4"/>
  <c r="D1553" i="4"/>
  <c r="B1554" i="4"/>
  <c r="C1554" i="4"/>
  <c r="D1554" i="4"/>
  <c r="B1555" i="4"/>
  <c r="D1555" i="4" s="1"/>
  <c r="C1555" i="4"/>
  <c r="B1556" i="4"/>
  <c r="C1556" i="4"/>
  <c r="D1556" i="4" s="1"/>
  <c r="B1557" i="4"/>
  <c r="C1557" i="4"/>
  <c r="D1557" i="4"/>
  <c r="B1558" i="4"/>
  <c r="C1558" i="4"/>
  <c r="D1558" i="4"/>
  <c r="B1559" i="4"/>
  <c r="D1559" i="4" s="1"/>
  <c r="C1559" i="4"/>
  <c r="B1560" i="4"/>
  <c r="C1560" i="4"/>
  <c r="D1560" i="4" s="1"/>
  <c r="B1561" i="4"/>
  <c r="C1561" i="4"/>
  <c r="D1561" i="4"/>
  <c r="B1562" i="4"/>
  <c r="C1562" i="4"/>
  <c r="D1562" i="4"/>
  <c r="B1563" i="4"/>
  <c r="D1563" i="4" s="1"/>
  <c r="C1563" i="4"/>
  <c r="B1564" i="4"/>
  <c r="C1564" i="4"/>
  <c r="D1564" i="4" s="1"/>
  <c r="B1565" i="4"/>
  <c r="C1565" i="4"/>
  <c r="D1565" i="4"/>
  <c r="B1566" i="4"/>
  <c r="C1566" i="4"/>
  <c r="D1566" i="4"/>
  <c r="B1567" i="4"/>
  <c r="D1567" i="4" s="1"/>
  <c r="C1567" i="4"/>
  <c r="B1568" i="4"/>
  <c r="C1568" i="4"/>
  <c r="D1568" i="4" s="1"/>
  <c r="B1569" i="4"/>
  <c r="C1569" i="4"/>
  <c r="D1569" i="4"/>
  <c r="B1570" i="4"/>
  <c r="C1570" i="4"/>
  <c r="D1570" i="4"/>
  <c r="B1571" i="4"/>
  <c r="D1571" i="4" s="1"/>
  <c r="C1571" i="4"/>
  <c r="B1572" i="4"/>
  <c r="C1572" i="4"/>
  <c r="D1572" i="4" s="1"/>
  <c r="B1573" i="4"/>
  <c r="C1573" i="4"/>
  <c r="D1573" i="4"/>
  <c r="B1574" i="4"/>
  <c r="C1574" i="4"/>
  <c r="D1574" i="4"/>
  <c r="B1575" i="4"/>
  <c r="D1575" i="4" s="1"/>
  <c r="C1575" i="4"/>
  <c r="B1576" i="4"/>
  <c r="C1576" i="4"/>
  <c r="D1576" i="4" s="1"/>
  <c r="B1577" i="4"/>
  <c r="C1577" i="4"/>
  <c r="D1577" i="4"/>
  <c r="B1578" i="4"/>
  <c r="C1578" i="4"/>
  <c r="D1578" i="4"/>
  <c r="B1579" i="4"/>
  <c r="D1579" i="4" s="1"/>
  <c r="C1579" i="4"/>
  <c r="B1580" i="4"/>
  <c r="C1580" i="4"/>
  <c r="D1580" i="4" s="1"/>
  <c r="B1581" i="4"/>
  <c r="C1581" i="4"/>
  <c r="D1581" i="4"/>
  <c r="B1582" i="4"/>
  <c r="C1582" i="4"/>
  <c r="D1582" i="4"/>
  <c r="B1583" i="4"/>
  <c r="D1583" i="4" s="1"/>
  <c r="C1583" i="4"/>
  <c r="B1584" i="4"/>
  <c r="C1584" i="4"/>
  <c r="D1584" i="4" s="1"/>
  <c r="B1585" i="4"/>
  <c r="C1585" i="4"/>
  <c r="D1585" i="4"/>
  <c r="B1586" i="4"/>
  <c r="C1586" i="4"/>
  <c r="D1586" i="4"/>
  <c r="B1587" i="4"/>
  <c r="D1587" i="4" s="1"/>
  <c r="C1587" i="4"/>
  <c r="B1588" i="4"/>
  <c r="C1588" i="4"/>
  <c r="D1588" i="4" s="1"/>
  <c r="B1589" i="4"/>
  <c r="C1589" i="4"/>
  <c r="D1589" i="4"/>
  <c r="B1590" i="4"/>
  <c r="C1590" i="4"/>
  <c r="D1590" i="4"/>
  <c r="B1591" i="4"/>
  <c r="D1591" i="4" s="1"/>
  <c r="C1591" i="4"/>
  <c r="B1592" i="4"/>
  <c r="C1592" i="4"/>
  <c r="D1592" i="4" s="1"/>
  <c r="B1593" i="4"/>
  <c r="C1593" i="4"/>
  <c r="D1593" i="4"/>
  <c r="B1594" i="4"/>
  <c r="C1594" i="4"/>
  <c r="D1594" i="4"/>
  <c r="B1595" i="4"/>
  <c r="D1595" i="4" s="1"/>
  <c r="C1595" i="4"/>
  <c r="B1596" i="4"/>
  <c r="C1596" i="4"/>
  <c r="D1596" i="4" s="1"/>
  <c r="B1597" i="4"/>
  <c r="C1597" i="4"/>
  <c r="D1597" i="4"/>
  <c r="B1598" i="4"/>
  <c r="C1598" i="4"/>
  <c r="D1598" i="4"/>
  <c r="B1599" i="4"/>
  <c r="D1599" i="4" s="1"/>
  <c r="C1599" i="4"/>
  <c r="B1600" i="4"/>
  <c r="C1600" i="4"/>
  <c r="D1600" i="4" s="1"/>
  <c r="B1601" i="4"/>
  <c r="C1601" i="4"/>
  <c r="D1601" i="4"/>
  <c r="B1602" i="4"/>
  <c r="C1602" i="4"/>
  <c r="D1602" i="4"/>
  <c r="B1603" i="4"/>
  <c r="D1603" i="4" s="1"/>
  <c r="C1603" i="4"/>
  <c r="B1604" i="4"/>
  <c r="C1604" i="4"/>
  <c r="D1604" i="4" s="1"/>
  <c r="B1605" i="4"/>
  <c r="C1605" i="4"/>
  <c r="D1605" i="4"/>
  <c r="B1606" i="4"/>
  <c r="C1606" i="4"/>
  <c r="D1606" i="4"/>
  <c r="B1607" i="4"/>
  <c r="D1607" i="4" s="1"/>
  <c r="C1607" i="4"/>
  <c r="B1608" i="4"/>
  <c r="C1608" i="4"/>
  <c r="D1608" i="4" s="1"/>
  <c r="B1609" i="4"/>
  <c r="C1609" i="4"/>
  <c r="D1609" i="4"/>
  <c r="B1610" i="4"/>
  <c r="C1610" i="4"/>
  <c r="D1610" i="4"/>
  <c r="B1611" i="4"/>
  <c r="D1611" i="4" s="1"/>
  <c r="C1611" i="4"/>
  <c r="B1612" i="4"/>
  <c r="C1612" i="4"/>
  <c r="D1612" i="4" s="1"/>
  <c r="B1613" i="4"/>
  <c r="C1613" i="4"/>
  <c r="D1613" i="4"/>
  <c r="B1614" i="4"/>
  <c r="C1614" i="4"/>
  <c r="D1614" i="4"/>
  <c r="B1615" i="4"/>
  <c r="D1615" i="4" s="1"/>
  <c r="C1615" i="4"/>
  <c r="B1616" i="4"/>
  <c r="C1616" i="4"/>
  <c r="D1616" i="4" s="1"/>
  <c r="B1617" i="4"/>
  <c r="C1617" i="4"/>
  <c r="D1617" i="4"/>
  <c r="B1618" i="4"/>
  <c r="C1618" i="4"/>
  <c r="D1618" i="4"/>
  <c r="B1619" i="4"/>
  <c r="D1619" i="4" s="1"/>
  <c r="C1619" i="4"/>
  <c r="B1620" i="4"/>
  <c r="C1620" i="4"/>
  <c r="D1620" i="4" s="1"/>
  <c r="B1621" i="4"/>
  <c r="C1621" i="4"/>
  <c r="D1621" i="4"/>
  <c r="B1622" i="4"/>
  <c r="C1622" i="4"/>
  <c r="D1622" i="4"/>
  <c r="B1623" i="4"/>
  <c r="D1623" i="4" s="1"/>
  <c r="C1623" i="4"/>
  <c r="B1624" i="4"/>
  <c r="C1624" i="4"/>
  <c r="D1624" i="4" s="1"/>
  <c r="B1625" i="4"/>
  <c r="C1625" i="4"/>
  <c r="D1625" i="4"/>
  <c r="B1626" i="4"/>
  <c r="C1626" i="4"/>
  <c r="D1626" i="4"/>
  <c r="B1627" i="4"/>
  <c r="D1627" i="4" s="1"/>
  <c r="C1627" i="4"/>
  <c r="B1628" i="4"/>
  <c r="C1628" i="4"/>
  <c r="D1628" i="4" s="1"/>
  <c r="B1629" i="4"/>
  <c r="C1629" i="4"/>
  <c r="D1629" i="4"/>
  <c r="B1630" i="4"/>
  <c r="C1630" i="4"/>
  <c r="D1630" i="4"/>
  <c r="B1631" i="4"/>
  <c r="D1631" i="4" s="1"/>
  <c r="C1631" i="4"/>
  <c r="B1632" i="4"/>
  <c r="C1632" i="4"/>
  <c r="D1632" i="4" s="1"/>
  <c r="B1633" i="4"/>
  <c r="C1633" i="4"/>
  <c r="D1633" i="4"/>
  <c r="B1634" i="4"/>
  <c r="C1634" i="4"/>
  <c r="D1634" i="4"/>
  <c r="B1635" i="4"/>
  <c r="D1635" i="4" s="1"/>
  <c r="C1635" i="4"/>
  <c r="B1636" i="4"/>
  <c r="C1636" i="4"/>
  <c r="D1636" i="4" s="1"/>
  <c r="B1637" i="4"/>
  <c r="C1637" i="4"/>
  <c r="D1637" i="4"/>
  <c r="B1638" i="4"/>
  <c r="C1638" i="4"/>
  <c r="D1638" i="4"/>
  <c r="B1639" i="4"/>
  <c r="D1639" i="4" s="1"/>
  <c r="C1639" i="4"/>
  <c r="B1640" i="4"/>
  <c r="C1640" i="4"/>
  <c r="D1640" i="4" s="1"/>
  <c r="B1641" i="4"/>
  <c r="C1641" i="4"/>
  <c r="D1641" i="4"/>
  <c r="B1642" i="4"/>
  <c r="C1642" i="4"/>
  <c r="D1642" i="4"/>
  <c r="B1643" i="4"/>
  <c r="D1643" i="4" s="1"/>
  <c r="C1643" i="4"/>
  <c r="B1644" i="4"/>
  <c r="C1644" i="4"/>
  <c r="D1644" i="4" s="1"/>
  <c r="B1645" i="4"/>
  <c r="C1645" i="4"/>
  <c r="D1645" i="4"/>
  <c r="B1646" i="4"/>
  <c r="C1646" i="4"/>
  <c r="D1646" i="4"/>
  <c r="B1647" i="4"/>
  <c r="D1647" i="4" s="1"/>
  <c r="C1647" i="4"/>
  <c r="B1648" i="4"/>
  <c r="C1648" i="4"/>
  <c r="D1648" i="4" s="1"/>
  <c r="B1649" i="4"/>
  <c r="C1649" i="4"/>
  <c r="D1649" i="4"/>
  <c r="B1650" i="4"/>
  <c r="C1650" i="4"/>
  <c r="D1650" i="4"/>
  <c r="B1651" i="4"/>
  <c r="D1651" i="4" s="1"/>
  <c r="C1651" i="4"/>
  <c r="B1652" i="4"/>
  <c r="C1652" i="4"/>
  <c r="D1652" i="4" s="1"/>
  <c r="B1653" i="4"/>
  <c r="C1653" i="4"/>
  <c r="D1653" i="4"/>
  <c r="B1654" i="4"/>
  <c r="C1654" i="4"/>
  <c r="D1654" i="4"/>
  <c r="B1655" i="4"/>
  <c r="D1655" i="4" s="1"/>
  <c r="C1655" i="4"/>
  <c r="B1656" i="4"/>
  <c r="C1656" i="4"/>
  <c r="D1656" i="4" s="1"/>
  <c r="B1657" i="4"/>
  <c r="C1657" i="4"/>
  <c r="D1657" i="4"/>
  <c r="B1658" i="4"/>
  <c r="C1658" i="4"/>
  <c r="D1658" i="4"/>
  <c r="B1659" i="4"/>
  <c r="D1659" i="4" s="1"/>
  <c r="C1659" i="4"/>
  <c r="B1660" i="4"/>
  <c r="C1660" i="4"/>
  <c r="D1660" i="4" s="1"/>
  <c r="B1661" i="4"/>
  <c r="C1661" i="4"/>
  <c r="D1661" i="4"/>
  <c r="B1662" i="4"/>
  <c r="C1662" i="4"/>
  <c r="D1662" i="4"/>
  <c r="B1663" i="4"/>
  <c r="D1663" i="4" s="1"/>
  <c r="C1663" i="4"/>
  <c r="B1664" i="4"/>
  <c r="C1664" i="4"/>
  <c r="D1664" i="4" s="1"/>
  <c r="B1665" i="4"/>
  <c r="C1665" i="4"/>
  <c r="D1665" i="4"/>
  <c r="B1666" i="4"/>
  <c r="C1666" i="4"/>
  <c r="D1666" i="4"/>
  <c r="B1667" i="4"/>
  <c r="D1667" i="4" s="1"/>
  <c r="C1667" i="4"/>
  <c r="B1668" i="4"/>
  <c r="C1668" i="4"/>
  <c r="D1668" i="4" s="1"/>
  <c r="B1669" i="4"/>
  <c r="C1669" i="4"/>
  <c r="D1669" i="4"/>
  <c r="B1670" i="4"/>
  <c r="C1670" i="4"/>
  <c r="D1670" i="4"/>
  <c r="B1671" i="4"/>
  <c r="D1671" i="4" s="1"/>
  <c r="C1671" i="4"/>
  <c r="B1672" i="4"/>
  <c r="C1672" i="4"/>
  <c r="D1672" i="4" s="1"/>
  <c r="B1673" i="4"/>
  <c r="C1673" i="4"/>
  <c r="D1673" i="4"/>
  <c r="B1674" i="4"/>
  <c r="C1674" i="4"/>
  <c r="D1674" i="4"/>
  <c r="B1675" i="4"/>
  <c r="D1675" i="4" s="1"/>
  <c r="C1675" i="4"/>
  <c r="B1676" i="4"/>
  <c r="C1676" i="4"/>
  <c r="D1676" i="4" s="1"/>
  <c r="B1677" i="4"/>
  <c r="C1677" i="4"/>
  <c r="D1677" i="4"/>
  <c r="B1678" i="4"/>
  <c r="C1678" i="4"/>
  <c r="D1678" i="4"/>
  <c r="B1679" i="4"/>
  <c r="D1679" i="4" s="1"/>
  <c r="C1679" i="4"/>
  <c r="B1680" i="4"/>
  <c r="C1680" i="4"/>
  <c r="D1680" i="4" s="1"/>
  <c r="B1681" i="4"/>
  <c r="C1681" i="4"/>
  <c r="D1681" i="4"/>
  <c r="B1682" i="4"/>
  <c r="C1682" i="4"/>
  <c r="D1682" i="4"/>
  <c r="B1683" i="4"/>
  <c r="D1683" i="4" s="1"/>
  <c r="C1683" i="4"/>
  <c r="B1684" i="4"/>
  <c r="C1684" i="4"/>
  <c r="D1684" i="4" s="1"/>
  <c r="B1685" i="4"/>
  <c r="C1685" i="4"/>
  <c r="D1685" i="4"/>
  <c r="B1686" i="4"/>
  <c r="C1686" i="4"/>
  <c r="D1686" i="4"/>
  <c r="B1687" i="4"/>
  <c r="D1687" i="4" s="1"/>
  <c r="C1687" i="4"/>
  <c r="B1688" i="4"/>
  <c r="C1688" i="4"/>
  <c r="D1688" i="4" s="1"/>
  <c r="B1689" i="4"/>
  <c r="C1689" i="4"/>
  <c r="D1689" i="4"/>
  <c r="B1690" i="4"/>
  <c r="C1690" i="4"/>
  <c r="D1690" i="4"/>
  <c r="B1691" i="4"/>
  <c r="D1691" i="4" s="1"/>
  <c r="C1691" i="4"/>
  <c r="B1692" i="4"/>
  <c r="C1692" i="4"/>
  <c r="D1692" i="4" s="1"/>
  <c r="B1693" i="4"/>
  <c r="C1693" i="4"/>
  <c r="D1693" i="4"/>
  <c r="B1694" i="4"/>
  <c r="C1694" i="4"/>
  <c r="D1694" i="4"/>
  <c r="B1695" i="4"/>
  <c r="D1695" i="4" s="1"/>
  <c r="C1695" i="4"/>
  <c r="B1696" i="4"/>
  <c r="C1696" i="4"/>
  <c r="D1696" i="4" s="1"/>
  <c r="B1697" i="4"/>
  <c r="C1697" i="4"/>
  <c r="D1697" i="4"/>
  <c r="B1698" i="4"/>
  <c r="C1698" i="4"/>
  <c r="D1698" i="4"/>
  <c r="B1699" i="4"/>
  <c r="D1699" i="4" s="1"/>
  <c r="C1699" i="4"/>
  <c r="B1700" i="4"/>
  <c r="C1700" i="4"/>
  <c r="D1700" i="4" s="1"/>
  <c r="B1701" i="4"/>
  <c r="C1701" i="4"/>
  <c r="D1701" i="4"/>
  <c r="B1702" i="4"/>
  <c r="C1702" i="4"/>
  <c r="D1702" i="4"/>
  <c r="B1703" i="4"/>
  <c r="D1703" i="4" s="1"/>
  <c r="C1703" i="4"/>
  <c r="B1704" i="4"/>
  <c r="C1704" i="4"/>
  <c r="D1704" i="4" s="1"/>
  <c r="B1705" i="4"/>
  <c r="C1705" i="4"/>
  <c r="D1705" i="4"/>
  <c r="B1706" i="4"/>
  <c r="C1706" i="4"/>
  <c r="D1706" i="4"/>
  <c r="B1707" i="4"/>
  <c r="D1707" i="4" s="1"/>
  <c r="C1707" i="4"/>
  <c r="B1708" i="4"/>
  <c r="C1708" i="4"/>
  <c r="D1708" i="4" s="1"/>
  <c r="B1709" i="4"/>
  <c r="C1709" i="4"/>
  <c r="D1709" i="4"/>
  <c r="B1710" i="4"/>
  <c r="C1710" i="4"/>
  <c r="D1710" i="4"/>
  <c r="B1711" i="4"/>
  <c r="D1711" i="4" s="1"/>
  <c r="C1711" i="4"/>
  <c r="B1712" i="4"/>
  <c r="C1712" i="4"/>
  <c r="D1712" i="4" s="1"/>
  <c r="B1713" i="4"/>
  <c r="C1713" i="4"/>
  <c r="D1713" i="4"/>
  <c r="B1714" i="4"/>
  <c r="C1714" i="4"/>
  <c r="D1714" i="4"/>
  <c r="B1715" i="4"/>
  <c r="D1715" i="4" s="1"/>
  <c r="C1715" i="4"/>
  <c r="B1716" i="4"/>
  <c r="C1716" i="4"/>
  <c r="D1716" i="4" s="1"/>
  <c r="B1717" i="4"/>
  <c r="C1717" i="4"/>
  <c r="D1717" i="4"/>
  <c r="B1718" i="4"/>
  <c r="C1718" i="4"/>
  <c r="D1718" i="4"/>
  <c r="B1719" i="4"/>
  <c r="D1719" i="4" s="1"/>
  <c r="C1719" i="4"/>
  <c r="B1720" i="4"/>
  <c r="C1720" i="4"/>
  <c r="D1720" i="4" s="1"/>
  <c r="B1721" i="4"/>
  <c r="C1721" i="4"/>
  <c r="D1721" i="4"/>
  <c r="B1722" i="4"/>
  <c r="C1722" i="4"/>
  <c r="D1722" i="4"/>
  <c r="B1723" i="4"/>
  <c r="D1723" i="4" s="1"/>
  <c r="C1723" i="4"/>
  <c r="B1724" i="4"/>
  <c r="C1724" i="4"/>
  <c r="D1724" i="4" s="1"/>
  <c r="B1725" i="4"/>
  <c r="C1725" i="4"/>
  <c r="D1725" i="4"/>
  <c r="B1726" i="4"/>
  <c r="C1726" i="4"/>
  <c r="D1726" i="4"/>
  <c r="B1727" i="4"/>
  <c r="D1727" i="4" s="1"/>
  <c r="C1727" i="4"/>
  <c r="B1728" i="4"/>
  <c r="C1728" i="4"/>
  <c r="D1728" i="4" s="1"/>
  <c r="B1729" i="4"/>
  <c r="C1729" i="4"/>
  <c r="D1729" i="4"/>
  <c r="B1730" i="4"/>
  <c r="C1730" i="4"/>
  <c r="D1730" i="4"/>
  <c r="B1731" i="4"/>
  <c r="D1731" i="4" s="1"/>
  <c r="C1731" i="4"/>
  <c r="B1732" i="4"/>
  <c r="C1732" i="4"/>
  <c r="D1732" i="4" s="1"/>
  <c r="B1733" i="4"/>
  <c r="C1733" i="4"/>
  <c r="D1733" i="4"/>
  <c r="B1734" i="4"/>
  <c r="C1734" i="4"/>
  <c r="D1734" i="4"/>
  <c r="B1735" i="4"/>
  <c r="D1735" i="4" s="1"/>
  <c r="C1735" i="4"/>
  <c r="B1736" i="4"/>
  <c r="C1736" i="4"/>
  <c r="D1736" i="4" s="1"/>
  <c r="B1737" i="4"/>
  <c r="C1737" i="4"/>
  <c r="D1737" i="4"/>
  <c r="B1738" i="4"/>
  <c r="C1738" i="4"/>
  <c r="D1738" i="4"/>
  <c r="B1739" i="4"/>
  <c r="D1739" i="4" s="1"/>
  <c r="C1739" i="4"/>
  <c r="B1740" i="4"/>
  <c r="C1740" i="4"/>
  <c r="D1740" i="4" s="1"/>
  <c r="B1741" i="4"/>
  <c r="C1741" i="4"/>
  <c r="D1741" i="4"/>
  <c r="B1742" i="4"/>
  <c r="C1742" i="4"/>
  <c r="D1742" i="4"/>
  <c r="B1743" i="4"/>
  <c r="D1743" i="4" s="1"/>
  <c r="C1743" i="4"/>
  <c r="B1744" i="4"/>
  <c r="C1744" i="4"/>
  <c r="D1744" i="4" s="1"/>
  <c r="B1745" i="4"/>
  <c r="C1745" i="4"/>
  <c r="D1745" i="4"/>
  <c r="B1746" i="4"/>
  <c r="C1746" i="4"/>
  <c r="D1746" i="4"/>
  <c r="B1747" i="4"/>
  <c r="D1747" i="4" s="1"/>
  <c r="C1747" i="4"/>
  <c r="B1748" i="4"/>
  <c r="C1748" i="4"/>
  <c r="D1748" i="4" s="1"/>
  <c r="B1749" i="4"/>
  <c r="C1749" i="4"/>
  <c r="D1749" i="4"/>
  <c r="B1750" i="4"/>
  <c r="C1750" i="4"/>
  <c r="D1750" i="4"/>
  <c r="B1751" i="4"/>
  <c r="D1751" i="4" s="1"/>
  <c r="C1751" i="4"/>
  <c r="B1752" i="4"/>
  <c r="C1752" i="4"/>
  <c r="D1752" i="4" s="1"/>
  <c r="B1753" i="4"/>
  <c r="C1753" i="4"/>
  <c r="D1753" i="4"/>
  <c r="B1754" i="4"/>
  <c r="C1754" i="4"/>
  <c r="D1754" i="4"/>
  <c r="B1755" i="4"/>
  <c r="D1755" i="4" s="1"/>
  <c r="C1755" i="4"/>
  <c r="B1756" i="4"/>
  <c r="C1756" i="4"/>
  <c r="D1756" i="4" s="1"/>
  <c r="B1757" i="4"/>
  <c r="C1757" i="4"/>
  <c r="D1757" i="4"/>
  <c r="B1758" i="4"/>
  <c r="C1758" i="4"/>
  <c r="D1758" i="4"/>
  <c r="B1759" i="4"/>
  <c r="D1759" i="4" s="1"/>
  <c r="C1759" i="4"/>
  <c r="B1760" i="4"/>
  <c r="C1760" i="4"/>
  <c r="D1760" i="4" s="1"/>
  <c r="B1761" i="4"/>
  <c r="C1761" i="4"/>
  <c r="D1761" i="4"/>
  <c r="B1762" i="4"/>
  <c r="C1762" i="4"/>
  <c r="D1762" i="4"/>
  <c r="B1763" i="4"/>
  <c r="D1763" i="4" s="1"/>
  <c r="C1763" i="4"/>
  <c r="B1764" i="4"/>
  <c r="C1764" i="4"/>
  <c r="D1764" i="4" s="1"/>
  <c r="B1765" i="4"/>
  <c r="C1765" i="4"/>
  <c r="D1765" i="4"/>
  <c r="B1766" i="4"/>
  <c r="C1766" i="4"/>
  <c r="D1766" i="4"/>
  <c r="B1767" i="4"/>
  <c r="D1767" i="4" s="1"/>
  <c r="C1767" i="4"/>
  <c r="B1768" i="4"/>
  <c r="C1768" i="4"/>
  <c r="D1768" i="4" s="1"/>
  <c r="B1769" i="4"/>
  <c r="C1769" i="4"/>
  <c r="D1769" i="4"/>
  <c r="B1770" i="4"/>
  <c r="C1770" i="4"/>
  <c r="D1770" i="4"/>
  <c r="B1771" i="4"/>
  <c r="D1771" i="4" s="1"/>
  <c r="C1771" i="4"/>
  <c r="B1772" i="4"/>
  <c r="C1772" i="4"/>
  <c r="D1772" i="4" s="1"/>
  <c r="B1773" i="4"/>
  <c r="C1773" i="4"/>
  <c r="D1773" i="4"/>
  <c r="B1774" i="4"/>
  <c r="C1774" i="4"/>
  <c r="D1774" i="4"/>
  <c r="B1775" i="4"/>
  <c r="D1775" i="4" s="1"/>
  <c r="C1775" i="4"/>
  <c r="B1776" i="4"/>
  <c r="C1776" i="4"/>
  <c r="D1776" i="4" s="1"/>
  <c r="B1777" i="4"/>
  <c r="C1777" i="4"/>
  <c r="D1777" i="4"/>
  <c r="B1778" i="4"/>
  <c r="C1778" i="4"/>
  <c r="D1778" i="4"/>
  <c r="B1779" i="4"/>
  <c r="D1779" i="4" s="1"/>
  <c r="C1779" i="4"/>
  <c r="B1780" i="4"/>
  <c r="C1780" i="4"/>
  <c r="D1780" i="4" s="1"/>
  <c r="B1781" i="4"/>
  <c r="C1781" i="4"/>
  <c r="D1781" i="4"/>
  <c r="B1782" i="4"/>
  <c r="C1782" i="4"/>
  <c r="D1782" i="4"/>
  <c r="B1783" i="4"/>
  <c r="D1783" i="4" s="1"/>
  <c r="C1783" i="4"/>
  <c r="B1784" i="4"/>
  <c r="C1784" i="4"/>
  <c r="D1784" i="4" s="1"/>
  <c r="B1785" i="4"/>
  <c r="C1785" i="4"/>
  <c r="D1785" i="4"/>
  <c r="B1786" i="4"/>
  <c r="C1786" i="4"/>
  <c r="D1786" i="4"/>
  <c r="B1787" i="4"/>
  <c r="D1787" i="4" s="1"/>
  <c r="C1787" i="4"/>
  <c r="B1788" i="4"/>
  <c r="C1788" i="4"/>
  <c r="D1788" i="4" s="1"/>
  <c r="B1789" i="4"/>
  <c r="C1789" i="4"/>
  <c r="D1789" i="4"/>
  <c r="B1790" i="4"/>
  <c r="C1790" i="4"/>
  <c r="D1790" i="4"/>
  <c r="B1791" i="4"/>
  <c r="D1791" i="4" s="1"/>
  <c r="C1791" i="4"/>
  <c r="B1792" i="4"/>
  <c r="C1792" i="4"/>
  <c r="D1792" i="4" s="1"/>
  <c r="B1793" i="4"/>
  <c r="C1793" i="4"/>
  <c r="D1793" i="4"/>
  <c r="B1794" i="4"/>
  <c r="C1794" i="4"/>
  <c r="D1794" i="4"/>
  <c r="B1795" i="4"/>
  <c r="D1795" i="4" s="1"/>
  <c r="C1795" i="4"/>
  <c r="B1796" i="4"/>
  <c r="C1796" i="4"/>
  <c r="D1796" i="4" s="1"/>
  <c r="B1797" i="4"/>
  <c r="C1797" i="4"/>
  <c r="D1797" i="4"/>
  <c r="B1798" i="4"/>
  <c r="C1798" i="4"/>
  <c r="D1798" i="4"/>
  <c r="B1799" i="4"/>
  <c r="D1799" i="4" s="1"/>
  <c r="C1799" i="4"/>
  <c r="B1800" i="4"/>
  <c r="C1800" i="4"/>
  <c r="D1800" i="4" s="1"/>
  <c r="B1801" i="4"/>
  <c r="C1801" i="4"/>
  <c r="D1801" i="4"/>
  <c r="B1802" i="4"/>
  <c r="C1802" i="4"/>
  <c r="D1802" i="4"/>
  <c r="B1803" i="4"/>
  <c r="D1803" i="4" s="1"/>
  <c r="C1803" i="4"/>
  <c r="B1804" i="4"/>
  <c r="C1804" i="4"/>
  <c r="D1804" i="4" s="1"/>
  <c r="B1805" i="4"/>
  <c r="C1805" i="4"/>
  <c r="D1805" i="4"/>
  <c r="B1806" i="4"/>
  <c r="C1806" i="4"/>
  <c r="D1806" i="4"/>
  <c r="B1807" i="4"/>
  <c r="D1807" i="4" s="1"/>
  <c r="C1807" i="4"/>
  <c r="B1808" i="4"/>
  <c r="C1808" i="4"/>
  <c r="D1808" i="4" s="1"/>
  <c r="B1809" i="4"/>
  <c r="C1809" i="4"/>
  <c r="D1809" i="4"/>
  <c r="B1810" i="4"/>
  <c r="C1810" i="4"/>
  <c r="D1810" i="4"/>
  <c r="B1811" i="4"/>
  <c r="D1811" i="4" s="1"/>
  <c r="C1811" i="4"/>
  <c r="B1812" i="4"/>
  <c r="C1812" i="4"/>
  <c r="D1812" i="4" s="1"/>
  <c r="B1813" i="4"/>
  <c r="C1813" i="4"/>
  <c r="D1813" i="4"/>
  <c r="B1814" i="4"/>
  <c r="C1814" i="4"/>
  <c r="D1814" i="4"/>
  <c r="B1815" i="4"/>
  <c r="D1815" i="4" s="1"/>
  <c r="C1815" i="4"/>
  <c r="B1816" i="4"/>
  <c r="C1816" i="4"/>
  <c r="D1816" i="4" s="1"/>
  <c r="B1817" i="4"/>
  <c r="C1817" i="4"/>
  <c r="D1817" i="4"/>
  <c r="B1818" i="4"/>
  <c r="C1818" i="4"/>
  <c r="D1818" i="4"/>
  <c r="B1819" i="4"/>
  <c r="D1819" i="4" s="1"/>
  <c r="C1819" i="4"/>
  <c r="B1820" i="4"/>
  <c r="C1820" i="4"/>
  <c r="D1820" i="4" s="1"/>
  <c r="B1821" i="4"/>
  <c r="C1821" i="4"/>
  <c r="D1821" i="4"/>
  <c r="B1822" i="4"/>
  <c r="C1822" i="4"/>
  <c r="D1822" i="4"/>
  <c r="B1823" i="4"/>
  <c r="D1823" i="4" s="1"/>
  <c r="C1823" i="4"/>
  <c r="B1824" i="4"/>
  <c r="C1824" i="4"/>
  <c r="D1824" i="4" s="1"/>
  <c r="B1825" i="4"/>
  <c r="C1825" i="4"/>
  <c r="D1825" i="4"/>
  <c r="B1826" i="4"/>
  <c r="C1826" i="4"/>
  <c r="D1826" i="4"/>
  <c r="B1827" i="4"/>
  <c r="D1827" i="4" s="1"/>
  <c r="C1827" i="4"/>
  <c r="B1828" i="4"/>
  <c r="C1828" i="4"/>
  <c r="D1828" i="4" s="1"/>
  <c r="B1829" i="4"/>
  <c r="C1829" i="4"/>
  <c r="D1829" i="4"/>
  <c r="B1830" i="4"/>
  <c r="C1830" i="4"/>
  <c r="D1830" i="4"/>
  <c r="B1831" i="4"/>
  <c r="D1831" i="4" s="1"/>
  <c r="C1831" i="4"/>
  <c r="B1832" i="4"/>
  <c r="C1832" i="4"/>
  <c r="D1832" i="4" s="1"/>
  <c r="B1833" i="4"/>
  <c r="C1833" i="4"/>
  <c r="D1833" i="4"/>
  <c r="B1834" i="4"/>
  <c r="C1834" i="4"/>
  <c r="D1834" i="4"/>
  <c r="B1835" i="4"/>
  <c r="D1835" i="4" s="1"/>
  <c r="C1835" i="4"/>
  <c r="B1836" i="4"/>
  <c r="C1836" i="4"/>
  <c r="D1836" i="4" s="1"/>
  <c r="B1837" i="4"/>
  <c r="C1837" i="4"/>
  <c r="D1837" i="4"/>
  <c r="B1838" i="4"/>
  <c r="C1838" i="4"/>
  <c r="D1838" i="4"/>
  <c r="B1839" i="4"/>
  <c r="D1839" i="4" s="1"/>
  <c r="C1839" i="4"/>
  <c r="B1840" i="4"/>
  <c r="C1840" i="4"/>
  <c r="D1840" i="4" s="1"/>
  <c r="B1841" i="4"/>
  <c r="C1841" i="4"/>
  <c r="D1841" i="4"/>
  <c r="B1842" i="4"/>
  <c r="C1842" i="4"/>
  <c r="D1842" i="4"/>
  <c r="B1843" i="4"/>
  <c r="D1843" i="4" s="1"/>
  <c r="C1843" i="4"/>
  <c r="B1844" i="4"/>
  <c r="C1844" i="4"/>
  <c r="D1844" i="4" s="1"/>
  <c r="B1845" i="4"/>
  <c r="C1845" i="4"/>
  <c r="D1845" i="4"/>
  <c r="B1846" i="4"/>
  <c r="C1846" i="4"/>
  <c r="D1846" i="4"/>
  <c r="B1847" i="4"/>
  <c r="D1847" i="4" s="1"/>
  <c r="C1847" i="4"/>
  <c r="B1848" i="4"/>
  <c r="C1848" i="4"/>
  <c r="D1848" i="4" s="1"/>
  <c r="B1849" i="4"/>
  <c r="C1849" i="4"/>
  <c r="D1849" i="4"/>
  <c r="B1850" i="4"/>
  <c r="C1850" i="4"/>
  <c r="D1850" i="4"/>
  <c r="B1851" i="4"/>
  <c r="D1851" i="4" s="1"/>
  <c r="C1851" i="4"/>
  <c r="B1852" i="4"/>
  <c r="C1852" i="4"/>
  <c r="D1852" i="4" s="1"/>
  <c r="B1853" i="4"/>
  <c r="C1853" i="4"/>
  <c r="D1853" i="4"/>
  <c r="B1854" i="4"/>
  <c r="C1854" i="4"/>
  <c r="D1854" i="4"/>
  <c r="B1855" i="4"/>
  <c r="D1855" i="4" s="1"/>
  <c r="C1855" i="4"/>
  <c r="B1856" i="4"/>
  <c r="C1856" i="4"/>
  <c r="D1856" i="4" s="1"/>
  <c r="B1857" i="4"/>
  <c r="C1857" i="4"/>
  <c r="D1857" i="4"/>
  <c r="B1858" i="4"/>
  <c r="C1858" i="4"/>
  <c r="D1858" i="4"/>
  <c r="B1859" i="4"/>
  <c r="D1859" i="4" s="1"/>
  <c r="C1859" i="4"/>
  <c r="B1860" i="4"/>
  <c r="C1860" i="4"/>
  <c r="D1860" i="4" s="1"/>
  <c r="B2" i="8"/>
  <c r="C2" i="8" s="1"/>
  <c r="C6" i="8"/>
  <c r="D6" i="8"/>
  <c r="I6" i="8"/>
  <c r="J6" i="8"/>
  <c r="C7" i="8"/>
  <c r="D7" i="8"/>
  <c r="I7" i="8"/>
  <c r="J7" i="8"/>
  <c r="C8" i="8"/>
  <c r="D8" i="8"/>
  <c r="I8" i="8"/>
  <c r="J8" i="8"/>
  <c r="C9" i="8"/>
  <c r="D9" i="8"/>
  <c r="I9" i="8"/>
  <c r="J9" i="8"/>
  <c r="C10" i="8"/>
  <c r="D10" i="8"/>
  <c r="I10" i="8"/>
  <c r="J10" i="8"/>
  <c r="C11" i="8"/>
  <c r="D11" i="8"/>
  <c r="I11" i="8"/>
  <c r="J11" i="8"/>
  <c r="C12" i="8"/>
  <c r="D12" i="8"/>
  <c r="I12" i="8"/>
  <c r="J12" i="8"/>
  <c r="C14" i="8"/>
  <c r="D14" i="8"/>
  <c r="I14" i="8"/>
  <c r="J14" i="8"/>
  <c r="C15" i="8"/>
  <c r="D15" i="8"/>
  <c r="I15" i="8"/>
  <c r="J15" i="8"/>
  <c r="C16" i="8"/>
  <c r="D16" i="8"/>
  <c r="I16" i="8"/>
  <c r="J16" i="8"/>
  <c r="C17" i="8"/>
  <c r="D17" i="8"/>
  <c r="I17" i="8"/>
  <c r="J17" i="8"/>
  <c r="C18" i="8"/>
  <c r="D18" i="8"/>
  <c r="I18" i="8"/>
  <c r="J18" i="8"/>
  <c r="C19" i="8"/>
  <c r="D19" i="8"/>
  <c r="I19" i="8"/>
  <c r="J19" i="8"/>
  <c r="C20" i="8"/>
  <c r="D20" i="8"/>
  <c r="I20" i="8"/>
  <c r="J20" i="8"/>
  <c r="E25" i="8"/>
  <c r="C26" i="8"/>
  <c r="D26" i="8" s="1"/>
  <c r="E26" i="8" s="1"/>
  <c r="J26" i="8"/>
  <c r="K26" i="8"/>
  <c r="L26" i="8"/>
  <c r="M26" i="8"/>
  <c r="N26" i="8"/>
  <c r="O26" i="8" s="1"/>
  <c r="J27" i="8"/>
  <c r="K27" i="8"/>
  <c r="L27" i="8"/>
  <c r="M27" i="8"/>
  <c r="N27" i="8" s="1"/>
  <c r="C28" i="8"/>
  <c r="D28" i="8"/>
  <c r="E28" i="8" s="1"/>
  <c r="J28" i="8"/>
  <c r="K28" i="8"/>
  <c r="L28" i="8"/>
  <c r="M28" i="8"/>
  <c r="N28" i="8" s="1"/>
  <c r="O28" i="8" s="1"/>
  <c r="J29" i="8"/>
  <c r="K29" i="8"/>
  <c r="L29" i="8"/>
  <c r="M29" i="8"/>
  <c r="N29" i="8"/>
  <c r="O29" i="8" s="1"/>
  <c r="J30" i="8"/>
  <c r="K30" i="8"/>
  <c r="L30" i="8"/>
  <c r="M30" i="8"/>
  <c r="N30" i="8"/>
  <c r="O30" i="8" s="1"/>
  <c r="J31" i="8"/>
  <c r="K31" i="8"/>
  <c r="L31" i="8"/>
  <c r="M31" i="8"/>
  <c r="N31" i="8"/>
  <c r="O31" i="8" s="1"/>
  <c r="K32" i="8"/>
  <c r="L32" i="8"/>
  <c r="M32" i="8"/>
  <c r="N32" i="8" s="1"/>
  <c r="O32" i="8" s="1"/>
  <c r="J34" i="8"/>
  <c r="K34" i="8"/>
  <c r="L34" i="8"/>
  <c r="M34" i="8"/>
  <c r="N34" i="8"/>
  <c r="O34" i="8" s="1"/>
  <c r="J35" i="8"/>
  <c r="K35" i="8"/>
  <c r="L35" i="8"/>
  <c r="M35" i="8"/>
  <c r="N35" i="8" s="1"/>
  <c r="J36" i="8"/>
  <c r="K36" i="8"/>
  <c r="L36" i="8"/>
  <c r="M36" i="8"/>
  <c r="N36" i="8" s="1"/>
  <c r="O36" i="8" s="1"/>
  <c r="C37" i="8"/>
  <c r="D37" i="8" s="1"/>
  <c r="E37" i="8" s="1"/>
  <c r="J37" i="8"/>
  <c r="K37" i="8"/>
  <c r="L37" i="8"/>
  <c r="M37" i="8"/>
  <c r="N37" i="8" s="1"/>
  <c r="C38" i="8"/>
  <c r="D38" i="8" s="1"/>
  <c r="E38" i="8" s="1"/>
  <c r="J38" i="8"/>
  <c r="K38" i="8"/>
  <c r="L38" i="8"/>
  <c r="M38" i="8"/>
  <c r="N38" i="8" s="1"/>
  <c r="C39" i="8"/>
  <c r="D39" i="8"/>
  <c r="E39" i="8" s="1"/>
  <c r="J39" i="8"/>
  <c r="K39" i="8"/>
  <c r="L39" i="8"/>
  <c r="M39" i="8"/>
  <c r="N39" i="8" s="1"/>
  <c r="C40" i="8"/>
  <c r="D40" i="8" s="1"/>
  <c r="E40" i="8" s="1"/>
  <c r="K40" i="8"/>
  <c r="L40" i="8"/>
  <c r="M40" i="8"/>
  <c r="N40" i="8" s="1"/>
  <c r="O40" i="8" s="1"/>
  <c r="C42" i="8"/>
  <c r="D42" i="8" s="1"/>
  <c r="E42" i="8" s="1"/>
  <c r="J42" i="8"/>
  <c r="K42" i="8"/>
  <c r="L42" i="8"/>
  <c r="M42" i="8"/>
  <c r="N42" i="8" s="1"/>
  <c r="C43" i="8"/>
  <c r="D43" i="8"/>
  <c r="E43" i="8" s="1"/>
  <c r="J43" i="8"/>
  <c r="K43" i="8"/>
  <c r="L43" i="8"/>
  <c r="M43" i="8"/>
  <c r="N43" i="8" s="1"/>
  <c r="J44" i="8"/>
  <c r="K44" i="8"/>
  <c r="L44" i="8"/>
  <c r="M44" i="8"/>
  <c r="N44" i="8"/>
  <c r="O44" i="8" s="1"/>
  <c r="J45" i="8"/>
  <c r="K45" i="8"/>
  <c r="L45" i="8"/>
  <c r="M45" i="8"/>
  <c r="N45" i="8"/>
  <c r="O45" i="8" s="1"/>
  <c r="J46" i="8"/>
  <c r="K46" i="8"/>
  <c r="L46" i="8"/>
  <c r="M46" i="8"/>
  <c r="N46" i="8"/>
  <c r="O46" i="8" s="1"/>
  <c r="J47" i="8"/>
  <c r="K47" i="8"/>
  <c r="L47" i="8"/>
  <c r="M47" i="8"/>
  <c r="N47" i="8"/>
  <c r="O47" i="8" s="1"/>
  <c r="C48" i="8"/>
  <c r="D48" i="8" s="1"/>
  <c r="E48" i="8" s="1"/>
  <c r="K48" i="8"/>
  <c r="L48" i="8"/>
  <c r="M48" i="8"/>
  <c r="N48" i="8" s="1"/>
  <c r="O48" i="8" s="1"/>
  <c r="J50" i="8"/>
  <c r="K50" i="8"/>
  <c r="L50" i="8"/>
  <c r="M50" i="8"/>
  <c r="N50" i="8"/>
  <c r="O50" i="8" s="1"/>
  <c r="J51" i="8"/>
  <c r="K51" i="8"/>
  <c r="L51" i="8"/>
  <c r="M51" i="8"/>
  <c r="N51" i="8"/>
  <c r="O51" i="8" s="1"/>
  <c r="C52" i="8"/>
  <c r="D52" i="8" s="1"/>
  <c r="E52" i="8" s="1"/>
  <c r="J52" i="8"/>
  <c r="K52" i="8"/>
  <c r="L52" i="8"/>
  <c r="M52" i="8"/>
  <c r="N52" i="8"/>
  <c r="O52" i="8" s="1"/>
  <c r="J53" i="8"/>
  <c r="K53" i="8"/>
  <c r="L53" i="8"/>
  <c r="M53" i="8"/>
  <c r="N53" i="8"/>
  <c r="O53" i="8" s="1"/>
  <c r="C54" i="8"/>
  <c r="D54" i="8" s="1"/>
  <c r="E54" i="8" s="1"/>
  <c r="J54" i="8"/>
  <c r="K54" i="8"/>
  <c r="L54" i="8"/>
  <c r="M54" i="8"/>
  <c r="N54" i="8"/>
  <c r="O54" i="8" s="1"/>
  <c r="C55" i="8"/>
  <c r="D55" i="8" s="1"/>
  <c r="E55" i="8" s="1"/>
  <c r="J55" i="8"/>
  <c r="K55" i="8"/>
  <c r="L55" i="8"/>
  <c r="M55" i="8"/>
  <c r="N55" i="8"/>
  <c r="O55" i="8" s="1"/>
  <c r="C56" i="8"/>
  <c r="D56" i="8" s="1"/>
  <c r="E56" i="8" s="1"/>
  <c r="K56" i="8"/>
  <c r="L56" i="8"/>
  <c r="M56" i="8"/>
  <c r="N56" i="8" s="1"/>
  <c r="O56" i="8" s="1"/>
  <c r="C58" i="8"/>
  <c r="D58" i="8" s="1"/>
  <c r="E58" i="8" s="1"/>
  <c r="J58" i="8"/>
  <c r="K58" i="8"/>
  <c r="L58" i="8"/>
  <c r="M58" i="8"/>
  <c r="N58" i="8" s="1"/>
  <c r="C59" i="8"/>
  <c r="D59" i="8"/>
  <c r="E59" i="8" s="1"/>
  <c r="J59" i="8"/>
  <c r="K59" i="8"/>
  <c r="L59" i="8"/>
  <c r="M59" i="8"/>
  <c r="N59" i="8" s="1"/>
  <c r="J60" i="8"/>
  <c r="K60" i="8"/>
  <c r="L60" i="8"/>
  <c r="M60" i="8"/>
  <c r="N60" i="8"/>
  <c r="O60" i="8"/>
  <c r="J61" i="8"/>
  <c r="K61" i="8"/>
  <c r="L61" i="8"/>
  <c r="M61" i="8"/>
  <c r="N61" i="8" s="1"/>
  <c r="J62" i="8"/>
  <c r="K62" i="8"/>
  <c r="L62" i="8"/>
  <c r="M62" i="8"/>
  <c r="N62" i="8"/>
  <c r="O62" i="8" s="1"/>
  <c r="C63" i="8"/>
  <c r="D63" i="8" s="1"/>
  <c r="E63" i="8" s="1"/>
  <c r="J63" i="8"/>
  <c r="K63" i="8"/>
  <c r="L63" i="8"/>
  <c r="M63" i="8"/>
  <c r="N63" i="8" s="1"/>
  <c r="O63" i="8" s="1"/>
  <c r="K64" i="8"/>
  <c r="L64" i="8"/>
  <c r="M64" i="8"/>
  <c r="N64" i="8"/>
  <c r="O64" i="8"/>
  <c r="C66" i="8"/>
  <c r="D66" i="8" s="1"/>
  <c r="E66" i="8" s="1"/>
  <c r="J66" i="8"/>
  <c r="K66" i="8"/>
  <c r="L66" i="8"/>
  <c r="M66" i="8"/>
  <c r="N66" i="8"/>
  <c r="J67" i="8"/>
  <c r="K67" i="8"/>
  <c r="L67" i="8"/>
  <c r="M67" i="8"/>
  <c r="N67" i="8" s="1"/>
  <c r="O67" i="8" s="1"/>
  <c r="J68" i="8"/>
  <c r="K68" i="8"/>
  <c r="L68" i="8"/>
  <c r="M68" i="8"/>
  <c r="N68" i="8" s="1"/>
  <c r="C69" i="8"/>
  <c r="D69" i="8" s="1"/>
  <c r="E69" i="8" s="1"/>
  <c r="J69" i="8"/>
  <c r="K69" i="8"/>
  <c r="L69" i="8"/>
  <c r="M69" i="8"/>
  <c r="N69" i="8" s="1"/>
  <c r="J70" i="8"/>
  <c r="K70" i="8"/>
  <c r="L70" i="8"/>
  <c r="M70" i="8"/>
  <c r="N70" i="8" s="1"/>
  <c r="J71" i="8"/>
  <c r="K71" i="8"/>
  <c r="L71" i="8"/>
  <c r="M71" i="8"/>
  <c r="N71" i="8"/>
  <c r="O71" i="8"/>
  <c r="K72" i="8"/>
  <c r="L72" i="8"/>
  <c r="M72" i="8"/>
  <c r="N72" i="8"/>
  <c r="O72" i="8" s="1"/>
  <c r="C74" i="8"/>
  <c r="D74" i="8" s="1"/>
  <c r="E74" i="8" s="1"/>
  <c r="J74" i="8"/>
  <c r="K74" i="8"/>
  <c r="L74" i="8"/>
  <c r="M74" i="8"/>
  <c r="N74" i="8" s="1"/>
  <c r="C75" i="8"/>
  <c r="D75" i="8" s="1"/>
  <c r="E75" i="8" s="1"/>
  <c r="J75" i="8"/>
  <c r="K75" i="8"/>
  <c r="L75" i="8"/>
  <c r="M75" i="8"/>
  <c r="N75" i="8" s="1"/>
  <c r="O75" i="8" s="1"/>
  <c r="C76" i="8"/>
  <c r="D76" i="8"/>
  <c r="E76" i="8" s="1"/>
  <c r="J76" i="8"/>
  <c r="K76" i="8"/>
  <c r="L76" i="8"/>
  <c r="M76" i="8"/>
  <c r="N76" i="8" s="1"/>
  <c r="J77" i="8"/>
  <c r="K77" i="8"/>
  <c r="L77" i="8"/>
  <c r="M77" i="8"/>
  <c r="N77" i="8" s="1"/>
  <c r="O77" i="8" s="1"/>
  <c r="J78" i="8"/>
  <c r="K78" i="8"/>
  <c r="L78" i="8"/>
  <c r="M78" i="8"/>
  <c r="N78" i="8" s="1"/>
  <c r="J79" i="8"/>
  <c r="K79" i="8"/>
  <c r="L79" i="8"/>
  <c r="M79" i="8"/>
  <c r="N79" i="8" s="1"/>
  <c r="O79" i="8" s="1"/>
  <c r="K80" i="8"/>
  <c r="L80" i="8"/>
  <c r="M80" i="8"/>
  <c r="N80" i="8" s="1"/>
  <c r="O80" i="8" s="1"/>
  <c r="G55" i="9" l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H54" i="9"/>
  <c r="D832" i="4"/>
  <c r="D677" i="4"/>
  <c r="D652" i="4"/>
  <c r="D549" i="4"/>
  <c r="D524" i="4"/>
  <c r="D421" i="4"/>
  <c r="D389" i="4"/>
  <c r="D174" i="4"/>
  <c r="D169" i="4"/>
  <c r="D133" i="4"/>
  <c r="D1545" i="4"/>
  <c r="D1529" i="4"/>
  <c r="D1517" i="4"/>
  <c r="D1509" i="4"/>
  <c r="D1501" i="4"/>
  <c r="D1493" i="4"/>
  <c r="D1485" i="4"/>
  <c r="D1477" i="4"/>
  <c r="D1469" i="4"/>
  <c r="D1461" i="4"/>
  <c r="D1453" i="4"/>
  <c r="D1445" i="4"/>
  <c r="D1437" i="4"/>
  <c r="D1429" i="4"/>
  <c r="D1421" i="4"/>
  <c r="D1413" i="4"/>
  <c r="D1405" i="4"/>
  <c r="D1397" i="4"/>
  <c r="D1389" i="4"/>
  <c r="D1381" i="4"/>
  <c r="D1373" i="4"/>
  <c r="D1365" i="4"/>
  <c r="D1357" i="4"/>
  <c r="D1349" i="4"/>
  <c r="D1341" i="4"/>
  <c r="D1333" i="4"/>
  <c r="D1325" i="4"/>
  <c r="D1317" i="4"/>
  <c r="D1309" i="4"/>
  <c r="D1301" i="4"/>
  <c r="D1293" i="4"/>
  <c r="D1285" i="4"/>
  <c r="D1277" i="4"/>
  <c r="D1269" i="4"/>
  <c r="D1261" i="4"/>
  <c r="D1253" i="4"/>
  <c r="D1245" i="4"/>
  <c r="D1237" i="4"/>
  <c r="D1229" i="4"/>
  <c r="D1221" i="4"/>
  <c r="D1213" i="4"/>
  <c r="D1205" i="4"/>
  <c r="D1197" i="4"/>
  <c r="D1189" i="4"/>
  <c r="D1181" i="4"/>
  <c r="D1173" i="4"/>
  <c r="D1165" i="4"/>
  <c r="D1157" i="4"/>
  <c r="D1149" i="4"/>
  <c r="D1141" i="4"/>
  <c r="D1133" i="4"/>
  <c r="D1125" i="4"/>
  <c r="D1117" i="4"/>
  <c r="D1109" i="4"/>
  <c r="D1101" i="4"/>
  <c r="D1093" i="4"/>
  <c r="D1085" i="4"/>
  <c r="D1077" i="4"/>
  <c r="D1069" i="4"/>
  <c r="D1061" i="4"/>
  <c r="D1053" i="4"/>
  <c r="D1045" i="4"/>
  <c r="D1037" i="4"/>
  <c r="D1029" i="4"/>
  <c r="D1021" i="4"/>
  <c r="D1013" i="4"/>
  <c r="D1005" i="4"/>
  <c r="D997" i="4"/>
  <c r="D989" i="4"/>
  <c r="D981" i="4"/>
  <c r="D973" i="4"/>
  <c r="D965" i="4"/>
  <c r="D957" i="4"/>
  <c r="D949" i="4"/>
  <c r="D941" i="4"/>
  <c r="D933" i="4"/>
  <c r="D925" i="4"/>
  <c r="D917" i="4"/>
  <c r="D909" i="4"/>
  <c r="D901" i="4"/>
  <c r="D893" i="4"/>
  <c r="D885" i="4"/>
  <c r="D877" i="4"/>
  <c r="D869" i="4"/>
  <c r="D848" i="4"/>
  <c r="D851" i="4"/>
  <c r="D835" i="4"/>
  <c r="D823" i="4"/>
  <c r="D815" i="4"/>
  <c r="D807" i="4"/>
  <c r="D799" i="4"/>
  <c r="D791" i="4"/>
  <c r="D783" i="4"/>
  <c r="D775" i="4"/>
  <c r="D767" i="4"/>
  <c r="D759" i="4"/>
  <c r="D751" i="4"/>
  <c r="D725" i="4"/>
  <c r="D700" i="4"/>
  <c r="D661" i="4"/>
  <c r="D636" i="4"/>
  <c r="D597" i="4"/>
  <c r="D572" i="4"/>
  <c r="D533" i="4"/>
  <c r="D508" i="4"/>
  <c r="D469" i="4"/>
  <c r="D444" i="4"/>
  <c r="D402" i="4"/>
  <c r="D238" i="4"/>
  <c r="D233" i="4"/>
  <c r="D197" i="4"/>
  <c r="D146" i="4"/>
  <c r="D744" i="4"/>
  <c r="D728" i="4"/>
  <c r="D712" i="4"/>
  <c r="D696" i="4"/>
  <c r="D680" i="4"/>
  <c r="D664" i="4"/>
  <c r="D648" i="4"/>
  <c r="D632" i="4"/>
  <c r="D616" i="4"/>
  <c r="D600" i="4"/>
  <c r="D584" i="4"/>
  <c r="D568" i="4"/>
  <c r="D552" i="4"/>
  <c r="D536" i="4"/>
  <c r="D520" i="4"/>
  <c r="D504" i="4"/>
  <c r="D488" i="4"/>
  <c r="D472" i="4"/>
  <c r="D456" i="4"/>
  <c r="D440" i="4"/>
  <c r="D424" i="4"/>
  <c r="D408" i="4"/>
  <c r="D405" i="4"/>
  <c r="D382" i="4"/>
  <c r="D377" i="4"/>
  <c r="D341" i="4"/>
  <c r="D318" i="4"/>
  <c r="D313" i="4"/>
  <c r="D277" i="4"/>
  <c r="D254" i="4"/>
  <c r="D249" i="4"/>
  <c r="D213" i="4"/>
  <c r="D190" i="4"/>
  <c r="D185" i="4"/>
  <c r="D149" i="4"/>
  <c r="D126" i="4"/>
  <c r="D121" i="4"/>
  <c r="D85" i="4"/>
  <c r="D401" i="4"/>
  <c r="D385" i="4"/>
  <c r="D369" i="4"/>
  <c r="D353" i="4"/>
  <c r="D337" i="4"/>
  <c r="D321" i="4"/>
  <c r="D305" i="4"/>
  <c r="D289" i="4"/>
  <c r="D273" i="4"/>
  <c r="D257" i="4"/>
  <c r="D241" i="4"/>
  <c r="D225" i="4"/>
  <c r="D209" i="4"/>
  <c r="D193" i="4"/>
  <c r="D177" i="4"/>
  <c r="D161" i="4"/>
  <c r="D145" i="4"/>
  <c r="D129" i="4"/>
  <c r="D113" i="4"/>
  <c r="D97" i="4"/>
  <c r="D81" i="4"/>
  <c r="O69" i="8"/>
  <c r="O39" i="8"/>
  <c r="O58" i="8"/>
  <c r="O27" i="8"/>
  <c r="C77" i="8"/>
  <c r="D77" i="8" s="1"/>
  <c r="E77" i="8" s="1"/>
  <c r="C78" i="8"/>
  <c r="D78" i="8" s="1"/>
  <c r="E78" i="8" s="1"/>
  <c r="C79" i="8"/>
  <c r="D79" i="8" s="1"/>
  <c r="E79" i="8" s="1"/>
  <c r="C80" i="8"/>
  <c r="D80" i="8" s="1"/>
  <c r="E80" i="8" s="1"/>
  <c r="C71" i="8"/>
  <c r="D71" i="8" s="1"/>
  <c r="E71" i="8" s="1"/>
  <c r="C72" i="8"/>
  <c r="D72" i="8" s="1"/>
  <c r="E72" i="8" s="1"/>
  <c r="C68" i="8"/>
  <c r="D68" i="8" s="1"/>
  <c r="E68" i="8" s="1"/>
  <c r="C60" i="8"/>
  <c r="D60" i="8" s="1"/>
  <c r="E60" i="8" s="1"/>
  <c r="C62" i="8"/>
  <c r="D62" i="8" s="1"/>
  <c r="E62" i="8" s="1"/>
  <c r="C61" i="8"/>
  <c r="D61" i="8" s="1"/>
  <c r="E61" i="8" s="1"/>
  <c r="C50" i="8"/>
  <c r="D50" i="8" s="1"/>
  <c r="E50" i="8" s="1"/>
  <c r="C51" i="8"/>
  <c r="D51" i="8" s="1"/>
  <c r="E51" i="8" s="1"/>
  <c r="C45" i="8"/>
  <c r="D45" i="8" s="1"/>
  <c r="E45" i="8" s="1"/>
  <c r="C46" i="8"/>
  <c r="D46" i="8" s="1"/>
  <c r="E46" i="8" s="1"/>
  <c r="C47" i="8"/>
  <c r="D47" i="8" s="1"/>
  <c r="E47" i="8" s="1"/>
  <c r="C44" i="8"/>
  <c r="D44" i="8" s="1"/>
  <c r="E44" i="8" s="1"/>
  <c r="C34" i="8"/>
  <c r="D34" i="8" s="1"/>
  <c r="E34" i="8" s="1"/>
  <c r="C35" i="8"/>
  <c r="D35" i="8" s="1"/>
  <c r="E35" i="8" s="1"/>
  <c r="C31" i="8"/>
  <c r="D31" i="8" s="1"/>
  <c r="E31" i="8" s="1"/>
  <c r="C32" i="8"/>
  <c r="D32" i="8" s="1"/>
  <c r="E32" i="8" s="1"/>
  <c r="C29" i="8"/>
  <c r="D29" i="8" s="1"/>
  <c r="E29" i="8" s="1"/>
  <c r="C30" i="8"/>
  <c r="D30" i="8" s="1"/>
  <c r="E30" i="8" s="1"/>
  <c r="C70" i="8"/>
  <c r="D70" i="8" s="1"/>
  <c r="E70" i="8" s="1"/>
  <c r="C67" i="8"/>
  <c r="D67" i="8" s="1"/>
  <c r="E67" i="8" s="1"/>
  <c r="C64" i="8"/>
  <c r="D64" i="8" s="1"/>
  <c r="E64" i="8" s="1"/>
  <c r="C53" i="8"/>
  <c r="D53" i="8" s="1"/>
  <c r="E53" i="8" s="1"/>
  <c r="O42" i="8"/>
  <c r="O38" i="8"/>
  <c r="C36" i="8"/>
  <c r="D36" i="8" s="1"/>
  <c r="E36" i="8" s="1"/>
  <c r="C27" i="8"/>
  <c r="D27" i="8" s="1"/>
  <c r="E27" i="8" s="1"/>
  <c r="O76" i="8"/>
  <c r="O43" i="8"/>
  <c r="O70" i="8"/>
  <c r="O61" i="8"/>
  <c r="O59" i="8"/>
  <c r="O68" i="8"/>
  <c r="O35" i="8"/>
  <c r="O74" i="8"/>
  <c r="O37" i="8"/>
  <c r="O78" i="8"/>
  <c r="O66" i="8"/>
  <c r="C76" i="2"/>
  <c r="C77" i="2"/>
  <c r="L4" i="4" l="1"/>
  <c r="M3" i="4" s="1"/>
  <c r="N3" i="4" s="1"/>
  <c r="L5" i="4"/>
  <c r="L3" i="4"/>
  <c r="D4" i="4" l="1"/>
  <c r="D5" i="4"/>
  <c r="D3" i="4"/>
  <c r="E3" i="4" s="1"/>
  <c r="C2" i="4"/>
  <c r="C52" i="4" l="1"/>
  <c r="C56" i="4"/>
  <c r="C60" i="4"/>
  <c r="C64" i="4"/>
  <c r="C13" i="4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14" i="4"/>
  <c r="C18" i="4"/>
  <c r="C22" i="4"/>
  <c r="C26" i="4"/>
  <c r="C30" i="4"/>
  <c r="C34" i="4"/>
  <c r="C38" i="4"/>
  <c r="C42" i="4"/>
  <c r="C46" i="4"/>
  <c r="C11" i="4"/>
  <c r="D11" i="4" s="1"/>
  <c r="C58" i="4"/>
  <c r="C66" i="4"/>
  <c r="C27" i="4"/>
  <c r="C43" i="4"/>
  <c r="C51" i="4"/>
  <c r="C12" i="4"/>
  <c r="C20" i="4"/>
  <c r="C28" i="4"/>
  <c r="C36" i="4"/>
  <c r="C44" i="4"/>
  <c r="C54" i="4"/>
  <c r="C62" i="4"/>
  <c r="C15" i="4"/>
  <c r="C23" i="4"/>
  <c r="C31" i="4"/>
  <c r="C39" i="4"/>
  <c r="C47" i="4"/>
  <c r="C55" i="4"/>
  <c r="C63" i="4"/>
  <c r="C16" i="4"/>
  <c r="C24" i="4"/>
  <c r="C32" i="4"/>
  <c r="C40" i="4"/>
  <c r="C48" i="4"/>
  <c r="C50" i="4"/>
  <c r="C19" i="4"/>
  <c r="C35" i="4"/>
  <c r="C59" i="4"/>
  <c r="F3" i="4"/>
  <c r="B52" i="4" l="1"/>
  <c r="B56" i="4"/>
  <c r="D56" i="4" s="1"/>
  <c r="B60" i="4"/>
  <c r="D60" i="4" s="1"/>
  <c r="B64" i="4"/>
  <c r="D64" i="4" s="1"/>
  <c r="B15" i="4"/>
  <c r="D15" i="4" s="1"/>
  <c r="B19" i="4"/>
  <c r="D19" i="4" s="1"/>
  <c r="B23" i="4"/>
  <c r="D23" i="4" s="1"/>
  <c r="B27" i="4"/>
  <c r="D27" i="4" s="1"/>
  <c r="B31" i="4"/>
  <c r="D31" i="4" s="1"/>
  <c r="B35" i="4"/>
  <c r="D35" i="4" s="1"/>
  <c r="B39" i="4"/>
  <c r="D39" i="4" s="1"/>
  <c r="B43" i="4"/>
  <c r="D43" i="4" s="1"/>
  <c r="B47" i="4"/>
  <c r="D47" i="4" s="1"/>
  <c r="B13" i="4"/>
  <c r="D13" i="4" s="1"/>
  <c r="B53" i="4"/>
  <c r="D53" i="4" s="1"/>
  <c r="B57" i="4"/>
  <c r="D57" i="4" s="1"/>
  <c r="B61" i="4"/>
  <c r="B65" i="4"/>
  <c r="D65" i="4" s="1"/>
  <c r="B16" i="4"/>
  <c r="D16" i="4" s="1"/>
  <c r="B20" i="4"/>
  <c r="D20" i="4" s="1"/>
  <c r="B24" i="4"/>
  <c r="D24" i="4" s="1"/>
  <c r="B28" i="4"/>
  <c r="D28" i="4" s="1"/>
  <c r="B32" i="4"/>
  <c r="D32" i="4" s="1"/>
  <c r="B36" i="4"/>
  <c r="D36" i="4" s="1"/>
  <c r="B40" i="4"/>
  <c r="D40" i="4" s="1"/>
  <c r="B44" i="4"/>
  <c r="D44" i="4" s="1"/>
  <c r="B48" i="4"/>
  <c r="D48" i="4" s="1"/>
  <c r="B66" i="4"/>
  <c r="D66" i="4" s="1"/>
  <c r="B58" i="4"/>
  <c r="B12" i="4"/>
  <c r="D12" i="4" s="1"/>
  <c r="B21" i="4"/>
  <c r="D21" i="4" s="1"/>
  <c r="B29" i="4"/>
  <c r="D29" i="4" s="1"/>
  <c r="B37" i="4"/>
  <c r="D37" i="4" s="1"/>
  <c r="B45" i="4"/>
  <c r="D45" i="4" s="1"/>
  <c r="B51" i="4"/>
  <c r="B14" i="4"/>
  <c r="D14" i="4" s="1"/>
  <c r="B30" i="4"/>
  <c r="D30" i="4" s="1"/>
  <c r="B46" i="4"/>
  <c r="D46" i="4" s="1"/>
  <c r="B54" i="4"/>
  <c r="D54" i="4" s="1"/>
  <c r="B62" i="4"/>
  <c r="D62" i="4" s="1"/>
  <c r="B17" i="4"/>
  <c r="D17" i="4" s="1"/>
  <c r="B25" i="4"/>
  <c r="D25" i="4" s="1"/>
  <c r="B33" i="4"/>
  <c r="D33" i="4" s="1"/>
  <c r="B41" i="4"/>
  <c r="D41" i="4" s="1"/>
  <c r="B49" i="4"/>
  <c r="D49" i="4" s="1"/>
  <c r="B55" i="4"/>
  <c r="D55" i="4" s="1"/>
  <c r="B63" i="4"/>
  <c r="D63" i="4" s="1"/>
  <c r="B18" i="4"/>
  <c r="D18" i="4" s="1"/>
  <c r="B26" i="4"/>
  <c r="D26" i="4" s="1"/>
  <c r="B34" i="4"/>
  <c r="D34" i="4" s="1"/>
  <c r="B42" i="4"/>
  <c r="D42" i="4" s="1"/>
  <c r="B50" i="4"/>
  <c r="D50" i="4" s="1"/>
  <c r="B59" i="4"/>
  <c r="D59" i="4" s="1"/>
  <c r="B22" i="4"/>
  <c r="D22" i="4" s="1"/>
  <c r="B38" i="4"/>
  <c r="D38" i="4" s="1"/>
  <c r="D51" i="4"/>
  <c r="D58" i="4"/>
  <c r="D61" i="4"/>
  <c r="D52" i="4"/>
  <c r="L123" i="2"/>
  <c r="M123" i="2"/>
  <c r="N123" i="2"/>
  <c r="O123" i="2"/>
  <c r="P123" i="2"/>
  <c r="Q123" i="2"/>
  <c r="K123" i="2"/>
  <c r="L122" i="2"/>
  <c r="M122" i="2"/>
  <c r="N122" i="2"/>
  <c r="O122" i="2"/>
  <c r="P122" i="2"/>
  <c r="Q122" i="2"/>
  <c r="K122" i="2"/>
  <c r="L121" i="2"/>
  <c r="M121" i="2"/>
  <c r="N121" i="2"/>
  <c r="O121" i="2"/>
  <c r="P121" i="2"/>
  <c r="Q121" i="2"/>
  <c r="K121" i="2"/>
  <c r="L120" i="2"/>
  <c r="M120" i="2"/>
  <c r="N120" i="2"/>
  <c r="O120" i="2"/>
  <c r="P120" i="2"/>
  <c r="Q120" i="2"/>
  <c r="K120" i="2"/>
  <c r="L119" i="2"/>
  <c r="M119" i="2"/>
  <c r="N119" i="2"/>
  <c r="O119" i="2"/>
  <c r="P119" i="2"/>
  <c r="Q119" i="2"/>
  <c r="K119" i="2"/>
  <c r="L118" i="2"/>
  <c r="M118" i="2"/>
  <c r="N118" i="2"/>
  <c r="O118" i="2"/>
  <c r="P118" i="2"/>
  <c r="Q118" i="2"/>
  <c r="K118" i="2"/>
  <c r="L116" i="2"/>
  <c r="M116" i="2"/>
  <c r="N116" i="2"/>
  <c r="O116" i="2"/>
  <c r="P116" i="2"/>
  <c r="Q116" i="2"/>
  <c r="K116" i="2"/>
  <c r="L115" i="2"/>
  <c r="M115" i="2"/>
  <c r="N115" i="2"/>
  <c r="O115" i="2"/>
  <c r="P115" i="2"/>
  <c r="Q115" i="2"/>
  <c r="K115" i="2"/>
  <c r="L114" i="2"/>
  <c r="M114" i="2"/>
  <c r="N114" i="2"/>
  <c r="O114" i="2"/>
  <c r="P114" i="2"/>
  <c r="Q114" i="2"/>
  <c r="K114" i="2"/>
  <c r="L113" i="2"/>
  <c r="M113" i="2"/>
  <c r="N113" i="2"/>
  <c r="O113" i="2"/>
  <c r="P113" i="2"/>
  <c r="Q113" i="2"/>
  <c r="K113" i="2"/>
  <c r="L112" i="2"/>
  <c r="M112" i="2"/>
  <c r="N112" i="2"/>
  <c r="O112" i="2"/>
  <c r="P112" i="2"/>
  <c r="Q112" i="2"/>
  <c r="K112" i="2"/>
  <c r="L111" i="2"/>
  <c r="M111" i="2"/>
  <c r="N111" i="2"/>
  <c r="O111" i="2"/>
  <c r="P111" i="2"/>
  <c r="Q111" i="2"/>
  <c r="K111" i="2"/>
  <c r="L109" i="2"/>
  <c r="M109" i="2"/>
  <c r="N109" i="2"/>
  <c r="O109" i="2"/>
  <c r="P109" i="2"/>
  <c r="Q109" i="2"/>
  <c r="K109" i="2"/>
  <c r="L108" i="2"/>
  <c r="M108" i="2"/>
  <c r="N108" i="2"/>
  <c r="O108" i="2"/>
  <c r="P108" i="2"/>
  <c r="Q108" i="2"/>
  <c r="K108" i="2"/>
  <c r="L107" i="2"/>
  <c r="M107" i="2"/>
  <c r="N107" i="2"/>
  <c r="O107" i="2"/>
  <c r="P107" i="2"/>
  <c r="Q107" i="2"/>
  <c r="K107" i="2"/>
  <c r="L106" i="2"/>
  <c r="M106" i="2"/>
  <c r="N106" i="2"/>
  <c r="O106" i="2"/>
  <c r="P106" i="2"/>
  <c r="Q106" i="2"/>
  <c r="K106" i="2"/>
  <c r="L105" i="2"/>
  <c r="M105" i="2"/>
  <c r="N105" i="2"/>
  <c r="O105" i="2"/>
  <c r="P105" i="2"/>
  <c r="Q105" i="2"/>
  <c r="K105" i="2"/>
  <c r="Q104" i="2"/>
  <c r="P104" i="2"/>
  <c r="O104" i="2"/>
  <c r="N104" i="2"/>
  <c r="M104" i="2"/>
  <c r="L104" i="2"/>
  <c r="K104" i="2"/>
  <c r="L102" i="2"/>
  <c r="M102" i="2"/>
  <c r="N102" i="2"/>
  <c r="O102" i="2"/>
  <c r="P102" i="2"/>
  <c r="Q102" i="2"/>
  <c r="K102" i="2"/>
  <c r="L101" i="2"/>
  <c r="M101" i="2"/>
  <c r="N101" i="2"/>
  <c r="O101" i="2"/>
  <c r="P101" i="2"/>
  <c r="Q101" i="2"/>
  <c r="K101" i="2"/>
  <c r="L100" i="2"/>
  <c r="M100" i="2"/>
  <c r="N100" i="2"/>
  <c r="O100" i="2"/>
  <c r="P100" i="2"/>
  <c r="Q100" i="2"/>
  <c r="K100" i="2"/>
  <c r="L99" i="2"/>
  <c r="M99" i="2"/>
  <c r="N99" i="2"/>
  <c r="O99" i="2"/>
  <c r="P99" i="2"/>
  <c r="Q99" i="2"/>
  <c r="K99" i="2"/>
  <c r="C46" i="2" l="1"/>
  <c r="J45" i="2"/>
  <c r="I45" i="2"/>
  <c r="H45" i="2"/>
  <c r="G45" i="2"/>
  <c r="F45" i="2"/>
  <c r="E45" i="2"/>
  <c r="D45" i="2"/>
  <c r="C73" i="2"/>
  <c r="C72" i="2"/>
  <c r="C71" i="2"/>
  <c r="C70" i="2"/>
  <c r="C69" i="2"/>
  <c r="G69" i="2" s="1"/>
  <c r="P69" i="2" s="1"/>
  <c r="C68" i="2"/>
  <c r="G68" i="2" s="1"/>
  <c r="P68" i="2" s="1"/>
  <c r="C65" i="2"/>
  <c r="C64" i="2"/>
  <c r="I64" i="2" s="1"/>
  <c r="R64" i="2" s="1"/>
  <c r="C63" i="2"/>
  <c r="C62" i="2"/>
  <c r="C61" i="2"/>
  <c r="C60" i="2"/>
  <c r="C57" i="2"/>
  <c r="C56" i="2"/>
  <c r="G56" i="2" s="1"/>
  <c r="P56" i="2" s="1"/>
  <c r="C55" i="2"/>
  <c r="C54" i="2"/>
  <c r="E54" i="2" s="1"/>
  <c r="N54" i="2" s="1"/>
  <c r="C53" i="2"/>
  <c r="C52" i="2"/>
  <c r="C49" i="2"/>
  <c r="C48" i="2"/>
  <c r="C47" i="2"/>
  <c r="D77" i="2" l="1"/>
  <c r="M77" i="2" s="1"/>
  <c r="D76" i="2"/>
  <c r="M76" i="2" s="1"/>
  <c r="H76" i="2"/>
  <c r="Q76" i="2" s="1"/>
  <c r="H77" i="2"/>
  <c r="Q77" i="2" s="1"/>
  <c r="E76" i="2"/>
  <c r="N76" i="2" s="1"/>
  <c r="E77" i="2"/>
  <c r="N77" i="2" s="1"/>
  <c r="I76" i="2"/>
  <c r="R76" i="2" s="1"/>
  <c r="I77" i="2"/>
  <c r="R77" i="2" s="1"/>
  <c r="J77" i="2"/>
  <c r="S77" i="2" s="1"/>
  <c r="J76" i="2"/>
  <c r="S76" i="2" s="1"/>
  <c r="J72" i="2"/>
  <c r="S72" i="2" s="1"/>
  <c r="F46" i="2"/>
  <c r="O46" i="2" s="1"/>
  <c r="F76" i="2"/>
  <c r="O76" i="2" s="1"/>
  <c r="F77" i="2"/>
  <c r="O77" i="2" s="1"/>
  <c r="G76" i="2"/>
  <c r="P76" i="2" s="1"/>
  <c r="G77" i="2"/>
  <c r="P77" i="2" s="1"/>
  <c r="J46" i="2"/>
  <c r="S46" i="2" s="1"/>
  <c r="D62" i="2"/>
  <c r="M62" i="2" s="1"/>
  <c r="J70" i="2"/>
  <c r="S70" i="2" s="1"/>
  <c r="D57" i="2"/>
  <c r="M57" i="2" s="1"/>
  <c r="F47" i="2"/>
  <c r="O47" i="2" s="1"/>
  <c r="F63" i="2"/>
  <c r="O63" i="2" s="1"/>
  <c r="F73" i="2"/>
  <c r="O73" i="2" s="1"/>
  <c r="G70" i="2"/>
  <c r="P70" i="2" s="1"/>
  <c r="D53" i="2"/>
  <c r="M53" i="2" s="1"/>
  <c r="F49" i="2"/>
  <c r="O49" i="2" s="1"/>
  <c r="G55" i="2"/>
  <c r="P55" i="2" s="1"/>
  <c r="G71" i="2"/>
  <c r="P71" i="2" s="1"/>
  <c r="E57" i="2"/>
  <c r="N57" i="2" s="1"/>
  <c r="I53" i="2"/>
  <c r="R53" i="2" s="1"/>
  <c r="G46" i="2"/>
  <c r="P46" i="2" s="1"/>
  <c r="G72" i="2"/>
  <c r="P72" i="2" s="1"/>
  <c r="G63" i="2"/>
  <c r="P63" i="2" s="1"/>
  <c r="G62" i="2"/>
  <c r="P62" i="2" s="1"/>
  <c r="F53" i="2"/>
  <c r="O53" i="2" s="1"/>
  <c r="F57" i="2"/>
  <c r="O57" i="2" s="1"/>
  <c r="F69" i="2"/>
  <c r="O69" i="2" s="1"/>
  <c r="G73" i="2"/>
  <c r="P73" i="2" s="1"/>
  <c r="G53" i="2"/>
  <c r="P53" i="2" s="1"/>
  <c r="J48" i="2"/>
  <c r="S48" i="2" s="1"/>
  <c r="F60" i="2"/>
  <c r="O60" i="2" s="1"/>
  <c r="H47" i="2"/>
  <c r="Q47" i="2" s="1"/>
  <c r="G57" i="2"/>
  <c r="P57" i="2" s="1"/>
  <c r="D61" i="2"/>
  <c r="M61" i="2" s="1"/>
  <c r="H61" i="2"/>
  <c r="Q61" i="2" s="1"/>
  <c r="E61" i="2"/>
  <c r="N61" i="2" s="1"/>
  <c r="I61" i="2"/>
  <c r="R61" i="2" s="1"/>
  <c r="D65" i="2"/>
  <c r="M65" i="2" s="1"/>
  <c r="H65" i="2"/>
  <c r="Q65" i="2" s="1"/>
  <c r="I65" i="2"/>
  <c r="R65" i="2" s="1"/>
  <c r="E65" i="2"/>
  <c r="N65" i="2" s="1"/>
  <c r="E73" i="2"/>
  <c r="N73" i="2" s="1"/>
  <c r="I71" i="2"/>
  <c r="R71" i="2" s="1"/>
  <c r="E64" i="2"/>
  <c r="N64" i="2" s="1"/>
  <c r="J60" i="2"/>
  <c r="S60" i="2" s="1"/>
  <c r="J55" i="2"/>
  <c r="S55" i="2" s="1"/>
  <c r="I54" i="2"/>
  <c r="R54" i="2" s="1"/>
  <c r="H53" i="2"/>
  <c r="Q53" i="2" s="1"/>
  <c r="H52" i="2"/>
  <c r="Q52" i="2" s="1"/>
  <c r="G49" i="2"/>
  <c r="P49" i="2" s="1"/>
  <c r="F48" i="2"/>
  <c r="O48" i="2" s="1"/>
  <c r="E47" i="2"/>
  <c r="N47" i="2" s="1"/>
  <c r="E52" i="2"/>
  <c r="N52" i="2" s="1"/>
  <c r="I52" i="2"/>
  <c r="R52" i="2" s="1"/>
  <c r="F52" i="2"/>
  <c r="O52" i="2" s="1"/>
  <c r="J52" i="2"/>
  <c r="S52" i="2" s="1"/>
  <c r="E56" i="2"/>
  <c r="N56" i="2" s="1"/>
  <c r="I56" i="2"/>
  <c r="R56" i="2" s="1"/>
  <c r="F56" i="2"/>
  <c r="O56" i="2" s="1"/>
  <c r="J56" i="2"/>
  <c r="S56" i="2" s="1"/>
  <c r="E62" i="2"/>
  <c r="N62" i="2" s="1"/>
  <c r="I62" i="2"/>
  <c r="R62" i="2" s="1"/>
  <c r="F62" i="2"/>
  <c r="O62" i="2" s="1"/>
  <c r="J62" i="2"/>
  <c r="S62" i="2" s="1"/>
  <c r="E68" i="2"/>
  <c r="N68" i="2" s="1"/>
  <c r="I68" i="2"/>
  <c r="R68" i="2" s="1"/>
  <c r="J68" i="2"/>
  <c r="S68" i="2" s="1"/>
  <c r="F68" i="2"/>
  <c r="O68" i="2" s="1"/>
  <c r="E72" i="2"/>
  <c r="N72" i="2" s="1"/>
  <c r="I72" i="2"/>
  <c r="R72" i="2" s="1"/>
  <c r="I46" i="2"/>
  <c r="R46" i="2" s="1"/>
  <c r="I73" i="2"/>
  <c r="R73" i="2" s="1"/>
  <c r="D73" i="2"/>
  <c r="M73" i="2" s="1"/>
  <c r="F72" i="2"/>
  <c r="O72" i="2" s="1"/>
  <c r="I70" i="2"/>
  <c r="R70" i="2" s="1"/>
  <c r="D70" i="2"/>
  <c r="M70" i="2" s="1"/>
  <c r="E69" i="2"/>
  <c r="N69" i="2" s="1"/>
  <c r="D68" i="2"/>
  <c r="M68" i="2" s="1"/>
  <c r="J64" i="2"/>
  <c r="S64" i="2" s="1"/>
  <c r="I63" i="2"/>
  <c r="R63" i="2" s="1"/>
  <c r="D63" i="2"/>
  <c r="M63" i="2" s="1"/>
  <c r="J61" i="2"/>
  <c r="S61" i="2" s="1"/>
  <c r="I60" i="2"/>
  <c r="R60" i="2" s="1"/>
  <c r="H57" i="2"/>
  <c r="Q57" i="2" s="1"/>
  <c r="H56" i="2"/>
  <c r="Q56" i="2" s="1"/>
  <c r="F54" i="2"/>
  <c r="O54" i="2" s="1"/>
  <c r="G52" i="2"/>
  <c r="P52" i="2" s="1"/>
  <c r="E48" i="2"/>
  <c r="N48" i="2" s="1"/>
  <c r="D47" i="2"/>
  <c r="M47" i="2" s="1"/>
  <c r="D55" i="2"/>
  <c r="M55" i="2" s="1"/>
  <c r="H55" i="2"/>
  <c r="Q55" i="2" s="1"/>
  <c r="E55" i="2"/>
  <c r="N55" i="2" s="1"/>
  <c r="I55" i="2"/>
  <c r="R55" i="2" s="1"/>
  <c r="D71" i="2"/>
  <c r="M71" i="2" s="1"/>
  <c r="H71" i="2"/>
  <c r="Q71" i="2" s="1"/>
  <c r="E46" i="2"/>
  <c r="N46" i="2" s="1"/>
  <c r="E70" i="2"/>
  <c r="N70" i="2" s="1"/>
  <c r="F65" i="2"/>
  <c r="O65" i="2" s="1"/>
  <c r="E63" i="2"/>
  <c r="N63" i="2" s="1"/>
  <c r="I57" i="2"/>
  <c r="R57" i="2" s="1"/>
  <c r="H46" i="2"/>
  <c r="Q46" i="2" s="1"/>
  <c r="H73" i="2"/>
  <c r="Q73" i="2" s="1"/>
  <c r="D72" i="2"/>
  <c r="M72" i="2" s="1"/>
  <c r="F71" i="2"/>
  <c r="O71" i="2" s="1"/>
  <c r="H70" i="2"/>
  <c r="Q70" i="2" s="1"/>
  <c r="I69" i="2"/>
  <c r="R69" i="2" s="1"/>
  <c r="D69" i="2"/>
  <c r="M69" i="2" s="1"/>
  <c r="J65" i="2"/>
  <c r="S65" i="2" s="1"/>
  <c r="H63" i="2"/>
  <c r="Q63" i="2" s="1"/>
  <c r="H62" i="2"/>
  <c r="Q62" i="2" s="1"/>
  <c r="G61" i="2"/>
  <c r="P61" i="2" s="1"/>
  <c r="F55" i="2"/>
  <c r="O55" i="2" s="1"/>
  <c r="E53" i="2"/>
  <c r="N53" i="2" s="1"/>
  <c r="D52" i="2"/>
  <c r="M52" i="2" s="1"/>
  <c r="I47" i="2"/>
  <c r="R47" i="2" s="1"/>
  <c r="D49" i="2"/>
  <c r="M49" i="2" s="1"/>
  <c r="H49" i="2"/>
  <c r="Q49" i="2" s="1"/>
  <c r="E49" i="2"/>
  <c r="N49" i="2" s="1"/>
  <c r="I49" i="2"/>
  <c r="R49" i="2" s="1"/>
  <c r="G48" i="2"/>
  <c r="P48" i="2" s="1"/>
  <c r="D48" i="2"/>
  <c r="M48" i="2" s="1"/>
  <c r="H48" i="2"/>
  <c r="Q48" i="2" s="1"/>
  <c r="G54" i="2"/>
  <c r="P54" i="2" s="1"/>
  <c r="D54" i="2"/>
  <c r="M54" i="2" s="1"/>
  <c r="H54" i="2"/>
  <c r="Q54" i="2" s="1"/>
  <c r="G60" i="2"/>
  <c r="P60" i="2" s="1"/>
  <c r="D60" i="2"/>
  <c r="M60" i="2" s="1"/>
  <c r="H60" i="2"/>
  <c r="Q60" i="2" s="1"/>
  <c r="G64" i="2"/>
  <c r="P64" i="2" s="1"/>
  <c r="H64" i="2"/>
  <c r="Q64" i="2" s="1"/>
  <c r="D64" i="2"/>
  <c r="M64" i="2" s="1"/>
  <c r="D46" i="2"/>
  <c r="M46" i="2" s="1"/>
  <c r="H72" i="2"/>
  <c r="Q72" i="2" s="1"/>
  <c r="J71" i="2"/>
  <c r="S71" i="2" s="1"/>
  <c r="E71" i="2"/>
  <c r="N71" i="2" s="1"/>
  <c r="F70" i="2"/>
  <c r="O70" i="2" s="1"/>
  <c r="H69" i="2"/>
  <c r="Q69" i="2" s="1"/>
  <c r="H68" i="2"/>
  <c r="Q68" i="2" s="1"/>
  <c r="G65" i="2"/>
  <c r="P65" i="2" s="1"/>
  <c r="F64" i="2"/>
  <c r="O64" i="2" s="1"/>
  <c r="F61" i="2"/>
  <c r="O61" i="2" s="1"/>
  <c r="E60" i="2"/>
  <c r="N60" i="2" s="1"/>
  <c r="D56" i="2"/>
  <c r="M56" i="2" s="1"/>
  <c r="J54" i="2"/>
  <c r="S54" i="2" s="1"/>
  <c r="J49" i="2"/>
  <c r="S49" i="2" s="1"/>
  <c r="I48" i="2"/>
  <c r="R48" i="2" s="1"/>
  <c r="G47" i="2"/>
  <c r="P47" i="2" s="1"/>
  <c r="J73" i="2"/>
  <c r="S73" i="2" s="1"/>
  <c r="J69" i="2"/>
  <c r="S69" i="2" s="1"/>
  <c r="J63" i="2"/>
  <c r="S63" i="2" s="1"/>
  <c r="J57" i="2"/>
  <c r="S57" i="2" s="1"/>
  <c r="J53" i="2"/>
  <c r="S53" i="2" s="1"/>
  <c r="J47" i="2"/>
  <c r="S47" i="2" s="1"/>
  <c r="I5" i="2"/>
  <c r="I12" i="2" s="1"/>
  <c r="R12" i="2" s="1"/>
  <c r="H5" i="2"/>
  <c r="H23" i="2" s="1"/>
  <c r="Q23" i="2" s="1"/>
  <c r="G5" i="2"/>
  <c r="G12" i="2" s="1"/>
  <c r="P12" i="2" s="1"/>
  <c r="F5" i="2"/>
  <c r="F12" i="2" s="1"/>
  <c r="O12" i="2" s="1"/>
  <c r="E5" i="2"/>
  <c r="E12" i="2" s="1"/>
  <c r="N12" i="2" s="1"/>
  <c r="D5" i="2"/>
  <c r="D17" i="2" s="1"/>
  <c r="M17" i="2" s="1"/>
  <c r="C5" i="2"/>
  <c r="C25" i="2" s="1"/>
  <c r="L25" i="2" s="1"/>
  <c r="I9" i="2" l="1"/>
  <c r="R9" i="2" s="1"/>
  <c r="E21" i="2"/>
  <c r="N21" i="2" s="1"/>
  <c r="E9" i="2"/>
  <c r="N9" i="2" s="1"/>
  <c r="I15" i="2"/>
  <c r="R15" i="2" s="1"/>
  <c r="C14" i="2"/>
  <c r="L14" i="2" s="1"/>
  <c r="G15" i="2"/>
  <c r="P15" i="2" s="1"/>
  <c r="E31" i="2"/>
  <c r="N31" i="2" s="1"/>
  <c r="F31" i="2"/>
  <c r="O31" i="2" s="1"/>
  <c r="I31" i="2"/>
  <c r="R31" i="2" s="1"/>
  <c r="C24" i="2"/>
  <c r="L24" i="2" s="1"/>
  <c r="G25" i="2"/>
  <c r="P25" i="2" s="1"/>
  <c r="C8" i="2"/>
  <c r="L8" i="2" s="1"/>
  <c r="E25" i="2"/>
  <c r="N25" i="2" s="1"/>
  <c r="F9" i="2"/>
  <c r="O9" i="2" s="1"/>
  <c r="I21" i="2"/>
  <c r="R21" i="2" s="1"/>
  <c r="D23" i="2"/>
  <c r="M23" i="2" s="1"/>
  <c r="C20" i="2"/>
  <c r="L20" i="2" s="1"/>
  <c r="D13" i="2"/>
  <c r="M13" i="2" s="1"/>
  <c r="E15" i="2"/>
  <c r="N15" i="2" s="1"/>
  <c r="F25" i="2"/>
  <c r="O25" i="2" s="1"/>
  <c r="G31" i="2"/>
  <c r="P31" i="2" s="1"/>
  <c r="G9" i="2"/>
  <c r="P9" i="2" s="1"/>
  <c r="I25" i="2"/>
  <c r="R25" i="2" s="1"/>
  <c r="F21" i="2"/>
  <c r="O21" i="2" s="1"/>
  <c r="H33" i="2"/>
  <c r="Q33" i="2" s="1"/>
  <c r="C31" i="2"/>
  <c r="L31" i="2" s="1"/>
  <c r="D33" i="2"/>
  <c r="M33" i="2" s="1"/>
  <c r="F8" i="2"/>
  <c r="O8" i="2" s="1"/>
  <c r="F15" i="2"/>
  <c r="O15" i="2" s="1"/>
  <c r="G21" i="2"/>
  <c r="P21" i="2" s="1"/>
  <c r="H13" i="2"/>
  <c r="Q13" i="2" s="1"/>
  <c r="H29" i="2"/>
  <c r="Q29" i="2" s="1"/>
  <c r="H7" i="2"/>
  <c r="Q7" i="2" s="1"/>
  <c r="D8" i="2"/>
  <c r="M8" i="2" s="1"/>
  <c r="D14" i="2"/>
  <c r="M14" i="2" s="1"/>
  <c r="D20" i="2"/>
  <c r="M20" i="2" s="1"/>
  <c r="D24" i="2"/>
  <c r="M24" i="2" s="1"/>
  <c r="D30" i="2"/>
  <c r="M30" i="2" s="1"/>
  <c r="D6" i="2"/>
  <c r="M6" i="2" s="1"/>
  <c r="D9" i="2"/>
  <c r="M9" i="2" s="1"/>
  <c r="D15" i="2"/>
  <c r="M15" i="2" s="1"/>
  <c r="D21" i="2"/>
  <c r="M21" i="2" s="1"/>
  <c r="D25" i="2"/>
  <c r="M25" i="2" s="1"/>
  <c r="D31" i="2"/>
  <c r="M31" i="2" s="1"/>
  <c r="D12" i="2"/>
  <c r="M12" i="2" s="1"/>
  <c r="D16" i="2"/>
  <c r="M16" i="2" s="1"/>
  <c r="D22" i="2"/>
  <c r="M22" i="2" s="1"/>
  <c r="D28" i="2"/>
  <c r="M28" i="2" s="1"/>
  <c r="D32" i="2"/>
  <c r="M32" i="2" s="1"/>
  <c r="H8" i="2"/>
  <c r="Q8" i="2" s="1"/>
  <c r="H14" i="2"/>
  <c r="Q14" i="2" s="1"/>
  <c r="H20" i="2"/>
  <c r="Q20" i="2" s="1"/>
  <c r="H24" i="2"/>
  <c r="Q24" i="2" s="1"/>
  <c r="H30" i="2"/>
  <c r="Q30" i="2" s="1"/>
  <c r="H6" i="2"/>
  <c r="Q6" i="2" s="1"/>
  <c r="H9" i="2"/>
  <c r="Q9" i="2" s="1"/>
  <c r="H15" i="2"/>
  <c r="Q15" i="2" s="1"/>
  <c r="H21" i="2"/>
  <c r="Q21" i="2" s="1"/>
  <c r="H25" i="2"/>
  <c r="Q25" i="2" s="1"/>
  <c r="H31" i="2"/>
  <c r="Q31" i="2" s="1"/>
  <c r="H12" i="2"/>
  <c r="Q12" i="2" s="1"/>
  <c r="H16" i="2"/>
  <c r="Q16" i="2" s="1"/>
  <c r="H22" i="2"/>
  <c r="Q22" i="2" s="1"/>
  <c r="H28" i="2"/>
  <c r="Q28" i="2" s="1"/>
  <c r="H32" i="2"/>
  <c r="Q32" i="2" s="1"/>
  <c r="D29" i="2"/>
  <c r="M29" i="2" s="1"/>
  <c r="D7" i="2"/>
  <c r="M7" i="2" s="1"/>
  <c r="H17" i="2"/>
  <c r="Q17" i="2" s="1"/>
  <c r="C7" i="2"/>
  <c r="L7" i="2" s="1"/>
  <c r="C30" i="2"/>
  <c r="L30" i="2" s="1"/>
  <c r="C23" i="2"/>
  <c r="L23" i="2" s="1"/>
  <c r="C17" i="2"/>
  <c r="L17" i="2" s="1"/>
  <c r="C13" i="2"/>
  <c r="L13" i="2" s="1"/>
  <c r="E6" i="2"/>
  <c r="N6" i="2" s="1"/>
  <c r="E30" i="2"/>
  <c r="N30" i="2" s="1"/>
  <c r="E24" i="2"/>
  <c r="N24" i="2" s="1"/>
  <c r="E20" i="2"/>
  <c r="N20" i="2" s="1"/>
  <c r="E14" i="2"/>
  <c r="N14" i="2" s="1"/>
  <c r="E8" i="2"/>
  <c r="N8" i="2" s="1"/>
  <c r="F7" i="2"/>
  <c r="O7" i="2" s="1"/>
  <c r="F30" i="2"/>
  <c r="O30" i="2" s="1"/>
  <c r="F24" i="2"/>
  <c r="O24" i="2" s="1"/>
  <c r="F20" i="2"/>
  <c r="O20" i="2" s="1"/>
  <c r="F14" i="2"/>
  <c r="O14" i="2" s="1"/>
  <c r="G6" i="2"/>
  <c r="P6" i="2" s="1"/>
  <c r="G30" i="2"/>
  <c r="P30" i="2" s="1"/>
  <c r="G24" i="2"/>
  <c r="P24" i="2" s="1"/>
  <c r="G20" i="2"/>
  <c r="P20" i="2" s="1"/>
  <c r="G14" i="2"/>
  <c r="P14" i="2" s="1"/>
  <c r="G8" i="2"/>
  <c r="P8" i="2" s="1"/>
  <c r="I6" i="2"/>
  <c r="R6" i="2" s="1"/>
  <c r="I30" i="2"/>
  <c r="R30" i="2" s="1"/>
  <c r="I24" i="2"/>
  <c r="R24" i="2" s="1"/>
  <c r="I20" i="2"/>
  <c r="R20" i="2" s="1"/>
  <c r="I14" i="2"/>
  <c r="R14" i="2" s="1"/>
  <c r="I8" i="2"/>
  <c r="R8" i="2" s="1"/>
  <c r="C6" i="2"/>
  <c r="L6" i="2" s="1"/>
  <c r="C33" i="2"/>
  <c r="L33" i="2" s="1"/>
  <c r="C29" i="2"/>
  <c r="L29" i="2" s="1"/>
  <c r="C22" i="2"/>
  <c r="L22" i="2" s="1"/>
  <c r="C16" i="2"/>
  <c r="L16" i="2" s="1"/>
  <c r="C12" i="2"/>
  <c r="L12" i="2" s="1"/>
  <c r="E33" i="2"/>
  <c r="N33" i="2" s="1"/>
  <c r="E29" i="2"/>
  <c r="N29" i="2" s="1"/>
  <c r="E23" i="2"/>
  <c r="N23" i="2" s="1"/>
  <c r="E17" i="2"/>
  <c r="N17" i="2" s="1"/>
  <c r="E13" i="2"/>
  <c r="N13" i="2" s="1"/>
  <c r="E7" i="2"/>
  <c r="N7" i="2" s="1"/>
  <c r="F33" i="2"/>
  <c r="O33" i="2" s="1"/>
  <c r="F29" i="2"/>
  <c r="O29" i="2" s="1"/>
  <c r="F23" i="2"/>
  <c r="O23" i="2" s="1"/>
  <c r="F17" i="2"/>
  <c r="O17" i="2" s="1"/>
  <c r="F13" i="2"/>
  <c r="O13" i="2" s="1"/>
  <c r="G33" i="2"/>
  <c r="P33" i="2" s="1"/>
  <c r="G29" i="2"/>
  <c r="P29" i="2" s="1"/>
  <c r="G23" i="2"/>
  <c r="P23" i="2" s="1"/>
  <c r="G17" i="2"/>
  <c r="P17" i="2" s="1"/>
  <c r="G13" i="2"/>
  <c r="P13" i="2" s="1"/>
  <c r="G7" i="2"/>
  <c r="P7" i="2" s="1"/>
  <c r="I33" i="2"/>
  <c r="R33" i="2" s="1"/>
  <c r="I29" i="2"/>
  <c r="R29" i="2" s="1"/>
  <c r="I23" i="2"/>
  <c r="R23" i="2" s="1"/>
  <c r="I17" i="2"/>
  <c r="R17" i="2" s="1"/>
  <c r="I13" i="2"/>
  <c r="R13" i="2" s="1"/>
  <c r="I7" i="2"/>
  <c r="R7" i="2" s="1"/>
  <c r="C9" i="2"/>
  <c r="L9" i="2" s="1"/>
  <c r="C32" i="2"/>
  <c r="L32" i="2" s="1"/>
  <c r="C28" i="2"/>
  <c r="L28" i="2" s="1"/>
  <c r="C21" i="2"/>
  <c r="L21" i="2" s="1"/>
  <c r="C15" i="2"/>
  <c r="L15" i="2" s="1"/>
  <c r="E32" i="2"/>
  <c r="N32" i="2" s="1"/>
  <c r="E28" i="2"/>
  <c r="N28" i="2" s="1"/>
  <c r="E22" i="2"/>
  <c r="N22" i="2" s="1"/>
  <c r="E16" i="2"/>
  <c r="N16" i="2" s="1"/>
  <c r="F6" i="2"/>
  <c r="O6" i="2" s="1"/>
  <c r="F32" i="2"/>
  <c r="O32" i="2" s="1"/>
  <c r="F28" i="2"/>
  <c r="O28" i="2" s="1"/>
  <c r="F22" i="2"/>
  <c r="O22" i="2" s="1"/>
  <c r="F16" i="2"/>
  <c r="O16" i="2" s="1"/>
  <c r="G32" i="2"/>
  <c r="P32" i="2" s="1"/>
  <c r="G28" i="2"/>
  <c r="P28" i="2" s="1"/>
  <c r="G22" i="2"/>
  <c r="P22" i="2" s="1"/>
  <c r="G16" i="2"/>
  <c r="P16" i="2" s="1"/>
  <c r="I32" i="2"/>
  <c r="R32" i="2" s="1"/>
  <c r="I28" i="2"/>
  <c r="R28" i="2" s="1"/>
  <c r="I22" i="2"/>
  <c r="R22" i="2" s="1"/>
  <c r="I16" i="2"/>
  <c r="R16" i="2" s="1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C3" i="3"/>
  <c r="C4" i="3"/>
  <c r="C5" i="3"/>
  <c r="C6" i="3"/>
  <c r="E24" i="3" s="1"/>
  <c r="F24" i="3" s="1"/>
  <c r="I24" i="3" s="1"/>
  <c r="S48" i="3" s="1"/>
  <c r="U48" i="3" s="1"/>
  <c r="C7" i="3"/>
  <c r="C8" i="3"/>
  <c r="C9" i="3"/>
  <c r="C2" i="3"/>
  <c r="E21" i="3" l="1"/>
  <c r="F21" i="3" s="1"/>
  <c r="I21" i="3" s="1"/>
  <c r="S35" i="3" s="1"/>
  <c r="U35" i="3" s="1"/>
  <c r="E16" i="3"/>
  <c r="F16" i="3" s="1"/>
  <c r="I16" i="3" s="1"/>
  <c r="N27" i="3" s="1"/>
  <c r="BI20" i="3"/>
  <c r="BK20" i="3" s="1"/>
  <c r="BI19" i="3"/>
  <c r="BK19" i="3" s="1"/>
  <c r="BI21" i="3"/>
  <c r="BK21" i="3" s="1"/>
  <c r="BI23" i="3"/>
  <c r="BK23" i="3" s="1"/>
  <c r="BI22" i="3"/>
  <c r="BK22" i="3" s="1"/>
  <c r="BI24" i="3"/>
  <c r="BK24" i="3" s="1"/>
  <c r="N35" i="3"/>
  <c r="S49" i="3"/>
  <c r="U49" i="3" s="1"/>
  <c r="E11" i="3"/>
  <c r="F11" i="3" s="1"/>
  <c r="I11" i="3" s="1"/>
  <c r="N49" i="3"/>
  <c r="N48" i="3"/>
  <c r="E8" i="3"/>
  <c r="F8" i="3" s="1"/>
  <c r="I8" i="3" s="1"/>
  <c r="E13" i="3"/>
  <c r="F13" i="3" s="1"/>
  <c r="I13" i="3" s="1"/>
  <c r="E12" i="3"/>
  <c r="F12" i="3" s="1"/>
  <c r="I12" i="3" s="1"/>
  <c r="E3" i="3"/>
  <c r="F3" i="3" s="1"/>
  <c r="I3" i="3" s="1"/>
  <c r="E20" i="3"/>
  <c r="F20" i="3" s="1"/>
  <c r="I20" i="3" s="1"/>
  <c r="E17" i="3"/>
  <c r="F17" i="3" s="1"/>
  <c r="I17" i="3" s="1"/>
  <c r="E25" i="3"/>
  <c r="F25" i="3" s="1"/>
  <c r="I25" i="3" s="1"/>
  <c r="E18" i="3"/>
  <c r="F18" i="3" s="1"/>
  <c r="I18" i="3" s="1"/>
  <c r="E26" i="3"/>
  <c r="F26" i="3" s="1"/>
  <c r="I26" i="3" s="1"/>
  <c r="E9" i="3"/>
  <c r="F9" i="3" s="1"/>
  <c r="I9" i="3" s="1"/>
  <c r="E15" i="3"/>
  <c r="F15" i="3" s="1"/>
  <c r="I15" i="3" s="1"/>
  <c r="E19" i="3"/>
  <c r="F19" i="3" s="1"/>
  <c r="I19" i="3" s="1"/>
  <c r="E23" i="3"/>
  <c r="F23" i="3" s="1"/>
  <c r="I23" i="3" s="1"/>
  <c r="E2" i="3"/>
  <c r="F2" i="3" s="1"/>
  <c r="I2" i="3" s="1"/>
  <c r="E6" i="3"/>
  <c r="F6" i="3" s="1"/>
  <c r="I6" i="3" s="1"/>
  <c r="E10" i="3"/>
  <c r="F10" i="3" s="1"/>
  <c r="I10" i="3" s="1"/>
  <c r="E4" i="3"/>
  <c r="F4" i="3" s="1"/>
  <c r="I4" i="3" s="1"/>
  <c r="E14" i="3"/>
  <c r="F14" i="3" s="1"/>
  <c r="I14" i="3" s="1"/>
  <c r="E22" i="3"/>
  <c r="F22" i="3" s="1"/>
  <c r="I22" i="3" s="1"/>
  <c r="E5" i="3"/>
  <c r="F5" i="3" s="1"/>
  <c r="I5" i="3" s="1"/>
  <c r="E7" i="3"/>
  <c r="F7" i="3" s="1"/>
  <c r="I7" i="3" s="1"/>
  <c r="S23" i="3" l="1"/>
  <c r="U23" i="3" s="1"/>
  <c r="N23" i="3"/>
  <c r="S47" i="3"/>
  <c r="U47" i="3" s="1"/>
  <c r="N47" i="3"/>
  <c r="N15" i="3"/>
  <c r="S15" i="3"/>
  <c r="U15" i="3" s="1"/>
  <c r="N31" i="3"/>
  <c r="S31" i="3"/>
  <c r="U31" i="3" s="1"/>
  <c r="S39" i="3"/>
  <c r="U39" i="3" s="1"/>
  <c r="S7" i="3"/>
  <c r="U7" i="3" s="1"/>
  <c r="N7" i="3"/>
  <c r="N55" i="3"/>
  <c r="S55" i="3"/>
  <c r="U55" i="3" s="1"/>
  <c r="N39" i="3"/>
  <c r="AG5" i="3"/>
  <c r="AI5" i="3" s="1"/>
  <c r="AG6" i="3"/>
  <c r="AI6" i="3" s="1"/>
  <c r="AG7" i="3"/>
  <c r="AI7" i="3" s="1"/>
  <c r="AG8" i="3"/>
  <c r="AI8" i="3" s="1"/>
  <c r="BI8" i="3"/>
  <c r="BK8" i="3" s="1"/>
  <c r="BI5" i="3"/>
  <c r="BK5" i="3" s="1"/>
  <c r="BI6" i="3"/>
  <c r="BK6" i="3" s="1"/>
  <c r="BI7" i="3"/>
  <c r="BK7" i="3" s="1"/>
  <c r="BP35" i="3"/>
  <c r="BR35" i="3" s="1"/>
  <c r="BB36" i="3"/>
  <c r="BD36" i="3" s="1"/>
  <c r="Z35" i="3"/>
  <c r="AB35" i="3" s="1"/>
  <c r="BB35" i="3"/>
  <c r="BD35" i="3" s="1"/>
  <c r="Z36" i="3"/>
  <c r="AB36" i="3" s="1"/>
  <c r="BP36" i="3"/>
  <c r="BR36" i="3" s="1"/>
  <c r="AN28" i="3"/>
  <c r="AP28" i="3" s="1"/>
  <c r="AN27" i="3"/>
  <c r="AP27" i="3" s="1"/>
  <c r="AN29" i="3"/>
  <c r="AP29" i="3" s="1"/>
  <c r="AN31" i="3"/>
  <c r="AP31" i="3" s="1"/>
  <c r="AN30" i="3"/>
  <c r="AP30" i="3" s="1"/>
  <c r="AN32" i="3"/>
  <c r="AP32" i="3" s="1"/>
  <c r="BI30" i="3"/>
  <c r="BK30" i="3" s="1"/>
  <c r="BI31" i="3"/>
  <c r="BK31" i="3" s="1"/>
  <c r="BI28" i="3"/>
  <c r="BK28" i="3" s="1"/>
  <c r="BI32" i="3"/>
  <c r="BK32" i="3" s="1"/>
  <c r="BI29" i="3"/>
  <c r="BK29" i="3" s="1"/>
  <c r="BI27" i="3"/>
  <c r="BK27" i="3" s="1"/>
  <c r="AN6" i="3"/>
  <c r="AP6" i="3" s="1"/>
  <c r="AN5" i="3"/>
  <c r="AP5" i="3" s="1"/>
  <c r="AN7" i="3"/>
  <c r="AP7" i="3" s="1"/>
  <c r="AN8" i="3"/>
  <c r="AP8" i="3" s="1"/>
  <c r="S27" i="3"/>
  <c r="U27" i="3" s="1"/>
  <c r="BB8" i="3"/>
  <c r="BD8" i="3" s="1"/>
  <c r="Z7" i="3"/>
  <c r="AB7" i="3" s="1"/>
  <c r="BP5" i="3"/>
  <c r="BR5" i="3" s="1"/>
  <c r="BP8" i="3"/>
  <c r="BR8" i="3" s="1"/>
  <c r="Z8" i="3"/>
  <c r="AB8" i="3" s="1"/>
  <c r="Z6" i="3"/>
  <c r="AB6" i="3" s="1"/>
  <c r="BB7" i="3"/>
  <c r="BD7" i="3" s="1"/>
  <c r="BP7" i="3"/>
  <c r="BR7" i="3" s="1"/>
  <c r="BB5" i="3"/>
  <c r="BD5" i="3" s="1"/>
  <c r="Z5" i="3"/>
  <c r="AB5" i="3" s="1"/>
  <c r="BP6" i="3"/>
  <c r="BR6" i="3" s="1"/>
  <c r="BB6" i="3"/>
  <c r="BD6" i="3" s="1"/>
  <c r="AG21" i="3"/>
  <c r="AI21" i="3" s="1"/>
  <c r="AG23" i="3"/>
  <c r="AI23" i="3" s="1"/>
  <c r="AG24" i="3"/>
  <c r="AI24" i="3" s="1"/>
  <c r="AG22" i="3"/>
  <c r="AI22" i="3" s="1"/>
  <c r="AG20" i="3"/>
  <c r="AI20" i="3" s="1"/>
  <c r="AG19" i="3"/>
  <c r="AI19" i="3" s="1"/>
  <c r="AU6" i="3"/>
  <c r="AW6" i="3" s="1"/>
  <c r="AU7" i="3"/>
  <c r="AW7" i="3" s="1"/>
  <c r="AU8" i="3"/>
  <c r="AW8" i="3" s="1"/>
  <c r="AU5" i="3"/>
  <c r="AW5" i="3" s="1"/>
  <c r="AN14" i="3"/>
  <c r="AP14" i="3" s="1"/>
  <c r="AN12" i="3"/>
  <c r="AP12" i="3" s="1"/>
  <c r="AN16" i="3"/>
  <c r="AP16" i="3" s="1"/>
  <c r="AN11" i="3"/>
  <c r="AP11" i="3" s="1"/>
  <c r="AN15" i="3"/>
  <c r="AP15" i="3" s="1"/>
  <c r="AN13" i="3"/>
  <c r="AP13" i="3" s="1"/>
  <c r="AG35" i="3"/>
  <c r="AI35" i="3" s="1"/>
  <c r="AG36" i="3"/>
  <c r="AI36" i="3" s="1"/>
  <c r="AN23" i="3"/>
  <c r="AP23" i="3" s="1"/>
  <c r="AN20" i="3"/>
  <c r="AP20" i="3" s="1"/>
  <c r="AN24" i="3"/>
  <c r="AP24" i="3" s="1"/>
  <c r="AN21" i="3"/>
  <c r="AP21" i="3" s="1"/>
  <c r="AN19" i="3"/>
  <c r="AP19" i="3" s="1"/>
  <c r="AN22" i="3"/>
  <c r="AP22" i="3" s="1"/>
  <c r="BI16" i="3"/>
  <c r="BK16" i="3" s="1"/>
  <c r="BI12" i="3"/>
  <c r="BK12" i="3" s="1"/>
  <c r="BI11" i="3"/>
  <c r="BK11" i="3" s="1"/>
  <c r="BI13" i="3"/>
  <c r="BK13" i="3" s="1"/>
  <c r="BI14" i="3"/>
  <c r="BK14" i="3" s="1"/>
  <c r="BI15" i="3"/>
  <c r="BK15" i="3" s="1"/>
  <c r="AU32" i="3"/>
  <c r="AW32" i="3" s="1"/>
  <c r="AU29" i="3"/>
  <c r="AW29" i="3" s="1"/>
  <c r="AU28" i="3"/>
  <c r="AW28" i="3" s="1"/>
  <c r="AU27" i="3"/>
  <c r="AW27" i="3" s="1"/>
  <c r="AU30" i="3"/>
  <c r="AW30" i="3" s="1"/>
  <c r="AU31" i="3"/>
  <c r="AW31" i="3" s="1"/>
  <c r="AN36" i="3"/>
  <c r="AP36" i="3" s="1"/>
  <c r="AN35" i="3"/>
  <c r="AP35" i="3" s="1"/>
  <c r="BP22" i="3"/>
  <c r="BR22" i="3" s="1"/>
  <c r="BP23" i="3"/>
  <c r="BR23" i="3" s="1"/>
  <c r="BB24" i="3"/>
  <c r="BD24" i="3" s="1"/>
  <c r="BB20" i="3"/>
  <c r="BD20" i="3" s="1"/>
  <c r="Z22" i="3"/>
  <c r="AB22" i="3" s="1"/>
  <c r="BP21" i="3"/>
  <c r="BR21" i="3" s="1"/>
  <c r="BB23" i="3"/>
  <c r="BD23" i="3" s="1"/>
  <c r="Z23" i="3"/>
  <c r="AB23" i="3" s="1"/>
  <c r="BP20" i="3"/>
  <c r="BR20" i="3" s="1"/>
  <c r="BB22" i="3"/>
  <c r="BD22" i="3" s="1"/>
  <c r="Z20" i="3"/>
  <c r="AB20" i="3" s="1"/>
  <c r="Z24" i="3"/>
  <c r="AB24" i="3" s="1"/>
  <c r="Z19" i="3"/>
  <c r="AB19" i="3" s="1"/>
  <c r="BP19" i="3"/>
  <c r="BR19" i="3" s="1"/>
  <c r="BP24" i="3"/>
  <c r="BR24" i="3" s="1"/>
  <c r="BB19" i="3"/>
  <c r="BD19" i="3" s="1"/>
  <c r="BB21" i="3"/>
  <c r="BD21" i="3" s="1"/>
  <c r="Z21" i="3"/>
  <c r="AB21" i="3" s="1"/>
  <c r="BI36" i="3"/>
  <c r="BK36" i="3" s="1"/>
  <c r="BI35" i="3"/>
  <c r="BK35" i="3" s="1"/>
  <c r="AG12" i="3"/>
  <c r="AI12" i="3" s="1"/>
  <c r="AG16" i="3"/>
  <c r="AI16" i="3" s="1"/>
  <c r="AG13" i="3"/>
  <c r="AI13" i="3" s="1"/>
  <c r="AG11" i="3"/>
  <c r="AI11" i="3" s="1"/>
  <c r="AG14" i="3"/>
  <c r="AI14" i="3" s="1"/>
  <c r="AG15" i="3"/>
  <c r="AI15" i="3" s="1"/>
  <c r="BP29" i="3"/>
  <c r="BR29" i="3" s="1"/>
  <c r="BB30" i="3"/>
  <c r="BD30" i="3" s="1"/>
  <c r="Z28" i="3"/>
  <c r="AB28" i="3" s="1"/>
  <c r="Z30" i="3"/>
  <c r="AB30" i="3" s="1"/>
  <c r="BP32" i="3"/>
  <c r="BR32" i="3" s="1"/>
  <c r="BP28" i="3"/>
  <c r="BR28" i="3" s="1"/>
  <c r="BB29" i="3"/>
  <c r="BD29" i="3" s="1"/>
  <c r="Z29" i="3"/>
  <c r="AB29" i="3" s="1"/>
  <c r="BP31" i="3"/>
  <c r="BR31" i="3" s="1"/>
  <c r="BP27" i="3"/>
  <c r="BR27" i="3" s="1"/>
  <c r="BB32" i="3"/>
  <c r="BD32" i="3" s="1"/>
  <c r="BB28" i="3"/>
  <c r="BD28" i="3" s="1"/>
  <c r="Z31" i="3"/>
  <c r="AB31" i="3" s="1"/>
  <c r="BP30" i="3"/>
  <c r="BR30" i="3" s="1"/>
  <c r="BB31" i="3"/>
  <c r="BD31" i="3" s="1"/>
  <c r="BB27" i="3"/>
  <c r="BD27" i="3" s="1"/>
  <c r="Z27" i="3"/>
  <c r="AB27" i="3" s="1"/>
  <c r="Z32" i="3"/>
  <c r="AB32" i="3" s="1"/>
  <c r="AG31" i="3"/>
  <c r="AI31" i="3" s="1"/>
  <c r="AG28" i="3"/>
  <c r="AI28" i="3" s="1"/>
  <c r="AG32" i="3"/>
  <c r="AI32" i="3" s="1"/>
  <c r="AG29" i="3"/>
  <c r="AI29" i="3" s="1"/>
  <c r="AG27" i="3"/>
  <c r="AI27" i="3" s="1"/>
  <c r="AG30" i="3"/>
  <c r="AI30" i="3" s="1"/>
  <c r="AU22" i="3"/>
  <c r="AW22" i="3" s="1"/>
  <c r="AU23" i="3"/>
  <c r="AW23" i="3" s="1"/>
  <c r="AU20" i="3"/>
  <c r="AW20" i="3" s="1"/>
  <c r="AU24" i="3"/>
  <c r="AW24" i="3" s="1"/>
  <c r="AU21" i="3"/>
  <c r="AW21" i="3" s="1"/>
  <c r="AU19" i="3"/>
  <c r="AW19" i="3" s="1"/>
  <c r="AU12" i="3"/>
  <c r="AW12" i="3" s="1"/>
  <c r="AU11" i="3"/>
  <c r="AW11" i="3" s="1"/>
  <c r="AU13" i="3"/>
  <c r="AW13" i="3" s="1"/>
  <c r="AU14" i="3"/>
  <c r="AW14" i="3" s="1"/>
  <c r="AU16" i="3"/>
  <c r="AW16" i="3" s="1"/>
  <c r="AU15" i="3"/>
  <c r="AW15" i="3" s="1"/>
  <c r="BP15" i="3"/>
  <c r="BR15" i="3" s="1"/>
  <c r="BP11" i="3"/>
  <c r="BR11" i="3" s="1"/>
  <c r="BB14" i="3"/>
  <c r="BD14" i="3" s="1"/>
  <c r="Z13" i="3"/>
  <c r="AB13" i="3" s="1"/>
  <c r="BP14" i="3"/>
  <c r="BR14" i="3" s="1"/>
  <c r="BB11" i="3"/>
  <c r="BD11" i="3" s="1"/>
  <c r="BB15" i="3"/>
  <c r="BD15" i="3" s="1"/>
  <c r="Z15" i="3"/>
  <c r="AB15" i="3" s="1"/>
  <c r="BP13" i="3"/>
  <c r="BR13" i="3" s="1"/>
  <c r="BB12" i="3"/>
  <c r="BD12" i="3" s="1"/>
  <c r="BB16" i="3"/>
  <c r="BD16" i="3" s="1"/>
  <c r="Z16" i="3"/>
  <c r="AB16" i="3" s="1"/>
  <c r="Z14" i="3"/>
  <c r="AB14" i="3" s="1"/>
  <c r="BP16" i="3"/>
  <c r="BR16" i="3" s="1"/>
  <c r="BP12" i="3"/>
  <c r="BR12" i="3" s="1"/>
  <c r="BB13" i="3"/>
  <c r="BD13" i="3" s="1"/>
  <c r="Z12" i="3"/>
  <c r="AB12" i="3" s="1"/>
  <c r="Z11" i="3"/>
  <c r="AB11" i="3" s="1"/>
  <c r="AU35" i="3"/>
  <c r="AW35" i="3" s="1"/>
  <c r="AU36" i="3"/>
  <c r="AW36" i="3" s="1"/>
  <c r="S59" i="3"/>
  <c r="U59" i="3" s="1"/>
  <c r="S43" i="3"/>
  <c r="U43" i="3" s="1"/>
  <c r="S11" i="3"/>
  <c r="U11" i="3" s="1"/>
  <c r="N50" i="3"/>
  <c r="S50" i="3"/>
  <c r="U50" i="3" s="1"/>
  <c r="S53" i="3"/>
  <c r="U53" i="3" s="1"/>
  <c r="S37" i="3"/>
  <c r="U37" i="3" s="1"/>
  <c r="S5" i="3"/>
  <c r="U5" i="3" s="1"/>
  <c r="N5" i="3"/>
  <c r="S17" i="3"/>
  <c r="U17" i="3" s="1"/>
  <c r="S16" i="3"/>
  <c r="U16" i="3" s="1"/>
  <c r="N22" i="3"/>
  <c r="S22" i="3"/>
  <c r="U22" i="3" s="1"/>
  <c r="N13" i="3"/>
  <c r="S13" i="3"/>
  <c r="U13" i="3" s="1"/>
  <c r="N46" i="3"/>
  <c r="S46" i="3"/>
  <c r="U46" i="3" s="1"/>
  <c r="N34" i="3"/>
  <c r="S34" i="3"/>
  <c r="U34" i="3" s="1"/>
  <c r="N45" i="3"/>
  <c r="S45" i="3"/>
  <c r="U45" i="3" s="1"/>
  <c r="N26" i="3"/>
  <c r="S26" i="3"/>
  <c r="U26" i="3" s="1"/>
  <c r="N21" i="3"/>
  <c r="S21" i="3"/>
  <c r="U21" i="3" s="1"/>
  <c r="S25" i="3"/>
  <c r="U25" i="3" s="1"/>
  <c r="S24" i="3"/>
  <c r="U24" i="3" s="1"/>
  <c r="N29" i="3"/>
  <c r="S29" i="3"/>
  <c r="U29" i="3" s="1"/>
  <c r="N19" i="3"/>
  <c r="S19" i="3"/>
  <c r="U19" i="3" s="1"/>
  <c r="S57" i="3"/>
  <c r="U57" i="3" s="1"/>
  <c r="S41" i="3"/>
  <c r="U41" i="3" s="1"/>
  <c r="S56" i="3"/>
  <c r="U56" i="3" s="1"/>
  <c r="S9" i="3"/>
  <c r="U9" i="3" s="1"/>
  <c r="S40" i="3"/>
  <c r="U40" i="3" s="1"/>
  <c r="S8" i="3"/>
  <c r="U8" i="3" s="1"/>
  <c r="N51" i="3"/>
  <c r="S51" i="3"/>
  <c r="U51" i="3" s="1"/>
  <c r="N14" i="3"/>
  <c r="S14" i="3"/>
  <c r="U14" i="3" s="1"/>
  <c r="S42" i="3"/>
  <c r="U42" i="3" s="1"/>
  <c r="S10" i="3"/>
  <c r="U10" i="3" s="1"/>
  <c r="S58" i="3"/>
  <c r="U58" i="3" s="1"/>
  <c r="N18" i="3"/>
  <c r="S18" i="3"/>
  <c r="U18" i="3" s="1"/>
  <c r="S33" i="3"/>
  <c r="U33" i="3" s="1"/>
  <c r="S32" i="3"/>
  <c r="U32" i="3" s="1"/>
  <c r="N30" i="3"/>
  <c r="S30" i="3"/>
  <c r="U30" i="3" s="1"/>
  <c r="S54" i="3"/>
  <c r="U54" i="3" s="1"/>
  <c r="S38" i="3"/>
  <c r="U38" i="3" s="1"/>
  <c r="S6" i="3"/>
  <c r="U6" i="3" s="1"/>
  <c r="N56" i="3"/>
  <c r="N40" i="3"/>
  <c r="N8" i="3"/>
  <c r="N57" i="3"/>
  <c r="N41" i="3"/>
  <c r="N9" i="3"/>
  <c r="N58" i="3"/>
  <c r="N42" i="3"/>
  <c r="N10" i="3"/>
  <c r="N33" i="3"/>
  <c r="N32" i="3"/>
  <c r="N38" i="3"/>
  <c r="N6" i="3"/>
  <c r="N54" i="3"/>
  <c r="N59" i="3"/>
  <c r="N43" i="3"/>
  <c r="N11" i="3"/>
  <c r="N24" i="3"/>
  <c r="N25" i="3"/>
  <c r="N53" i="3"/>
  <c r="N37" i="3"/>
  <c r="N17" i="3"/>
  <c r="N16" i="3"/>
</calcChain>
</file>

<file path=xl/sharedStrings.xml><?xml version="1.0" encoding="utf-8"?>
<sst xmlns="http://schemas.openxmlformats.org/spreadsheetml/2006/main" count="1662" uniqueCount="231">
  <si>
    <t>Codon Usage Database</t>
  </si>
  <si>
    <t>Total codons</t>
  </si>
  <si>
    <t>Number of codons</t>
  </si>
  <si>
    <t>CTT</t>
  </si>
  <si>
    <t>GGG</t>
  </si>
  <si>
    <t>GCG</t>
  </si>
  <si>
    <t>CCG</t>
  </si>
  <si>
    <t>CTC</t>
  </si>
  <si>
    <t>AGG</t>
  </si>
  <si>
    <t>CTG</t>
  </si>
  <si>
    <t>P Site Codons (stimulator)</t>
  </si>
  <si>
    <t>A Site Codons (recoding site)</t>
  </si>
  <si>
    <t>ACG</t>
  </si>
  <si>
    <t>TCG</t>
  </si>
  <si>
    <t>CGG</t>
  </si>
  <si>
    <t>CAG</t>
  </si>
  <si>
    <t>My ORFs Data</t>
  </si>
  <si>
    <t>CTTACG</t>
  </si>
  <si>
    <t>CTTTCG</t>
  </si>
  <si>
    <t>CTTCGG</t>
  </si>
  <si>
    <t>CTTAGG</t>
  </si>
  <si>
    <t>CTTCTC</t>
  </si>
  <si>
    <t>CTTCAG</t>
  </si>
  <si>
    <t>GGGACG</t>
  </si>
  <si>
    <t>GGGTCG</t>
  </si>
  <si>
    <t>GGGCGG</t>
  </si>
  <si>
    <t>GGGAGG</t>
  </si>
  <si>
    <t>GGGCTC</t>
  </si>
  <si>
    <t>GGGCAG</t>
  </si>
  <si>
    <t>GCGACG</t>
  </si>
  <si>
    <t>GCGTCG</t>
  </si>
  <si>
    <t>GCGCGG</t>
  </si>
  <si>
    <t>GCGAGG</t>
  </si>
  <si>
    <t>GCGCTC</t>
  </si>
  <si>
    <t>GCGCAG</t>
  </si>
  <si>
    <t>CCGACG</t>
  </si>
  <si>
    <t>CCGTCG</t>
  </si>
  <si>
    <t>CCGCGG</t>
  </si>
  <si>
    <t>CCGAGG</t>
  </si>
  <si>
    <t>CCGCTC</t>
  </si>
  <si>
    <t>CCGCAG</t>
  </si>
  <si>
    <t>CTCACG</t>
  </si>
  <si>
    <t>CTCTCG</t>
  </si>
  <si>
    <t>CTCCGG</t>
  </si>
  <si>
    <t>CTCAGG</t>
  </si>
  <si>
    <t>CTCCTC</t>
  </si>
  <si>
    <t>CTCCAG</t>
  </si>
  <si>
    <t>AGGACG</t>
  </si>
  <si>
    <t>AGGTCG</t>
  </si>
  <si>
    <t>AGGCGG</t>
  </si>
  <si>
    <t>AGGAGG</t>
  </si>
  <si>
    <t>AGGCTC</t>
  </si>
  <si>
    <t>AGGCAG</t>
  </si>
  <si>
    <t>CTGACG</t>
  </si>
  <si>
    <t>CTGTCG</t>
  </si>
  <si>
    <t>CTGCGG</t>
  </si>
  <si>
    <t>CTGAGG</t>
  </si>
  <si>
    <t>CTGCTC</t>
  </si>
  <si>
    <t>CTGCAG</t>
  </si>
  <si>
    <t>Hexacodon Usage</t>
  </si>
  <si>
    <t>Number of Hexacodons</t>
  </si>
  <si>
    <t>Frequency per 1000</t>
  </si>
  <si>
    <t>Total Hexacodons</t>
  </si>
  <si>
    <t>Frequency</t>
  </si>
  <si>
    <t>Frequency Per 1000</t>
  </si>
  <si>
    <t>Expected Frequency</t>
  </si>
  <si>
    <t>Expected Number</t>
  </si>
  <si>
    <t>Leu</t>
  </si>
  <si>
    <t>TTA</t>
  </si>
  <si>
    <t>TTG</t>
  </si>
  <si>
    <t>CTA</t>
  </si>
  <si>
    <t>Amino Acid</t>
  </si>
  <si>
    <t>Arg</t>
  </si>
  <si>
    <t>CGT</t>
  </si>
  <si>
    <t>CGC</t>
  </si>
  <si>
    <t>CGA</t>
  </si>
  <si>
    <t>AGA</t>
  </si>
  <si>
    <t>Potential Codons for Frameshit Hexacodons</t>
  </si>
  <si>
    <t>Frequency  ↓→</t>
  </si>
  <si>
    <t>Paired Frequencies ⇲</t>
  </si>
  <si>
    <t>Number of Codons</t>
  </si>
  <si>
    <t>Control: Codon Pairs Frequency</t>
  </si>
  <si>
    <t>Control: Number of Codon Pairs Expected Based on Frequency</t>
  </si>
  <si>
    <t>Experimental: Codon Pairs Frequency</t>
  </si>
  <si>
    <t>Experimental: Actual Number of Codon Pairs</t>
  </si>
  <si>
    <t xml:space="preserve">Total Number of Paired Codons (Hexacodons) = Total number of codons ( 2,920,075  codons) - Total number of genes (  5,894 CDS's) =  2,914,181 </t>
  </si>
  <si>
    <t>Total Number of Paired Codons (Hexacodons) = Total number of codons (6,534,504 codons) - Total number of genes (14,411 CDS's) = 6,520,093</t>
  </si>
  <si>
    <t>Total Genes</t>
  </si>
  <si>
    <t>Total Nucleotides</t>
  </si>
  <si>
    <t>Total Codons</t>
  </si>
  <si>
    <t xml:space="preserve">Number </t>
  </si>
  <si>
    <t>Leu (L)</t>
  </si>
  <si>
    <t>Gly (G)</t>
  </si>
  <si>
    <t>Ala (A)</t>
  </si>
  <si>
    <t>Pro (P)</t>
  </si>
  <si>
    <t>Arg (R)</t>
  </si>
  <si>
    <t>Thr (T)</t>
  </si>
  <si>
    <t>Ser (S)</t>
  </si>
  <si>
    <t>Gln (Q)</t>
  </si>
  <si>
    <t>LL</t>
  </si>
  <si>
    <t>LT</t>
  </si>
  <si>
    <t>LS</t>
  </si>
  <si>
    <t>LR</t>
  </si>
  <si>
    <t>LQ</t>
  </si>
  <si>
    <t>GT</t>
  </si>
  <si>
    <t>GS</t>
  </si>
  <si>
    <t>GR</t>
  </si>
  <si>
    <t>GL</t>
  </si>
  <si>
    <t>GQ</t>
  </si>
  <si>
    <t>AT</t>
  </si>
  <si>
    <t>FSPairs</t>
  </si>
  <si>
    <t>AS</t>
  </si>
  <si>
    <t>AR</t>
  </si>
  <si>
    <t>AL</t>
  </si>
  <si>
    <t>AQ</t>
  </si>
  <si>
    <t>PT</t>
  </si>
  <si>
    <t>PS</t>
  </si>
  <si>
    <t>PR</t>
  </si>
  <si>
    <t>PL</t>
  </si>
  <si>
    <t>PQ</t>
  </si>
  <si>
    <t>RT</t>
  </si>
  <si>
    <t>RS</t>
  </si>
  <si>
    <t>RR</t>
  </si>
  <si>
    <t>RL</t>
  </si>
  <si>
    <t>RQ</t>
  </si>
  <si>
    <t>Number</t>
  </si>
  <si>
    <t xml:space="preserve">AA Frequency </t>
  </si>
  <si>
    <t>di-peptide frequency</t>
  </si>
  <si>
    <t>Peptide ratios</t>
  </si>
  <si>
    <t>Leu -</t>
  </si>
  <si>
    <t>Gly -</t>
  </si>
  <si>
    <t>Ala -</t>
  </si>
  <si>
    <t xml:space="preserve">Pro - </t>
  </si>
  <si>
    <t xml:space="preserve">Leu - </t>
  </si>
  <si>
    <t xml:space="preserve">Arg - </t>
  </si>
  <si>
    <t xml:space="preserve">CTTACG </t>
  </si>
  <si>
    <t>Thr</t>
  </si>
  <si>
    <t>Ser</t>
  </si>
  <si>
    <t>Gln</t>
  </si>
  <si>
    <t xml:space="preserve">Normalised exp. dicodon </t>
  </si>
  <si>
    <t>Japanese codon usage database</t>
  </si>
  <si>
    <t>ACT</t>
  </si>
  <si>
    <t>ACC</t>
  </si>
  <si>
    <t>ACA</t>
  </si>
  <si>
    <t>TCC</t>
  </si>
  <si>
    <t>TCA</t>
  </si>
  <si>
    <t>AGC</t>
  </si>
  <si>
    <t>TCT</t>
  </si>
  <si>
    <t>AGT</t>
  </si>
  <si>
    <t>↓</t>
  </si>
  <si>
    <t>→</t>
  </si>
  <si>
    <t>My codon usage database</t>
  </si>
  <si>
    <t>Experimental: Number of Expected Codon Pairs  Based on Frequency</t>
  </si>
  <si>
    <t>Switeched hexacodons</t>
  </si>
  <si>
    <t>Average number</t>
  </si>
  <si>
    <t xml:space="preserve"> </t>
  </si>
  <si>
    <t>Ratio expected number/average number</t>
  </si>
  <si>
    <t>Final prob</t>
  </si>
  <si>
    <t>prob of stop</t>
  </si>
  <si>
    <t>prob of non stop</t>
  </si>
  <si>
    <t>Position</t>
  </si>
  <si>
    <t>Prob of finding a stop codon</t>
  </si>
  <si>
    <t>TGA</t>
  </si>
  <si>
    <t>TAG</t>
  </si>
  <si>
    <t>TAA</t>
  </si>
  <si>
    <t>+1 frame</t>
  </si>
  <si>
    <t>freq of non stop codon</t>
  </si>
  <si>
    <t xml:space="preserve">sum freq = </t>
  </si>
  <si>
    <t>Freq</t>
  </si>
  <si>
    <t>Regular Frame</t>
  </si>
  <si>
    <t>sum freq</t>
  </si>
  <si>
    <t>Normalised  dicodon of expected</t>
  </si>
  <si>
    <t>Actual number</t>
  </si>
  <si>
    <t xml:space="preserve">Ratio expected number/actual number </t>
  </si>
  <si>
    <t>Ratio actual number/expected</t>
  </si>
  <si>
    <t xml:space="preserve">AA Variation </t>
  </si>
  <si>
    <t xml:space="preserve">Hexacodon </t>
  </si>
  <si>
    <t>CAA</t>
  </si>
  <si>
    <t>CTT -</t>
  </si>
  <si>
    <t xml:space="preserve">GGG - </t>
  </si>
  <si>
    <t xml:space="preserve">Gly - </t>
  </si>
  <si>
    <t>GCG -</t>
  </si>
  <si>
    <t>Pro -</t>
  </si>
  <si>
    <t>CCG -</t>
  </si>
  <si>
    <t>CTC -</t>
  </si>
  <si>
    <t>AGG -</t>
  </si>
  <si>
    <t>CTG -</t>
  </si>
  <si>
    <t>Frameshift A site</t>
  </si>
  <si>
    <t>Ratios →</t>
  </si>
  <si>
    <t xml:space="preserve"> ACG</t>
  </si>
  <si>
    <t xml:space="preserve">CTG - </t>
  </si>
  <si>
    <t>Alternative codon in A site</t>
  </si>
  <si>
    <t>FS Hexacodon</t>
  </si>
  <si>
    <t>AA</t>
  </si>
  <si>
    <t xml:space="preserve">AGG - </t>
  </si>
  <si>
    <t xml:space="preserve">CTC - </t>
  </si>
  <si>
    <t xml:space="preserve">CCG - </t>
  </si>
  <si>
    <t xml:space="preserve">GCG - </t>
  </si>
  <si>
    <t xml:space="preserve">Ala - </t>
  </si>
  <si>
    <t xml:space="preserve">CTT - </t>
  </si>
  <si>
    <t>CTTAGT</t>
  </si>
  <si>
    <t>GGGAGT</t>
  </si>
  <si>
    <t>GCGAGT</t>
  </si>
  <si>
    <t>CCGAGT</t>
  </si>
  <si>
    <t>CTCAGT</t>
  </si>
  <si>
    <t>AGGAGT</t>
  </si>
  <si>
    <t>CTGAGT</t>
  </si>
  <si>
    <t>Observed</t>
  </si>
  <si>
    <t>Expected</t>
  </si>
  <si>
    <t>X^2 Test</t>
  </si>
  <si>
    <t>p Value</t>
  </si>
  <si>
    <t xml:space="preserve">Test Statistic </t>
  </si>
  <si>
    <t>The null Hypothesis is: the proportions of hexacodons are equal to the product of their codon frequencies</t>
  </si>
  <si>
    <t>H0: CTTACG = CTT x ACG</t>
  </si>
  <si>
    <t>Rejected</t>
  </si>
  <si>
    <t>y</t>
  </si>
  <si>
    <t>f(y)</t>
  </si>
  <si>
    <t>k</t>
  </si>
  <si>
    <t>Null hypothesis: No diference in codon pairing and amino acid pairing distribution</t>
  </si>
  <si>
    <t>Total</t>
  </si>
  <si>
    <t>Codon pairs</t>
  </si>
  <si>
    <t>AA pairs</t>
  </si>
  <si>
    <t>Obsereved</t>
  </si>
  <si>
    <t>% of Total</t>
  </si>
  <si>
    <t xml:space="preserve">X^2 </t>
  </si>
  <si>
    <t>degree of freedom</t>
  </si>
  <si>
    <t>Control: Alternative AA in Ribosome's A site</t>
  </si>
  <si>
    <t>Observed Values</t>
  </si>
  <si>
    <t>Expected Values</t>
  </si>
  <si>
    <t>X^2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</si>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</sst>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0000_-;\-* #,##0.00000000_-;_-* &quot;-&quot;??_-;_-@_-"/>
    <numFmt numFmtId="169" formatCode="_-* #,##0.000000000_-;\-* #,##0.000000000_-;_-* &quot;-&quot;??_-;_-@_-"/>
    <numFmt numFmtId="170" formatCode="0.0000"/>
    <numFmt numFmtId="171" formatCode="_-* #,##0.000000_-;\-* #,##0.000000_-;_-* &quot;-&quot;??_-;_-@_-"/>
    <numFmt numFmtId="172" formatCode="0.000000"/>
    <numFmt numFmtId="173" formatCode="0.0"/>
    <numFmt numFmtId="174" formatCode="0.000"/>
    <numFmt numFmtId="175" formatCode="_-* #,##0.000_-;\-* #,##0.000_-;_-* &quot;-&quot;??_-;_-@_-"/>
    <numFmt numFmtId="176" formatCode="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ourier New"/>
      <family val="1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869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869B"/>
        <bgColor rgb="FF0000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43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0" fontId="0" fillId="3" borderId="0" xfId="0" applyFill="1"/>
    <xf numFmtId="170" fontId="0" fillId="0" borderId="0" xfId="0" applyNumberFormat="1"/>
    <xf numFmtId="171" fontId="0" fillId="0" borderId="0" xfId="1" applyNumberFormat="1" applyFont="1"/>
    <xf numFmtId="0" fontId="0" fillId="0" borderId="0" xfId="0" applyFill="1"/>
    <xf numFmtId="1" fontId="0" fillId="0" borderId="0" xfId="0" applyNumberFormat="1"/>
    <xf numFmtId="0" fontId="5" fillId="6" borderId="0" xfId="0" applyFont="1" applyFill="1" applyAlignment="1">
      <alignment vertical="center"/>
    </xf>
    <xf numFmtId="0" fontId="2" fillId="6" borderId="0" xfId="0" applyFont="1" applyFill="1"/>
    <xf numFmtId="3" fontId="0" fillId="6" borderId="0" xfId="0" applyNumberFormat="1" applyFill="1"/>
    <xf numFmtId="43" fontId="0" fillId="6" borderId="0" xfId="1" applyFont="1" applyFill="1"/>
    <xf numFmtId="165" fontId="0" fillId="6" borderId="0" xfId="1" applyNumberFormat="1" applyFont="1" applyFill="1"/>
    <xf numFmtId="172" fontId="0" fillId="0" borderId="0" xfId="0" applyNumberFormat="1"/>
    <xf numFmtId="171" fontId="0" fillId="0" borderId="0" xfId="0" applyNumberFormat="1"/>
    <xf numFmtId="170" fontId="0" fillId="7" borderId="0" xfId="0" applyNumberFormat="1" applyFill="1"/>
    <xf numFmtId="2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9" borderId="0" xfId="0" applyFont="1" applyFill="1"/>
    <xf numFmtId="0" fontId="3" fillId="0" borderId="0" xfId="0" applyFont="1" applyFill="1" applyAlignment="1"/>
    <xf numFmtId="3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/>
    <xf numFmtId="165" fontId="0" fillId="0" borderId="0" xfId="1" applyNumberFormat="1" applyFont="1" applyFill="1"/>
    <xf numFmtId="173" fontId="0" fillId="0" borderId="0" xfId="0" applyNumberFormat="1"/>
    <xf numFmtId="0" fontId="0" fillId="5" borderId="0" xfId="0" applyFill="1"/>
    <xf numFmtId="164" fontId="0" fillId="5" borderId="0" xfId="0" applyNumberFormat="1" applyFill="1"/>
    <xf numFmtId="43" fontId="0" fillId="5" borderId="0" xfId="0" applyNumberFormat="1" applyFill="1"/>
    <xf numFmtId="0" fontId="0" fillId="10" borderId="0" xfId="0" applyFill="1"/>
    <xf numFmtId="0" fontId="0" fillId="11" borderId="0" xfId="0" applyFill="1"/>
    <xf numFmtId="173" fontId="0" fillId="11" borderId="0" xfId="0" applyNumberFormat="1" applyFill="1"/>
    <xf numFmtId="2" fontId="0" fillId="11" borderId="0" xfId="0" applyNumberFormat="1" applyFill="1"/>
    <xf numFmtId="164" fontId="0" fillId="11" borderId="0" xfId="0" applyNumberFormat="1" applyFill="1"/>
    <xf numFmtId="165" fontId="0" fillId="11" borderId="0" xfId="0" applyNumberFormat="1" applyFill="1"/>
    <xf numFmtId="0" fontId="6" fillId="0" borderId="0" xfId="0" applyFont="1"/>
    <xf numFmtId="0" fontId="6" fillId="11" borderId="0" xfId="0" applyFont="1" applyFill="1"/>
    <xf numFmtId="0" fontId="6" fillId="3" borderId="0" xfId="0" applyFont="1" applyFill="1"/>
    <xf numFmtId="2" fontId="6" fillId="11" borderId="0" xfId="0" applyNumberFormat="1" applyFont="1" applyFill="1"/>
    <xf numFmtId="2" fontId="6" fillId="0" borderId="0" xfId="0" applyNumberFormat="1" applyFont="1"/>
    <xf numFmtId="2" fontId="0" fillId="12" borderId="0" xfId="0" applyNumberFormat="1" applyFill="1"/>
    <xf numFmtId="0" fontId="8" fillId="3" borderId="0" xfId="0" applyFont="1" applyFill="1"/>
    <xf numFmtId="0" fontId="6" fillId="5" borderId="0" xfId="0" applyFont="1" applyFill="1"/>
    <xf numFmtId="174" fontId="0" fillId="0" borderId="0" xfId="0" applyNumberFormat="1"/>
    <xf numFmtId="2" fontId="0" fillId="14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3" borderId="0" xfId="0" applyFill="1"/>
    <xf numFmtId="43" fontId="0" fillId="17" borderId="0" xfId="0" applyNumberFormat="1" applyFill="1"/>
    <xf numFmtId="176" fontId="0" fillId="0" borderId="0" xfId="0" applyNumberFormat="1"/>
    <xf numFmtId="165" fontId="0" fillId="15" borderId="0" xfId="1" applyNumberFormat="1" applyFont="1" applyFill="1"/>
    <xf numFmtId="165" fontId="0" fillId="15" borderId="0" xfId="0" applyNumberFormat="1" applyFill="1"/>
    <xf numFmtId="175" fontId="0" fillId="0" borderId="0" xfId="0" applyNumberFormat="1"/>
    <xf numFmtId="0" fontId="6" fillId="0" borderId="0" xfId="0" applyFont="1" applyFill="1"/>
    <xf numFmtId="0" fontId="6" fillId="19" borderId="0" xfId="0" applyFont="1" applyFill="1"/>
    <xf numFmtId="43" fontId="0" fillId="11" borderId="0" xfId="0" applyNumberFormat="1" applyFill="1"/>
    <xf numFmtId="0" fontId="0" fillId="20" borderId="0" xfId="0" applyFill="1"/>
    <xf numFmtId="165" fontId="0" fillId="20" borderId="0" xfId="0" applyNumberFormat="1" applyFill="1"/>
    <xf numFmtId="43" fontId="0" fillId="20" borderId="0" xfId="0" applyNumberFormat="1" applyFill="1"/>
    <xf numFmtId="0" fontId="3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0" xfId="0" applyFont="1" applyFill="1" applyAlignment="1"/>
    <xf numFmtId="0" fontId="4" fillId="2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Stop Codon Position Probability after +1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 probability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'Stop codon probabilities'!$A$11:$A$140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xVal>
          <c:yVal>
            <c:numRef>
              <c:f>'Stop codon probabilities'!$D$11:$D$140</c:f>
              <c:numCache>
                <c:formatCode>General</c:formatCode>
                <c:ptCount val="130"/>
                <c:pt idx="0">
                  <c:v>6.5208029288503361E-2</c:v>
                </c:pt>
                <c:pt idx="1">
                  <c:v>6.0955942204813048E-2</c:v>
                </c:pt>
                <c:pt idx="2">
                  <c:v>5.6981125340213282E-2</c:v>
                </c:pt>
                <c:pt idx="3">
                  <c:v>5.3265498450136776E-2</c:v>
                </c:pt>
                <c:pt idx="4">
                  <c:v>4.9792160267133533E-2</c:v>
                </c:pt>
                <c:pt idx="5">
                  <c:v>4.6545311622096436E-2</c:v>
                </c:pt>
                <c:pt idx="6">
                  <c:v>4.3510183578600259E-2</c:v>
                </c:pt>
                <c:pt idx="7">
                  <c:v>4.0672970253458729E-2</c:v>
                </c:pt>
                <c:pt idx="8">
                  <c:v>3.8020766017920767E-2</c:v>
                </c:pt>
                <c:pt idx="9">
                  <c:v>3.5541506793852866E-2</c:v>
                </c:pt>
                <c:pt idx="10">
                  <c:v>3.3223915177881758E-2</c:v>
                </c:pt>
                <c:pt idx="11">
                  <c:v>3.1057449143883697E-2</c:v>
                </c:pt>
                <c:pt idx="12">
                  <c:v>2.9032254090483128E-2</c:v>
                </c:pt>
                <c:pt idx="13">
                  <c:v>2.7139118015439632E-2</c:v>
                </c:pt>
                <c:pt idx="14">
                  <c:v>2.5369429613024699E-2</c:v>
                </c:pt>
                <c:pt idx="15">
                  <c:v>2.3715139103785955E-2</c:v>
                </c:pt>
                <c:pt idx="16">
                  <c:v>2.2168721618525351E-2</c:v>
                </c:pt>
                <c:pt idx="17">
                  <c:v>2.0723142969935875E-2</c:v>
                </c:pt>
                <c:pt idx="18">
                  <c:v>1.9371827656202451E-2</c:v>
                </c:pt>
                <c:pt idx="19">
                  <c:v>1.8108628951024965E-2</c:v>
                </c:pt>
                <c:pt idx="20">
                  <c:v>1.6927800944011889E-2</c:v>
                </c:pt>
                <c:pt idx="21">
                  <c:v>1.5823972404264808E-2</c:v>
                </c:pt>
                <c:pt idx="22">
                  <c:v>1.479212234826704E-2</c:v>
                </c:pt>
                <c:pt idx="23">
                  <c:v>1.3827557200942118E-2</c:v>
                </c:pt>
                <c:pt idx="24">
                  <c:v>1.2925889445994628E-2</c:v>
                </c:pt>
                <c:pt idx="25">
                  <c:v>1.2083017668420256E-2</c:v>
                </c:pt>
                <c:pt idx="26">
                  <c:v>1.1295107898404402E-2</c:v>
                </c:pt>
                <c:pt idx="27">
                  <c:v>1.0558576171748444E-2</c:v>
                </c:pt>
                <c:pt idx="28">
                  <c:v>9.8700722274961787E-3</c:v>
                </c:pt>
                <c:pt idx="29">
                  <c:v>9.2264642686059641E-3</c:v>
                </c:pt>
                <c:pt idx="30">
                  <c:v>8.6248247163493771E-3</c:v>
                </c:pt>
                <c:pt idx="31">
                  <c:v>8.0624168936374585E-3</c:v>
                </c:pt>
                <c:pt idx="32">
                  <c:v>7.5366825767010232E-3</c:v>
                </c:pt>
                <c:pt idx="33">
                  <c:v>7.0452303585013497E-3</c:v>
                </c:pt>
                <c:pt idx="34">
                  <c:v>6.5858247709399418E-3</c:v>
                </c:pt>
                <c:pt idx="35">
                  <c:v>6.1563761163875392E-3</c:v>
                </c:pt>
                <c:pt idx="36">
                  <c:v>5.7549309622790977E-3</c:v>
                </c:pt>
                <c:pt idx="37">
                  <c:v>5.3796632555374877E-3</c:v>
                </c:pt>
                <c:pt idx="38">
                  <c:v>5.0288660164081135E-3</c:v>
                </c:pt>
                <c:pt idx="39">
                  <c:v>4.7009435739222144E-3</c:v>
                </c:pt>
                <c:pt idx="40">
                  <c:v>4.3944043076702931E-3</c:v>
                </c:pt>
                <c:pt idx="41">
                  <c:v>4.107853862870204E-3</c:v>
                </c:pt>
                <c:pt idx="42">
                  <c:v>3.8399888078672717E-3</c:v>
                </c:pt>
                <c:pt idx="43">
                  <c:v>3.5895907052163377E-3</c:v>
                </c:pt>
                <c:pt idx="44">
                  <c:v>3.3555205693768511E-3</c:v>
                </c:pt>
                <c:pt idx="45">
                  <c:v>3.1367136858107504E-3</c:v>
                </c:pt>
                <c:pt idx="46">
                  <c:v>2.9321747679167537E-3</c:v>
                </c:pt>
                <c:pt idx="47">
                  <c:v>2.7409734297714271E-3</c:v>
                </c:pt>
                <c:pt idx="48">
                  <c:v>2.5622399540838827E-3</c:v>
                </c:pt>
                <c:pt idx="49">
                  <c:v>2.3951613361138076E-3</c:v>
                </c:pt>
                <c:pt idx="50">
                  <c:v>2.2389775855578072E-3</c:v>
                </c:pt>
                <c:pt idx="51">
                  <c:v>2.0929782695824511E-3</c:v>
                </c:pt>
                <c:pt idx="52">
                  <c:v>1.956499281279318E-3</c:v>
                </c:pt>
                <c:pt idx="53">
                  <c:v>1.8289198188427204E-3</c:v>
                </c:pt>
                <c:pt idx="54">
                  <c:v>1.7096595617293003E-3</c:v>
                </c:pt>
                <c:pt idx="55">
                  <c:v>1.5981760309546863E-3</c:v>
                </c:pt>
                <c:pt idx="56">
                  <c:v>1.4939621215200091E-3</c:v>
                </c:pt>
                <c:pt idx="57">
                  <c:v>1.3965437957440176E-3</c:v>
                </c:pt>
                <c:pt idx="58">
                  <c:v>1.3054779270084641E-3</c:v>
                </c:pt>
                <c:pt idx="59">
                  <c:v>1.2203502841086015E-3</c:v>
                </c:pt>
                <c:pt idx="60">
                  <c:v>1.1407736470402147E-3</c:v>
                </c:pt>
                <c:pt idx="61">
                  <c:v>1.0663860456524635E-3</c:v>
                </c:pt>
                <c:pt idx="62">
                  <c:v>9.9684911315470648E-4</c:v>
                </c:pt>
                <c:pt idx="63">
                  <c:v>9.3184654698789558E-4</c:v>
                </c:pt>
                <c:pt idx="64">
                  <c:v>8.710826700595182E-4</c:v>
                </c:pt>
                <c:pt idx="65">
                  <c:v>8.1428108579756949E-4</c:v>
                </c:pt>
                <c:pt idx="66">
                  <c:v>7.6118342090580719E-4</c:v>
                </c:pt>
                <c:pt idx="67">
                  <c:v>7.1154815010145817E-4</c:v>
                </c:pt>
                <c:pt idx="68">
                  <c:v>6.6514949748946203E-4</c:v>
                </c:pt>
                <c:pt idx="69">
                  <c:v>6.2177640957593577E-4</c:v>
                </c:pt>
                <c:pt idx="70">
                  <c:v>5.8123159524940779E-4</c:v>
                </c:pt>
                <c:pt idx="71">
                  <c:v>5.4333062836298097E-4</c:v>
                </c:pt>
                <c:pt idx="72">
                  <c:v>5.0790110883534671E-4</c:v>
                </c:pt>
                <c:pt idx="73">
                  <c:v>4.7478187845474815E-4</c:v>
                </c:pt>
                <c:pt idx="74">
                  <c:v>4.4382228781882018E-4</c:v>
                </c:pt>
                <c:pt idx="75">
                  <c:v>4.1488151107584004E-4</c:v>
                </c:pt>
                <c:pt idx="76">
                  <c:v>3.8782790535034812E-4</c:v>
                </c:pt>
                <c:pt idx="77">
                  <c:v>3.6253841193936378E-4</c:v>
                </c:pt>
                <c:pt idx="78">
                  <c:v>3.3889799655541426E-4</c:v>
                </c:pt>
                <c:pt idx="79">
                  <c:v>3.1679912607021366E-4</c:v>
                </c:pt>
                <c:pt idx="80">
                  <c:v>2.9614127937885489E-4</c:v>
                </c:pt>
                <c:pt idx="81">
                  <c:v>2.768304901595837E-4</c:v>
                </c:pt>
                <c:pt idx="82">
                  <c:v>2.5877891944930682E-4</c:v>
                </c:pt>
                <c:pt idx="83">
                  <c:v>2.4190445609060919E-4</c:v>
                </c:pt>
                <c:pt idx="84">
                  <c:v>2.261303432328333E-4</c:v>
                </c:pt>
                <c:pt idx="85">
                  <c:v>2.1138482918828738E-4</c:v>
                </c:pt>
                <c:pt idx="86">
                  <c:v>1.9760084105543225E-4</c:v>
                </c:pt>
                <c:pt idx="87">
                  <c:v>1.8471567962445674E-4</c:v>
                </c:pt>
                <c:pt idx="88">
                  <c:v>1.7267073417745934E-4</c:v>
                </c:pt>
                <c:pt idx="89">
                  <c:v>1.6141121588594823E-4</c:v>
                </c:pt>
                <c:pt idx="90">
                  <c:v>1.5088590859296434E-4</c:v>
                </c:pt>
                <c:pt idx="91">
                  <c:v>1.4104693584621192E-4</c:v>
                </c:pt>
                <c:pt idx="92">
                  <c:v>1.3184954312249849E-4</c:v>
                </c:pt>
                <c:pt idx="93">
                  <c:v>1.2325189425289082E-4</c:v>
                </c:pt>
                <c:pt idx="94">
                  <c:v>1.1521488112258479E-4</c:v>
                </c:pt>
                <c:pt idx="95">
                  <c:v>1.0770194577987184E-4</c:v>
                </c:pt>
                <c:pt idx="96">
                  <c:v>1.0067891414502917E-4</c:v>
                </c:pt>
                <c:pt idx="97">
                  <c:v>9.4113840562725393E-5</c:v>
                </c:pt>
                <c:pt idx="98">
                  <c:v>8.7976862490857664E-5</c:v>
                </c:pt>
                <c:pt idx="99">
                  <c:v>8.2240064664843181E-5</c:v>
                </c:pt>
                <c:pt idx="100">
                  <c:v>7.687735211948967E-5</c:v>
                </c:pt>
                <c:pt idx="101">
                  <c:v>7.1864331490859409E-5</c:v>
                </c:pt>
                <c:pt idx="102">
                  <c:v>6.717820005820473E-5</c:v>
                </c:pt>
                <c:pt idx="103">
                  <c:v>6.279764202126039E-5</c:v>
                </c:pt>
                <c:pt idx="104">
                  <c:v>5.8702731541089093E-5</c:v>
                </c:pt>
                <c:pt idx="105">
                  <c:v>5.4874842103442611E-5</c:v>
                </c:pt>
                <c:pt idx="106">
                  <c:v>5.1296561792359321E-5</c:v>
                </c:pt>
                <c:pt idx="107">
                  <c:v>4.7951614088603639E-5</c:v>
                </c:pt>
                <c:pt idx="108">
                  <c:v>4.4824783832682961E-5</c:v>
                </c:pt>
                <c:pt idx="109">
                  <c:v>4.190184801567054E-5</c:v>
                </c:pt>
                <c:pt idx="110">
                  <c:v>3.9169511083022288E-5</c:v>
                </c:pt>
                <c:pt idx="111">
                  <c:v>3.6615344457104205E-5</c:v>
                </c:pt>
                <c:pt idx="112">
                  <c:v>3.422773000333672E-5</c:v>
                </c:pt>
                <c:pt idx="113">
                  <c:v>3.1995807182800154E-5</c:v>
                </c:pt>
                <c:pt idx="114">
                  <c:v>2.9909423650914809E-5</c:v>
                </c:pt>
                <c:pt idx="115">
                  <c:v>2.7959089077483702E-5</c:v>
                </c:pt>
                <c:pt idx="116">
                  <c:v>2.6135931978039277E-5</c:v>
                </c:pt>
                <c:pt idx="117">
                  <c:v>2.4431659360132961E-5</c:v>
                </c:pt>
                <c:pt idx="118">
                  <c:v>2.2838519001010673E-5</c:v>
                </c:pt>
                <c:pt idx="119">
                  <c:v>2.1349264185086728E-5</c:v>
                </c:pt>
                <c:pt idx="120">
                  <c:v>1.9957120740817598E-5</c:v>
                </c:pt>
                <c:pt idx="121">
                  <c:v>1.8655756227036165E-5</c:v>
                </c:pt>
                <c:pt idx="122">
                  <c:v>1.7439251128584413E-5</c:v>
                </c:pt>
                <c:pt idx="123">
                  <c:v>1.6302071930222118E-5</c:v>
                </c:pt>
                <c:pt idx="124">
                  <c:v>1.5239045946332906E-5</c:v>
                </c:pt>
                <c:pt idx="125">
                  <c:v>1.4245337791935582E-5</c:v>
                </c:pt>
                <c:pt idx="126">
                  <c:v>1.3316427387974421E-5</c:v>
                </c:pt>
                <c:pt idx="127">
                  <c:v>1.2448089400841156E-5</c:v>
                </c:pt>
                <c:pt idx="128">
                  <c:v>1.1636374022605198E-5</c:v>
                </c:pt>
                <c:pt idx="129">
                  <c:v>1.087758900452718E-5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8-E545-B80A-93F42DA3BA93}"/>
            </c:ext>
          </c:extLst>
        </c:ser>
        <c:ser>
          <c:idx val="1"/>
          <c:order val="1"/>
          <c:tx>
            <c:v>Observed number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'Stop codon probabilities'!$A$11:$A$140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</c:numCache>
            </c:numRef>
          </c:xVal>
          <c:yVal>
            <c:numRef>
              <c:f>'Stop codon probabilities'!$F$11:$F$140</c:f>
              <c:numCache>
                <c:formatCode>General</c:formatCode>
                <c:ptCount val="130"/>
                <c:pt idx="0">
                  <c:v>6.5199999999999994E-2</c:v>
                </c:pt>
                <c:pt idx="1">
                  <c:v>6.6799999999999998E-2</c:v>
                </c:pt>
                <c:pt idx="2">
                  <c:v>5.8599999999999999E-2</c:v>
                </c:pt>
                <c:pt idx="3">
                  <c:v>5.1700000000000003E-2</c:v>
                </c:pt>
                <c:pt idx="4">
                  <c:v>4.19E-2</c:v>
                </c:pt>
                <c:pt idx="5">
                  <c:v>5.11E-2</c:v>
                </c:pt>
                <c:pt idx="6">
                  <c:v>3.6299999999999999E-2</c:v>
                </c:pt>
                <c:pt idx="7">
                  <c:v>3.9300000000000002E-2</c:v>
                </c:pt>
                <c:pt idx="8">
                  <c:v>4.5499999999999999E-2</c:v>
                </c:pt>
                <c:pt idx="9">
                  <c:v>3.61E-2</c:v>
                </c:pt>
                <c:pt idx="10">
                  <c:v>3.1399999999999997E-2</c:v>
                </c:pt>
                <c:pt idx="11">
                  <c:v>2.7699999999999999E-2</c:v>
                </c:pt>
                <c:pt idx="12">
                  <c:v>2.81E-2</c:v>
                </c:pt>
                <c:pt idx="13">
                  <c:v>2.3E-2</c:v>
                </c:pt>
                <c:pt idx="14">
                  <c:v>2.01E-2</c:v>
                </c:pt>
                <c:pt idx="15">
                  <c:v>2.1999999999999999E-2</c:v>
                </c:pt>
                <c:pt idx="16">
                  <c:v>2.2700000000000001E-2</c:v>
                </c:pt>
                <c:pt idx="17">
                  <c:v>2.47E-2</c:v>
                </c:pt>
                <c:pt idx="18">
                  <c:v>1.5299999999999999E-2</c:v>
                </c:pt>
                <c:pt idx="19">
                  <c:v>1.89E-2</c:v>
                </c:pt>
                <c:pt idx="20">
                  <c:v>1.55E-2</c:v>
                </c:pt>
                <c:pt idx="21">
                  <c:v>1.5100000000000001E-2</c:v>
                </c:pt>
                <c:pt idx="22">
                  <c:v>1.5699999999999999E-2</c:v>
                </c:pt>
                <c:pt idx="23">
                  <c:v>1.55E-2</c:v>
                </c:pt>
                <c:pt idx="24">
                  <c:v>1.1900000000000001E-2</c:v>
                </c:pt>
                <c:pt idx="25">
                  <c:v>9.1999999999999998E-3</c:v>
                </c:pt>
                <c:pt idx="26">
                  <c:v>0.01</c:v>
                </c:pt>
                <c:pt idx="27">
                  <c:v>8.6E-3</c:v>
                </c:pt>
                <c:pt idx="28">
                  <c:v>9.1000000000000004E-3</c:v>
                </c:pt>
                <c:pt idx="29">
                  <c:v>7.4999999999999997E-3</c:v>
                </c:pt>
                <c:pt idx="30">
                  <c:v>7.9000000000000008E-3</c:v>
                </c:pt>
                <c:pt idx="31">
                  <c:v>8.5000000000000006E-3</c:v>
                </c:pt>
                <c:pt idx="32">
                  <c:v>8.0999999999999996E-3</c:v>
                </c:pt>
                <c:pt idx="33">
                  <c:v>5.4999999999999997E-3</c:v>
                </c:pt>
                <c:pt idx="34">
                  <c:v>6.0000000000000001E-3</c:v>
                </c:pt>
                <c:pt idx="35">
                  <c:v>4.7999999999999996E-3</c:v>
                </c:pt>
                <c:pt idx="36">
                  <c:v>4.5999999999999999E-3</c:v>
                </c:pt>
                <c:pt idx="37">
                  <c:v>4.1999999999999997E-3</c:v>
                </c:pt>
                <c:pt idx="38">
                  <c:v>3.5999999999999999E-3</c:v>
                </c:pt>
                <c:pt idx="39">
                  <c:v>3.0999999999999999E-3</c:v>
                </c:pt>
                <c:pt idx="40">
                  <c:v>3.5999999999999999E-3</c:v>
                </c:pt>
                <c:pt idx="41">
                  <c:v>4.0000000000000001E-3</c:v>
                </c:pt>
                <c:pt idx="42">
                  <c:v>3.3E-3</c:v>
                </c:pt>
                <c:pt idx="43">
                  <c:v>2.5999999999999999E-3</c:v>
                </c:pt>
                <c:pt idx="44">
                  <c:v>3.5000000000000001E-3</c:v>
                </c:pt>
                <c:pt idx="45">
                  <c:v>2.5000000000000001E-3</c:v>
                </c:pt>
                <c:pt idx="46">
                  <c:v>2.8999999999999998E-3</c:v>
                </c:pt>
                <c:pt idx="47">
                  <c:v>3.3E-3</c:v>
                </c:pt>
                <c:pt idx="48">
                  <c:v>1.6000000000000001E-3</c:v>
                </c:pt>
                <c:pt idx="49">
                  <c:v>2.3E-3</c:v>
                </c:pt>
                <c:pt idx="50">
                  <c:v>1.4E-3</c:v>
                </c:pt>
                <c:pt idx="51">
                  <c:v>1.1999999999999999E-3</c:v>
                </c:pt>
                <c:pt idx="52">
                  <c:v>2.2000000000000001E-3</c:v>
                </c:pt>
                <c:pt idx="53">
                  <c:v>2.3E-3</c:v>
                </c:pt>
                <c:pt idx="54">
                  <c:v>1.6999999999999999E-3</c:v>
                </c:pt>
                <c:pt idx="55">
                  <c:v>1.8E-3</c:v>
                </c:pt>
                <c:pt idx="56">
                  <c:v>1.6999999999999999E-3</c:v>
                </c:pt>
                <c:pt idx="57">
                  <c:v>1E-3</c:v>
                </c:pt>
                <c:pt idx="58">
                  <c:v>1E-3</c:v>
                </c:pt>
                <c:pt idx="59">
                  <c:v>8.0000000000000004E-4</c:v>
                </c:pt>
                <c:pt idx="60">
                  <c:v>8.0000000000000004E-4</c:v>
                </c:pt>
                <c:pt idx="61">
                  <c:v>1.1999999999999999E-3</c:v>
                </c:pt>
                <c:pt idx="62">
                  <c:v>8.9999999999999998E-4</c:v>
                </c:pt>
                <c:pt idx="63">
                  <c:v>2.9999999999999997E-4</c:v>
                </c:pt>
                <c:pt idx="64">
                  <c:v>6.9999999999999999E-4</c:v>
                </c:pt>
                <c:pt idx="65">
                  <c:v>1E-3</c:v>
                </c:pt>
                <c:pt idx="66">
                  <c:v>2.0000000000000001E-4</c:v>
                </c:pt>
                <c:pt idx="67">
                  <c:v>5.9999999999999995E-4</c:v>
                </c:pt>
                <c:pt idx="68">
                  <c:v>8.9999999999999998E-4</c:v>
                </c:pt>
                <c:pt idx="69">
                  <c:v>5.9999999999999995E-4</c:v>
                </c:pt>
                <c:pt idx="70">
                  <c:v>5.0000000000000001E-4</c:v>
                </c:pt>
                <c:pt idx="71">
                  <c:v>5.9999999999999995E-4</c:v>
                </c:pt>
                <c:pt idx="72">
                  <c:v>4.0000000000000002E-4</c:v>
                </c:pt>
                <c:pt idx="73">
                  <c:v>4.0000000000000002E-4</c:v>
                </c:pt>
                <c:pt idx="74">
                  <c:v>8.0000000000000004E-4</c:v>
                </c:pt>
                <c:pt idx="75">
                  <c:v>6.9999999999999999E-4</c:v>
                </c:pt>
                <c:pt idx="76">
                  <c:v>5.9999999999999995E-4</c:v>
                </c:pt>
                <c:pt idx="77">
                  <c:v>4.0000000000000002E-4</c:v>
                </c:pt>
                <c:pt idx="78">
                  <c:v>2.9999999999999997E-4</c:v>
                </c:pt>
                <c:pt idx="79">
                  <c:v>4.0000000000000002E-4</c:v>
                </c:pt>
                <c:pt idx="80">
                  <c:v>1E-4</c:v>
                </c:pt>
                <c:pt idx="81">
                  <c:v>2.9999999999999997E-4</c:v>
                </c:pt>
                <c:pt idx="82">
                  <c:v>1E-4</c:v>
                </c:pt>
                <c:pt idx="83">
                  <c:v>2.9999999999999997E-4</c:v>
                </c:pt>
                <c:pt idx="84">
                  <c:v>2.0000000000000001E-4</c:v>
                </c:pt>
                <c:pt idx="85">
                  <c:v>2.0000000000000001E-4</c:v>
                </c:pt>
                <c:pt idx="86">
                  <c:v>1E-4</c:v>
                </c:pt>
                <c:pt idx="87">
                  <c:v>1E-4</c:v>
                </c:pt>
                <c:pt idx="88">
                  <c:v>2.0000000000000001E-4</c:v>
                </c:pt>
                <c:pt idx="89">
                  <c:v>1E-4</c:v>
                </c:pt>
                <c:pt idx="90">
                  <c:v>1E-4</c:v>
                </c:pt>
                <c:pt idx="91">
                  <c:v>4.0000000000000002E-4</c:v>
                </c:pt>
                <c:pt idx="92">
                  <c:v>2.0000000000000001E-4</c:v>
                </c:pt>
                <c:pt idx="93">
                  <c:v>2.0000000000000001E-4</c:v>
                </c:pt>
                <c:pt idx="94">
                  <c:v>2.9999999999999997E-4</c:v>
                </c:pt>
                <c:pt idx="95">
                  <c:v>1E-4</c:v>
                </c:pt>
                <c:pt idx="96">
                  <c:v>0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1E-4</c:v>
                </c:pt>
                <c:pt idx="100">
                  <c:v>0</c:v>
                </c:pt>
                <c:pt idx="101">
                  <c:v>0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0</c:v>
                </c:pt>
                <c:pt idx="105">
                  <c:v>0</c:v>
                </c:pt>
                <c:pt idx="106">
                  <c:v>2.0000000000000001E-4</c:v>
                </c:pt>
                <c:pt idx="107">
                  <c:v>1E-4</c:v>
                </c:pt>
                <c:pt idx="108">
                  <c:v>0</c:v>
                </c:pt>
                <c:pt idx="109">
                  <c:v>2.9999999999999997E-4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1E-4</c:v>
                </c:pt>
                <c:pt idx="114">
                  <c:v>0</c:v>
                </c:pt>
                <c:pt idx="115">
                  <c:v>1E-4</c:v>
                </c:pt>
                <c:pt idx="116">
                  <c:v>0</c:v>
                </c:pt>
                <c:pt idx="117">
                  <c:v>1E-4</c:v>
                </c:pt>
                <c:pt idx="118">
                  <c:v>1E-4</c:v>
                </c:pt>
                <c:pt idx="119">
                  <c:v>0</c:v>
                </c:pt>
                <c:pt idx="120">
                  <c:v>0</c:v>
                </c:pt>
                <c:pt idx="121">
                  <c:v>1E-4</c:v>
                </c:pt>
                <c:pt idx="122">
                  <c:v>1E-4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8-E545-B80A-93F42DA3B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232400"/>
        <c:axId val="1877264016"/>
      </c:scatterChart>
      <c:valAx>
        <c:axId val="953232400"/>
        <c:scaling>
          <c:orientation val="minMax"/>
          <c:max val="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Downstream</a:t>
                </a:r>
                <a:r>
                  <a:rPr lang="en-US" baseline="0"/>
                  <a:t> codon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77264016"/>
        <c:crosses val="autoZero"/>
        <c:crossBetween val="midCat"/>
        <c:majorUnit val="20"/>
        <c:minorUnit val="10"/>
      </c:valAx>
      <c:valAx>
        <c:axId val="1877264016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finding a stop codon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051880674448768"/>
              <c:y val="0.22295651841996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5323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40359155473214"/>
          <c:y val="0.88618339258839185"/>
          <c:w val="0.69625164041994747"/>
          <c:h val="5.8414945361746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'X^2'!$G$4:$G$94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'X^2'!$H$4:$H$94</c:f>
              <c:numCache>
                <c:formatCode>General</c:formatCode>
                <c:ptCount val="91"/>
                <c:pt idx="0">
                  <c:v>1.5535071845741828E-9</c:v>
                </c:pt>
                <c:pt idx="1">
                  <c:v>8.4371891168196561E-9</c:v>
                </c:pt>
                <c:pt idx="2">
                  <c:v>3.7860595735049749E-8</c:v>
                </c:pt>
                <c:pt idx="3">
                  <c:v>1.4473336062752612E-7</c:v>
                </c:pt>
                <c:pt idx="4">
                  <c:v>4.8269091288531991E-7</c:v>
                </c:pt>
                <c:pt idx="5">
                  <c:v>1.4311198964029752E-6</c:v>
                </c:pt>
                <c:pt idx="6">
                  <c:v>3.8299175221583708E-6</c:v>
                </c:pt>
                <c:pt idx="7">
                  <c:v>9.3671563911188173E-6</c:v>
                </c:pt>
                <c:pt idx="8">
                  <c:v>2.1154509298562654E-5</c:v>
                </c:pt>
                <c:pt idx="9">
                  <c:v>4.4495994664829119E-5</c:v>
                </c:pt>
                <c:pt idx="10">
                  <c:v>8.7807327027986039E-5</c:v>
                </c:pt>
                <c:pt idx="11">
                  <c:v>1.6358270843171339E-4</c:v>
                </c:pt>
                <c:pt idx="12">
                  <c:v>2.8924644743269056E-4</c:v>
                </c:pt>
                <c:pt idx="13">
                  <c:v>4.8768495976663043E-4</c:v>
                </c:pt>
                <c:pt idx="14">
                  <c:v>7.8724598092804062E-4</c:v>
                </c:pt>
                <c:pt idx="15">
                  <c:v>1.221025830063164E-3</c:v>
                </c:pt>
                <c:pt idx="16">
                  <c:v>1.8253427037335599E-3</c:v>
                </c:pt>
                <c:pt idx="17">
                  <c:v>2.6374045165175643E-3</c:v>
                </c:pt>
                <c:pt idx="18">
                  <c:v>3.6923056924156013E-3</c:v>
                </c:pt>
                <c:pt idx="19">
                  <c:v>5.019606114950532E-3</c:v>
                </c:pt>
                <c:pt idx="20">
                  <c:v>6.6398352803779875E-3</c:v>
                </c:pt>
                <c:pt idx="21">
                  <c:v>8.561308845161866E-3</c:v>
                </c:pt>
                <c:pt idx="22">
                  <c:v>1.0777634876230196E-2</c:v>
                </c:pt>
                <c:pt idx="23">
                  <c:v>1.3266224467988547E-2</c:v>
                </c:pt>
                <c:pt idx="24">
                  <c:v>1.5988016037598196E-2</c:v>
                </c:pt>
                <c:pt idx="25">
                  <c:v>1.8888490948043329E-2</c:v>
                </c:pt>
                <c:pt idx="26">
                  <c:v>2.1899919527440456E-2</c:v>
                </c:pt>
                <c:pt idx="27">
                  <c:v>2.4944649956336398E-2</c:v>
                </c:pt>
                <c:pt idx="28">
                  <c:v>2.7939153365367866E-2</c:v>
                </c:pt>
                <c:pt idx="29">
                  <c:v>3.0798476940126478E-2</c:v>
                </c:pt>
                <c:pt idx="30">
                  <c:v>3.3440736831200905E-2</c:v>
                </c:pt>
                <c:pt idx="31">
                  <c:v>3.5791302321589683E-2</c:v>
                </c:pt>
                <c:pt idx="32">
                  <c:v>3.7786375392376566E-2</c:v>
                </c:pt>
                <c:pt idx="33">
                  <c:v>3.9375745831981425E-2</c:v>
                </c:pt>
                <c:pt idx="34">
                  <c:v>4.0524590305560271E-2</c:v>
                </c:pt>
                <c:pt idx="35">
                  <c:v>4.1214273580949728E-2</c:v>
                </c:pt>
                <c:pt idx="36">
                  <c:v>4.1442192195734313E-2</c:v>
                </c:pt>
                <c:pt idx="37">
                  <c:v>4.1220768415897356E-2</c:v>
                </c:pt>
                <c:pt idx="38">
                  <c:v>4.0575751263625844E-2</c:v>
                </c:pt>
                <c:pt idx="39">
                  <c:v>3.954401021496113E-2</c:v>
                </c:pt>
                <c:pt idx="40">
                  <c:v>3.8171016704671414E-2</c:v>
                </c:pt>
                <c:pt idx="41">
                  <c:v>3.6508201370795357E-2</c:v>
                </c:pt>
                <c:pt idx="42">
                  <c:v>3.4610354667953251E-2</c:v>
                </c:pt>
                <c:pt idx="43">
                  <c:v>3.2533209210019939E-2</c:v>
                </c:pt>
                <c:pt idx="44">
                  <c:v>3.0331308071842131E-2</c:v>
                </c:pt>
                <c:pt idx="45">
                  <c:v>2.805622796400711E-2</c:v>
                </c:pt>
                <c:pt idx="46">
                  <c:v>2.5755192691130638E-2</c:v>
                </c:pt>
                <c:pt idx="47">
                  <c:v>2.3470082804906488E-2</c:v>
                </c:pt>
                <c:pt idx="48">
                  <c:v>2.1236823242775437E-2</c:v>
                </c:pt>
                <c:pt idx="49">
                  <c:v>1.908511262880765E-2</c:v>
                </c:pt>
                <c:pt idx="50">
                  <c:v>1.7038445809647109E-2</c:v>
                </c:pt>
                <c:pt idx="51">
                  <c:v>1.5114374637880689E-2</c:v>
                </c:pt>
                <c:pt idx="52">
                  <c:v>1.3324950214751953E-2</c:v>
                </c:pt>
                <c:pt idx="53">
                  <c:v>1.167729180826497E-2</c:v>
                </c:pt>
                <c:pt idx="54">
                  <c:v>1.0174232464830565E-2</c:v>
                </c:pt>
                <c:pt idx="55">
                  <c:v>8.814997968397454E-3</c:v>
                </c:pt>
                <c:pt idx="56">
                  <c:v>7.5958834132088381E-3</c:v>
                </c:pt>
                <c:pt idx="57">
                  <c:v>6.5108995328975192E-3</c:v>
                </c:pt>
                <c:pt idx="58">
                  <c:v>5.5523685185959702E-3</c:v>
                </c:pt>
                <c:pt idx="59">
                  <c:v>4.711455970537951E-3</c:v>
                </c:pt>
                <c:pt idx="60">
                  <c:v>3.9786316152493001E-3</c:v>
                </c:pt>
                <c:pt idx="61">
                  <c:v>3.3440563619459673E-3</c:v>
                </c:pt>
                <c:pt idx="62">
                  <c:v>2.7978971443469091E-3</c:v>
                </c:pt>
                <c:pt idx="63">
                  <c:v>2.3305738485658008E-3</c:v>
                </c:pt>
                <c:pt idx="64">
                  <c:v>1.9329445647688146E-3</c:v>
                </c:pt>
                <c:pt idx="65">
                  <c:v>1.5964365498715226E-3</c:v>
                </c:pt>
                <c:pt idx="66">
                  <c:v>1.3131307931887977E-3</c:v>
                </c:pt>
                <c:pt idx="67">
                  <c:v>1.075808078811539E-3</c:v>
                </c:pt>
                <c:pt idx="68">
                  <c:v>8.7796407032950845E-4</c:v>
                </c:pt>
                <c:pt idx="69">
                  <c:v>7.138003229564899E-4</c:v>
                </c:pt>
                <c:pt idx="70">
                  <c:v>5.7819735455501276E-4</c:v>
                </c:pt>
                <c:pt idx="71">
                  <c:v>4.6667506081179044E-4</c:v>
                </c:pt>
                <c:pt idx="72">
                  <c:v>3.7534490271405683E-4</c:v>
                </c:pt>
                <c:pt idx="73">
                  <c:v>3.0085747152701066E-4</c:v>
                </c:pt>
                <c:pt idx="74">
                  <c:v>2.4034827809489369E-4</c:v>
                </c:pt>
                <c:pt idx="75">
                  <c:v>1.9138393781556126E-4</c:v>
                </c:pt>
                <c:pt idx="76">
                  <c:v>1.5191033881623692E-4</c:v>
                </c:pt>
                <c:pt idx="77">
                  <c:v>1.2020389018155689E-4</c:v>
                </c:pt>
                <c:pt idx="78">
                  <c:v>9.4826545867293021E-5</c:v>
                </c:pt>
                <c:pt idx="79">
                  <c:v>7.4584981055004842E-5</c:v>
                </c:pt>
                <c:pt idx="80">
                  <c:v>5.8494052029390276E-5</c:v>
                </c:pt>
                <c:pt idx="81">
                  <c:v>4.5744488139976039E-5</c:v>
                </c:pt>
                <c:pt idx="82">
                  <c:v>3.567463488701698E-5</c:v>
                </c:pt>
                <c:pt idx="83">
                  <c:v>2.774598095591698E-5</c:v>
                </c:pt>
                <c:pt idx="84">
                  <c:v>2.1522150249762405E-5</c:v>
                </c:pt>
                <c:pt idx="85">
                  <c:v>1.6651014800925168E-5</c:v>
                </c:pt>
                <c:pt idx="86">
                  <c:v>1.2849579158857283E-5</c:v>
                </c:pt>
                <c:pt idx="87">
                  <c:v>9.8912958400929854E-6</c:v>
                </c:pt>
                <c:pt idx="88">
                  <c:v>7.5954901222013684E-6</c:v>
                </c:pt>
                <c:pt idx="89">
                  <c:v>5.8185972470951001E-6</c:v>
                </c:pt>
                <c:pt idx="90">
                  <c:v>4.4469431808605754E-6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D-5E4B-9287-13CD5274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244064"/>
        <c:axId val="570687232"/>
      </c:scatterChart>
      <c:valAx>
        <c:axId val="17942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570687232"/>
        <c:crosses val="autoZero"/>
        <c:crossBetween val="midCat"/>
      </c:valAx>
      <c:valAx>
        <c:axId val="5706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7942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8</xdr:row>
      <xdr:rowOff>50801</xdr:rowOff>
    </xdr:from>
    <xdr:to>
      <xdr:col>11</xdr:col>
      <xdr:colOff>243840</xdr:colOff>
      <xdr:row>26</xdr:row>
      <xdr:rowOff>60961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CA537-0772-F044-88D2-08C797439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552256</xdr:colOff>
      <xdr:row>4</xdr:row>
      <xdr:rowOff>167792</xdr:rowOff>
    </xdr:from>
    <xdr:to>
      <xdr:col>23</xdr:col>
      <xdr:colOff>423333</xdr:colOff>
      <xdr:row>35</xdr:row>
      <xdr:rowOff>173181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8421A9-276B-1848-A2DD-D69D910B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F369-38AC-0F41-914D-F758E48F40DB}">
  <dimension ref="A1:P81"/>
  <sheetViews>
    <sheetView zoomScale="81" zoomScaleNormal="81" workbookViewId="0">
      <selection activeCell="P73" sqref="P73"/>
    </sheetView>
  </sheetViews>
  <sheetFormatPr baseColWidth="10" defaultRowHeight="16" x14ac:dyDescent="0.2"/>
  <cols>
    <col min="1" max="1" width="25" bestFit="1" customWidth="1"/>
    <col min="2" max="2" width="21.83203125" bestFit="1" customWidth="1"/>
    <col min="3" max="4" width="17.83203125" bestFit="1" customWidth="1"/>
    <col min="5" max="5" width="25" customWidth="1"/>
    <col min="6" max="6" width="13" bestFit="1" customWidth="1"/>
    <col min="7" max="7" width="25" bestFit="1" customWidth="1"/>
    <col min="8" max="8" width="21.83203125" bestFit="1" customWidth="1"/>
    <col min="9" max="9" width="21.33203125" customWidth="1"/>
    <col min="10" max="10" width="17.83203125" bestFit="1" customWidth="1"/>
    <col min="11" max="11" width="17.33203125" bestFit="1" customWidth="1"/>
    <col min="12" max="12" width="18.1640625" bestFit="1" customWidth="1"/>
    <col min="13" max="13" width="18.33203125" bestFit="1" customWidth="1"/>
    <col min="14" max="14" width="16" bestFit="1" customWidth="1"/>
    <col min="15" max="15" width="35.1640625" bestFit="1" customWidth="1"/>
    <col min="16" max="16" width="35.83203125" bestFit="1" customWidth="1"/>
  </cols>
  <sheetData>
    <row r="1" spans="1:13" ht="17" x14ac:dyDescent="0.2">
      <c r="A1" s="17" t="s">
        <v>87</v>
      </c>
      <c r="B1" s="18" t="s">
        <v>88</v>
      </c>
      <c r="C1" s="18" t="s">
        <v>89</v>
      </c>
      <c r="D1" s="18" t="s">
        <v>62</v>
      </c>
      <c r="G1" s="17" t="s">
        <v>87</v>
      </c>
      <c r="H1" s="18" t="s">
        <v>88</v>
      </c>
      <c r="I1" s="18" t="s">
        <v>89</v>
      </c>
      <c r="J1" s="18" t="s">
        <v>62</v>
      </c>
    </row>
    <row r="2" spans="1:13" x14ac:dyDescent="0.2">
      <c r="A2" s="19">
        <v>14411</v>
      </c>
      <c r="B2" s="20">
        <f>6534504*3</f>
        <v>19603512</v>
      </c>
      <c r="C2" s="20">
        <f>B2/3</f>
        <v>6534504</v>
      </c>
      <c r="D2" s="19">
        <v>6520093</v>
      </c>
      <c r="G2" s="21">
        <v>5894</v>
      </c>
      <c r="H2" s="21">
        <v>8760225</v>
      </c>
      <c r="I2" s="21">
        <v>2920075</v>
      </c>
      <c r="J2" s="21">
        <v>2914181</v>
      </c>
    </row>
    <row r="3" spans="1:13" x14ac:dyDescent="0.2">
      <c r="A3" s="5" t="s">
        <v>0</v>
      </c>
      <c r="B3" s="5" t="s">
        <v>2</v>
      </c>
      <c r="C3" s="5" t="s">
        <v>63</v>
      </c>
      <c r="D3" s="5" t="s">
        <v>64</v>
      </c>
      <c r="G3" s="5" t="s">
        <v>16</v>
      </c>
      <c r="H3" s="5" t="s">
        <v>2</v>
      </c>
      <c r="I3" s="5" t="s">
        <v>63</v>
      </c>
      <c r="J3" s="5" t="s">
        <v>61</v>
      </c>
    </row>
    <row r="4" spans="1:13" x14ac:dyDescent="0.2">
      <c r="A4" t="s">
        <v>1</v>
      </c>
      <c r="B4" s="2">
        <v>6534504</v>
      </c>
      <c r="D4" s="3"/>
      <c r="G4" t="s">
        <v>1</v>
      </c>
      <c r="H4" s="2">
        <v>2920075</v>
      </c>
    </row>
    <row r="5" spans="1:13" x14ac:dyDescent="0.2">
      <c r="A5" t="s">
        <v>10</v>
      </c>
      <c r="G5" t="s">
        <v>10</v>
      </c>
      <c r="H5" s="1"/>
    </row>
    <row r="6" spans="1:13" x14ac:dyDescent="0.2">
      <c r="A6" t="s">
        <v>3</v>
      </c>
      <c r="B6" s="2">
        <v>80076</v>
      </c>
      <c r="C6" s="9">
        <f t="shared" ref="C6:C12" si="0">B6/6534504</f>
        <v>1.2254334835513147E-2</v>
      </c>
      <c r="D6" s="4">
        <f t="shared" ref="D6:D12" si="1">B6/6534504*1000</f>
        <v>12.254334835513147</v>
      </c>
      <c r="G6" t="s">
        <v>3</v>
      </c>
      <c r="H6" s="2">
        <v>35823</v>
      </c>
      <c r="I6" s="9">
        <f t="shared" ref="I6:I12" si="2">H6/2920075</f>
        <v>1.2267835586414732E-2</v>
      </c>
      <c r="J6" s="4">
        <f t="shared" ref="J6:J12" si="3">H6/2920075*1000</f>
        <v>12.267835586414732</v>
      </c>
      <c r="K6" s="7"/>
      <c r="L6" s="7"/>
      <c r="M6" s="7"/>
    </row>
    <row r="7" spans="1:13" x14ac:dyDescent="0.2">
      <c r="A7" t="s">
        <v>4</v>
      </c>
      <c r="B7" s="2">
        <v>39359</v>
      </c>
      <c r="C7" s="9">
        <f t="shared" si="0"/>
        <v>6.0232574652949941E-3</v>
      </c>
      <c r="D7" s="4">
        <f t="shared" si="1"/>
        <v>6.0232574652949937</v>
      </c>
      <c r="G7" t="s">
        <v>4</v>
      </c>
      <c r="H7" s="2">
        <v>17694</v>
      </c>
      <c r="I7" s="9">
        <f t="shared" si="2"/>
        <v>6.0594334049639135E-3</v>
      </c>
      <c r="J7" s="4">
        <f t="shared" si="3"/>
        <v>6.0594334049639134</v>
      </c>
    </row>
    <row r="8" spans="1:13" x14ac:dyDescent="0.2">
      <c r="A8" t="s">
        <v>5</v>
      </c>
      <c r="B8" s="2">
        <v>40358</v>
      </c>
      <c r="C8" s="9">
        <f t="shared" si="0"/>
        <v>6.1761382348224135E-3</v>
      </c>
      <c r="D8" s="4">
        <f t="shared" si="1"/>
        <v>6.1761382348224139</v>
      </c>
      <c r="G8" t="s">
        <v>5</v>
      </c>
      <c r="H8" s="2">
        <v>18012</v>
      </c>
      <c r="I8" s="9">
        <f t="shared" si="2"/>
        <v>6.1683347174302031E-3</v>
      </c>
      <c r="J8" s="4">
        <f t="shared" si="3"/>
        <v>6.168334717430203</v>
      </c>
    </row>
    <row r="9" spans="1:13" x14ac:dyDescent="0.2">
      <c r="A9" t="s">
        <v>6</v>
      </c>
      <c r="B9" s="2">
        <v>34597</v>
      </c>
      <c r="C9" s="9">
        <f t="shared" si="0"/>
        <v>5.2945104938339621E-3</v>
      </c>
      <c r="D9" s="4">
        <f t="shared" si="1"/>
        <v>5.294510493833962</v>
      </c>
      <c r="G9" t="s">
        <v>6</v>
      </c>
      <c r="H9" s="2">
        <v>15828</v>
      </c>
      <c r="I9" s="9">
        <f t="shared" si="2"/>
        <v>5.4204087223787062E-3</v>
      </c>
      <c r="J9" s="4">
        <f t="shared" si="3"/>
        <v>5.4204087223787063</v>
      </c>
    </row>
    <row r="10" spans="1:13" x14ac:dyDescent="0.2">
      <c r="A10" t="s">
        <v>7</v>
      </c>
      <c r="B10" s="2">
        <v>35545</v>
      </c>
      <c r="C10" s="9">
        <f t="shared" si="0"/>
        <v>5.439586539391513E-3</v>
      </c>
      <c r="D10" s="4">
        <f t="shared" si="1"/>
        <v>5.439586539391513</v>
      </c>
      <c r="G10" t="s">
        <v>7</v>
      </c>
      <c r="H10" s="2">
        <v>16128</v>
      </c>
      <c r="I10" s="9">
        <f t="shared" si="2"/>
        <v>5.5231458096110546E-3</v>
      </c>
      <c r="J10" s="4">
        <f t="shared" si="3"/>
        <v>5.5231458096110542</v>
      </c>
    </row>
    <row r="11" spans="1:13" x14ac:dyDescent="0.2">
      <c r="A11" t="s">
        <v>8</v>
      </c>
      <c r="B11" s="2">
        <v>60289</v>
      </c>
      <c r="C11" s="9">
        <f t="shared" si="0"/>
        <v>9.2262549690075944E-3</v>
      </c>
      <c r="D11" s="4">
        <f t="shared" si="1"/>
        <v>9.226254969007595</v>
      </c>
      <c r="G11" t="s">
        <v>8</v>
      </c>
      <c r="H11" s="2">
        <v>27596</v>
      </c>
      <c r="I11" s="9">
        <f t="shared" si="2"/>
        <v>9.4504421975462952E-3</v>
      </c>
      <c r="J11" s="4">
        <f t="shared" si="3"/>
        <v>9.4504421975462947</v>
      </c>
    </row>
    <row r="12" spans="1:13" x14ac:dyDescent="0.2">
      <c r="A12" t="s">
        <v>9</v>
      </c>
      <c r="B12" s="2">
        <v>68494</v>
      </c>
      <c r="C12" s="9">
        <f t="shared" si="0"/>
        <v>1.0481897325336399E-2</v>
      </c>
      <c r="D12" s="4">
        <f t="shared" si="1"/>
        <v>10.4818973253364</v>
      </c>
      <c r="G12" t="s">
        <v>9</v>
      </c>
      <c r="H12" s="2">
        <v>31091</v>
      </c>
      <c r="I12" s="9">
        <f t="shared" si="2"/>
        <v>1.0647329263803155E-2</v>
      </c>
      <c r="J12" s="4">
        <f t="shared" si="3"/>
        <v>10.647329263803154</v>
      </c>
    </row>
    <row r="13" spans="1:13" x14ac:dyDescent="0.2">
      <c r="A13" t="s">
        <v>11</v>
      </c>
      <c r="B13" s="2"/>
      <c r="C13" s="9"/>
      <c r="D13" s="4"/>
      <c r="G13" t="s">
        <v>11</v>
      </c>
      <c r="H13" s="2"/>
      <c r="I13" s="9"/>
      <c r="J13" s="4"/>
    </row>
    <row r="14" spans="1:13" x14ac:dyDescent="0.2">
      <c r="A14" t="s">
        <v>12</v>
      </c>
      <c r="B14" s="2">
        <v>52045</v>
      </c>
      <c r="C14" s="9">
        <f t="shared" ref="C14:C20" si="4">B14/6534504</f>
        <v>7.9646442943488906E-3</v>
      </c>
      <c r="D14" s="4">
        <f t="shared" ref="D14:D20" si="5">B14/6534504*1000</f>
        <v>7.9646442943488909</v>
      </c>
      <c r="G14" t="s">
        <v>12</v>
      </c>
      <c r="H14" s="2">
        <v>23805</v>
      </c>
      <c r="I14" s="9">
        <f t="shared" ref="I14:I20" si="6">H14/2920075</f>
        <v>8.1521878718868526E-3</v>
      </c>
      <c r="J14" s="4">
        <f t="shared" ref="J14:J20" si="7">H14/2920075*1000</f>
        <v>8.1521878718868521</v>
      </c>
    </row>
    <row r="15" spans="1:13" x14ac:dyDescent="0.2">
      <c r="A15" t="s">
        <v>13</v>
      </c>
      <c r="B15" s="2">
        <v>55951</v>
      </c>
      <c r="C15" s="9">
        <f t="shared" si="4"/>
        <v>8.5623943301588006E-3</v>
      </c>
      <c r="D15" s="4">
        <f t="shared" si="5"/>
        <v>8.562394330158801</v>
      </c>
      <c r="G15" t="s">
        <v>13</v>
      </c>
      <c r="H15" s="2">
        <v>25434</v>
      </c>
      <c r="I15" s="9">
        <f t="shared" si="6"/>
        <v>8.7100502555585053E-3</v>
      </c>
      <c r="J15" s="4">
        <f t="shared" si="7"/>
        <v>8.7100502555585049</v>
      </c>
    </row>
    <row r="16" spans="1:13" x14ac:dyDescent="0.2">
      <c r="A16" t="s">
        <v>14</v>
      </c>
      <c r="B16" s="2">
        <v>11351</v>
      </c>
      <c r="C16" s="9">
        <f t="shared" si="4"/>
        <v>1.7370867016073446E-3</v>
      </c>
      <c r="D16" s="4">
        <f t="shared" si="5"/>
        <v>1.7370867016073446</v>
      </c>
      <c r="G16" t="s">
        <v>14</v>
      </c>
      <c r="H16" s="2">
        <v>5313</v>
      </c>
      <c r="I16" s="9">
        <f t="shared" si="6"/>
        <v>1.8194738148848916E-3</v>
      </c>
      <c r="J16" s="4">
        <f t="shared" si="7"/>
        <v>1.8194738148848917</v>
      </c>
    </row>
    <row r="17" spans="1:16" x14ac:dyDescent="0.2">
      <c r="A17" t="s">
        <v>8</v>
      </c>
      <c r="B17" s="2">
        <v>60289</v>
      </c>
      <c r="C17" s="9">
        <f t="shared" si="4"/>
        <v>9.2262549690075944E-3</v>
      </c>
      <c r="D17" s="4">
        <f t="shared" si="5"/>
        <v>9.226254969007595</v>
      </c>
      <c r="G17" t="s">
        <v>8</v>
      </c>
      <c r="H17" s="2">
        <v>27596</v>
      </c>
      <c r="I17" s="9">
        <f t="shared" si="6"/>
        <v>9.4504421975462952E-3</v>
      </c>
      <c r="J17" s="4">
        <f t="shared" si="7"/>
        <v>9.4504421975462947</v>
      </c>
    </row>
    <row r="18" spans="1:16" x14ac:dyDescent="0.2">
      <c r="A18" t="s">
        <v>7</v>
      </c>
      <c r="B18" s="2">
        <v>35545</v>
      </c>
      <c r="C18" s="9">
        <f t="shared" si="4"/>
        <v>5.439586539391513E-3</v>
      </c>
      <c r="D18" s="4">
        <f t="shared" si="5"/>
        <v>5.439586539391513</v>
      </c>
      <c r="E18" s="3"/>
      <c r="G18" t="s">
        <v>7</v>
      </c>
      <c r="H18" s="2">
        <v>16128</v>
      </c>
      <c r="I18" s="9">
        <f t="shared" si="6"/>
        <v>5.5231458096110546E-3</v>
      </c>
      <c r="J18" s="4">
        <f t="shared" si="7"/>
        <v>5.5231458096110542</v>
      </c>
    </row>
    <row r="19" spans="1:16" x14ac:dyDescent="0.2">
      <c r="A19" t="s">
        <v>15</v>
      </c>
      <c r="B19" s="2">
        <v>79121</v>
      </c>
      <c r="C19" s="9">
        <f t="shared" si="4"/>
        <v>1.210818755333228E-2</v>
      </c>
      <c r="D19" s="4">
        <f t="shared" si="5"/>
        <v>12.10818755333228</v>
      </c>
      <c r="G19" t="s">
        <v>15</v>
      </c>
      <c r="H19" s="2">
        <v>36260</v>
      </c>
      <c r="I19" s="9">
        <f t="shared" si="6"/>
        <v>1.241748927681652E-2</v>
      </c>
      <c r="J19" s="4">
        <f t="shared" si="7"/>
        <v>12.41748927681652</v>
      </c>
    </row>
    <row r="20" spans="1:16" x14ac:dyDescent="0.2">
      <c r="A20" t="s">
        <v>148</v>
      </c>
      <c r="B20" s="2">
        <v>92466</v>
      </c>
      <c r="C20" s="9">
        <f t="shared" si="4"/>
        <v>1.4150423658781141E-2</v>
      </c>
      <c r="D20" s="4">
        <f t="shared" si="5"/>
        <v>14.150423658781142</v>
      </c>
      <c r="G20" t="s">
        <v>148</v>
      </c>
      <c r="H20" s="2">
        <v>42640</v>
      </c>
      <c r="I20" s="9">
        <f t="shared" si="6"/>
        <v>1.4602364665291131E-2</v>
      </c>
      <c r="J20" s="4">
        <f t="shared" si="7"/>
        <v>14.60236466529113</v>
      </c>
    </row>
    <row r="24" spans="1:16" x14ac:dyDescent="0.2">
      <c r="A24" s="5" t="s">
        <v>59</v>
      </c>
      <c r="B24" s="6" t="s">
        <v>60</v>
      </c>
      <c r="C24" s="5" t="s">
        <v>65</v>
      </c>
      <c r="D24" s="5" t="s">
        <v>66</v>
      </c>
      <c r="G24" s="5" t="s">
        <v>59</v>
      </c>
      <c r="H24" s="6" t="s">
        <v>60</v>
      </c>
      <c r="I24" s="5" t="s">
        <v>153</v>
      </c>
      <c r="J24" s="5" t="s">
        <v>154</v>
      </c>
      <c r="K24" s="5" t="s">
        <v>63</v>
      </c>
      <c r="L24" s="5" t="s">
        <v>61</v>
      </c>
      <c r="M24" s="5" t="s">
        <v>65</v>
      </c>
      <c r="N24" s="5" t="s">
        <v>66</v>
      </c>
      <c r="O24" s="5" t="s">
        <v>173</v>
      </c>
      <c r="P24" s="5" t="s">
        <v>156</v>
      </c>
    </row>
    <row r="25" spans="1:16" x14ac:dyDescent="0.2">
      <c r="A25" t="s">
        <v>62</v>
      </c>
      <c r="B25" s="2">
        <v>6520093</v>
      </c>
      <c r="E25">
        <f>B25/H25</f>
        <v>2.2373672054000764</v>
      </c>
      <c r="G25" s="5" t="s">
        <v>62</v>
      </c>
      <c r="H25" s="2">
        <v>2914181</v>
      </c>
      <c r="L25" s="4"/>
    </row>
    <row r="26" spans="1:16" x14ac:dyDescent="0.2">
      <c r="A26" t="s">
        <v>17</v>
      </c>
      <c r="B26" s="2"/>
      <c r="C26" s="10">
        <f>C6*C14</f>
        <v>9.7601418028710635E-5</v>
      </c>
      <c r="D26" s="7">
        <f t="shared" ref="D26:D32" si="8">C26*6520093</f>
        <v>636.37032247907007</v>
      </c>
      <c r="E26" s="7">
        <f t="shared" ref="E26:E32" si="9">D26/$E$25</f>
        <v>284.42819799232603</v>
      </c>
      <c r="G26" t="s">
        <v>17</v>
      </c>
      <c r="H26" s="37">
        <v>216</v>
      </c>
      <c r="I26">
        <v>343</v>
      </c>
      <c r="J26" s="16">
        <f t="shared" ref="J26:J31" si="10">SUM(H26:I26)/2</f>
        <v>279.5</v>
      </c>
      <c r="K26" s="10">
        <f t="shared" ref="K26:K32" si="11">$H26/2914181</f>
        <v>7.4120310303306489E-5</v>
      </c>
      <c r="L26" s="8">
        <f t="shared" ref="L26:L32" si="12">H26/2914181*1000</f>
        <v>7.4120310303306486E-2</v>
      </c>
      <c r="M26" s="11">
        <f>I6*I14</f>
        <v>1.0000970048187212E-4</v>
      </c>
      <c r="N26" s="38">
        <f t="shared" ref="N26:N32" si="13">M26*2914181</f>
        <v>291.44636895996257</v>
      </c>
      <c r="O26" s="39">
        <f t="shared" ref="O26:O32" si="14">H26/N26</f>
        <v>0.74113120973441593</v>
      </c>
      <c r="P26" s="7">
        <f>H26/N26</f>
        <v>0.74113120973441593</v>
      </c>
    </row>
    <row r="27" spans="1:16" x14ac:dyDescent="0.2">
      <c r="A27" t="s">
        <v>18</v>
      </c>
      <c r="B27" s="2"/>
      <c r="C27" s="10">
        <f>C6*C15</f>
        <v>1.0492644711546525E-4</v>
      </c>
      <c r="D27" s="7">
        <f t="shared" si="8"/>
        <v>684.13019335241518</v>
      </c>
      <c r="E27" s="7">
        <f t="shared" si="9"/>
        <v>305.77465858139362</v>
      </c>
      <c r="G27" t="s">
        <v>18</v>
      </c>
      <c r="H27" s="37">
        <v>452</v>
      </c>
      <c r="I27">
        <v>358</v>
      </c>
      <c r="J27" s="16">
        <f t="shared" si="10"/>
        <v>405</v>
      </c>
      <c r="K27" s="10">
        <f t="shared" si="11"/>
        <v>1.5510361230136358E-4</v>
      </c>
      <c r="L27" s="8">
        <f t="shared" si="12"/>
        <v>0.15510361230136357</v>
      </c>
      <c r="M27" s="11">
        <f>I6*I15</f>
        <v>1.0685346448460136E-4</v>
      </c>
      <c r="N27" s="38">
        <f t="shared" si="13"/>
        <v>311.39033598520007</v>
      </c>
      <c r="O27" s="39">
        <f t="shared" si="14"/>
        <v>1.4515543604458003</v>
      </c>
      <c r="P27" s="7">
        <f t="shared" ref="P27:P80" si="15">H27/N27</f>
        <v>1.4515543604458003</v>
      </c>
    </row>
    <row r="28" spans="1:16" x14ac:dyDescent="0.2">
      <c r="A28" t="s">
        <v>19</v>
      </c>
      <c r="B28" s="2"/>
      <c r="C28" s="10">
        <f>C6*C16</f>
        <v>2.1286842079813515E-5</v>
      </c>
      <c r="D28" s="7">
        <f t="shared" si="8"/>
        <v>138.79219003669755</v>
      </c>
      <c r="E28" s="7">
        <f t="shared" si="9"/>
        <v>62.03371073899303</v>
      </c>
      <c r="G28" t="s">
        <v>19</v>
      </c>
      <c r="H28" s="37">
        <v>88</v>
      </c>
      <c r="I28">
        <v>104</v>
      </c>
      <c r="J28" s="16">
        <f t="shared" si="10"/>
        <v>96</v>
      </c>
      <c r="K28" s="10">
        <f t="shared" si="11"/>
        <v>3.0197163456902641E-5</v>
      </c>
      <c r="L28" s="8">
        <f t="shared" si="12"/>
        <v>3.019716345690264E-2</v>
      </c>
      <c r="M28" s="11">
        <f>I6*I16</f>
        <v>2.2321005614794645E-5</v>
      </c>
      <c r="N28" s="38">
        <f t="shared" si="13"/>
        <v>65.047450463527881</v>
      </c>
      <c r="O28" s="39">
        <f t="shared" si="14"/>
        <v>1.3528585574517116</v>
      </c>
      <c r="P28" s="7">
        <f t="shared" si="15"/>
        <v>1.3528585574517116</v>
      </c>
    </row>
    <row r="29" spans="1:16" x14ac:dyDescent="0.2">
      <c r="A29" t="s">
        <v>20</v>
      </c>
      <c r="B29" s="2"/>
      <c r="C29" s="10">
        <f>C6*C17</f>
        <v>1.1306161766803603E-4</v>
      </c>
      <c r="D29" s="7">
        <f t="shared" si="8"/>
        <v>737.172261926038</v>
      </c>
      <c r="E29" s="7">
        <f t="shared" si="9"/>
        <v>329.48201803745491</v>
      </c>
      <c r="G29" t="s">
        <v>20</v>
      </c>
      <c r="H29" s="37">
        <v>158</v>
      </c>
      <c r="I29">
        <v>407</v>
      </c>
      <c r="J29" s="16">
        <f t="shared" si="10"/>
        <v>282.5</v>
      </c>
      <c r="K29" s="10">
        <f t="shared" si="11"/>
        <v>5.4217634388529744E-5</v>
      </c>
      <c r="L29" s="8">
        <f t="shared" si="12"/>
        <v>5.4217634388529744E-2</v>
      </c>
      <c r="M29" s="11">
        <f>I6*I17</f>
        <v>1.1593647109841388E-4</v>
      </c>
      <c r="N29" s="38">
        <f t="shared" si="13"/>
        <v>337.85986128204689</v>
      </c>
      <c r="O29" s="39">
        <f t="shared" si="14"/>
        <v>0.46764951421116258</v>
      </c>
      <c r="P29" s="7">
        <f t="shared" si="15"/>
        <v>0.46764951421116258</v>
      </c>
    </row>
    <row r="30" spans="1:16" x14ac:dyDescent="0.2">
      <c r="A30" t="s">
        <v>21</v>
      </c>
      <c r="B30" s="2"/>
      <c r="C30" s="10">
        <f>C6*C18</f>
        <v>6.665851482045383E-5</v>
      </c>
      <c r="D30" s="7">
        <f t="shared" si="8"/>
        <v>434.61971587123725</v>
      </c>
      <c r="E30" s="7">
        <f t="shared" si="9"/>
        <v>194.25497737798494</v>
      </c>
      <c r="G30" t="s">
        <v>21</v>
      </c>
      <c r="H30" s="37">
        <v>307</v>
      </c>
      <c r="I30">
        <v>197</v>
      </c>
      <c r="J30" s="16">
        <f t="shared" si="10"/>
        <v>252</v>
      </c>
      <c r="K30" s="10">
        <f t="shared" si="11"/>
        <v>1.0534692251442172E-4</v>
      </c>
      <c r="L30" s="8">
        <f t="shared" si="12"/>
        <v>0.10534692251442172</v>
      </c>
      <c r="M30" s="11">
        <f>I6*I18</f>
        <v>6.7757044712103901E-5</v>
      </c>
      <c r="N30" s="38">
        <f t="shared" si="13"/>
        <v>197.45629231616365</v>
      </c>
      <c r="O30" s="39">
        <f t="shared" si="14"/>
        <v>1.5547744586859598</v>
      </c>
      <c r="P30" s="7">
        <f t="shared" si="15"/>
        <v>1.5547744586859598</v>
      </c>
    </row>
    <row r="31" spans="1:16" x14ac:dyDescent="0.2">
      <c r="A31" t="s">
        <v>22</v>
      </c>
      <c r="B31" s="2"/>
      <c r="C31" s="10">
        <f>C6*C19</f>
        <v>1.4837778452972647E-4</v>
      </c>
      <c r="D31" s="7">
        <f t="shared" si="8"/>
        <v>967.43695426777788</v>
      </c>
      <c r="E31" s="7">
        <f t="shared" si="9"/>
        <v>432.3997204986228</v>
      </c>
      <c r="G31" t="s">
        <v>22</v>
      </c>
      <c r="H31" s="37">
        <v>397</v>
      </c>
      <c r="I31">
        <v>511</v>
      </c>
      <c r="J31" s="16">
        <f t="shared" si="10"/>
        <v>454</v>
      </c>
      <c r="K31" s="10">
        <f t="shared" si="11"/>
        <v>1.3623038514079942E-4</v>
      </c>
      <c r="L31" s="8">
        <f t="shared" si="12"/>
        <v>0.13623038514079941</v>
      </c>
      <c r="M31" s="11">
        <f>I6*I19</f>
        <v>1.5233571684405303E-4</v>
      </c>
      <c r="N31" s="38">
        <f t="shared" si="13"/>
        <v>443.93385164831932</v>
      </c>
      <c r="O31" s="39">
        <f t="shared" si="14"/>
        <v>0.89427737606840596</v>
      </c>
      <c r="P31" s="7">
        <f t="shared" si="15"/>
        <v>0.89427737606840596</v>
      </c>
    </row>
    <row r="32" spans="1:16" x14ac:dyDescent="0.2">
      <c r="A32" t="s">
        <v>200</v>
      </c>
      <c r="B32" s="2"/>
      <c r="C32" s="10">
        <f>C6*C20</f>
        <v>1.7340402957907115E-4</v>
      </c>
      <c r="D32" s="7">
        <f t="shared" si="8"/>
        <v>1130.6103994302948</v>
      </c>
      <c r="E32" s="7">
        <f t="shared" si="9"/>
        <v>505.33072832276719</v>
      </c>
      <c r="G32" t="s">
        <v>200</v>
      </c>
      <c r="H32" s="37">
        <v>234</v>
      </c>
      <c r="J32" s="16"/>
      <c r="K32" s="10">
        <f t="shared" si="11"/>
        <v>8.0297002828582021E-5</v>
      </c>
      <c r="L32" s="8">
        <f t="shared" si="12"/>
        <v>8.0297002828582015E-2</v>
      </c>
      <c r="M32" s="11">
        <f>I6*I20</f>
        <v>1.7913940888666358E-4</v>
      </c>
      <c r="N32" s="38">
        <f t="shared" si="13"/>
        <v>522.04466172874618</v>
      </c>
      <c r="O32" s="39">
        <f t="shared" si="14"/>
        <v>0.44823751137519752</v>
      </c>
      <c r="P32" s="7">
        <f t="shared" si="15"/>
        <v>0.44823751137519752</v>
      </c>
    </row>
    <row r="33" spans="1:16" x14ac:dyDescent="0.2">
      <c r="H33">
        <f>SUM(H26:H32)</f>
        <v>1852</v>
      </c>
      <c r="P33" s="7"/>
    </row>
    <row r="34" spans="1:16" x14ac:dyDescent="0.2">
      <c r="A34" t="s">
        <v>23</v>
      </c>
      <c r="C34" s="10">
        <f>C7*C14</f>
        <v>4.7973103204356136E-5</v>
      </c>
      <c r="D34" s="7">
        <f t="shared" ref="D34:D40" si="16">C34*6520093</f>
        <v>312.78909439099999</v>
      </c>
      <c r="E34" s="7">
        <f t="shared" ref="E34:E40" si="17">D34/$E$25</f>
        <v>139.80230586917375</v>
      </c>
      <c r="G34" t="s">
        <v>23</v>
      </c>
      <c r="H34" s="37">
        <v>159</v>
      </c>
      <c r="I34">
        <v>189</v>
      </c>
      <c r="J34" s="16">
        <f t="shared" ref="J34:J39" si="18">SUM(H34:I34)/2</f>
        <v>174</v>
      </c>
      <c r="K34" s="10">
        <f t="shared" ref="K34:K40" si="19">$H34/2914181</f>
        <v>5.4560783973267272E-5</v>
      </c>
      <c r="L34" s="8">
        <f t="shared" ref="L34:L40" si="20">H34/2914181*1000</f>
        <v>5.4560783973267274E-2</v>
      </c>
      <c r="M34" s="11">
        <f>I7*I14</f>
        <v>4.939763951445287E-5</v>
      </c>
      <c r="N34" s="38">
        <f t="shared" ref="N34:N40" si="21">M34*2914181</f>
        <v>143.95366251786777</v>
      </c>
      <c r="O34" s="39">
        <f t="shared" ref="O34:O40" si="22">H34/N34</f>
        <v>1.1045220886982619</v>
      </c>
      <c r="P34" s="7">
        <f t="shared" si="15"/>
        <v>1.1045220886982619</v>
      </c>
    </row>
    <row r="35" spans="1:16" x14ac:dyDescent="0.2">
      <c r="A35" t="s">
        <v>24</v>
      </c>
      <c r="C35" s="10">
        <f>C7*C15</f>
        <v>5.1573505569928528E-5</v>
      </c>
      <c r="D35" s="7">
        <f t="shared" si="16"/>
        <v>336.264052651952</v>
      </c>
      <c r="E35" s="7">
        <f t="shared" si="17"/>
        <v>150.29453003527988</v>
      </c>
      <c r="G35" t="s">
        <v>24</v>
      </c>
      <c r="H35" s="37">
        <v>147</v>
      </c>
      <c r="I35">
        <v>112</v>
      </c>
      <c r="J35" s="16">
        <f t="shared" si="18"/>
        <v>129.5</v>
      </c>
      <c r="K35" s="10">
        <f t="shared" si="19"/>
        <v>5.0442988956416917E-5</v>
      </c>
      <c r="L35" s="8">
        <f t="shared" si="20"/>
        <v>5.0442988956416919E-2</v>
      </c>
      <c r="M35" s="11">
        <f>I7*I15</f>
        <v>5.2777969477445676E-5</v>
      </c>
      <c r="N35" s="38">
        <f t="shared" si="21"/>
        <v>153.80455586975211</v>
      </c>
      <c r="O35" s="39">
        <f t="shared" si="22"/>
        <v>0.95575842450652448</v>
      </c>
      <c r="P35" s="7">
        <f t="shared" si="15"/>
        <v>0.95575842450652448</v>
      </c>
    </row>
    <row r="36" spans="1:16" x14ac:dyDescent="0.2">
      <c r="A36" t="s">
        <v>25</v>
      </c>
      <c r="C36" s="10">
        <f>C7*C16</f>
        <v>1.0462920443321096E-5</v>
      </c>
      <c r="D36" s="7">
        <f t="shared" si="16"/>
        <v>68.219214342054769</v>
      </c>
      <c r="E36" s="7">
        <f t="shared" si="17"/>
        <v>30.490843960437914</v>
      </c>
      <c r="G36" t="s">
        <v>25</v>
      </c>
      <c r="H36" s="37">
        <v>29</v>
      </c>
      <c r="I36">
        <v>18</v>
      </c>
      <c r="J36" s="16">
        <f t="shared" si="18"/>
        <v>23.5</v>
      </c>
      <c r="K36" s="10">
        <f t="shared" si="19"/>
        <v>9.9513379573883708E-6</v>
      </c>
      <c r="L36" s="8">
        <f t="shared" si="20"/>
        <v>9.951337957388371E-3</v>
      </c>
      <c r="M36" s="11">
        <f>I7*I16</f>
        <v>1.1024980413370639E-5</v>
      </c>
      <c r="N36" s="38">
        <f t="shared" si="21"/>
        <v>32.128788446016863</v>
      </c>
      <c r="O36" s="39">
        <f t="shared" si="22"/>
        <v>0.90261729130328439</v>
      </c>
      <c r="P36" s="7">
        <f t="shared" si="15"/>
        <v>0.90261729130328439</v>
      </c>
    </row>
    <row r="37" spans="1:16" x14ac:dyDescent="0.2">
      <c r="A37" t="s">
        <v>26</v>
      </c>
      <c r="C37" s="10">
        <f>C7*C17</f>
        <v>5.5572109118790029E-5</v>
      </c>
      <c r="D37" s="7">
        <f t="shared" si="16"/>
        <v>362.33531966065902</v>
      </c>
      <c r="E37" s="7">
        <f t="shared" si="17"/>
        <v>161.94718452390464</v>
      </c>
      <c r="G37" t="s">
        <v>26</v>
      </c>
      <c r="H37" s="37">
        <v>156</v>
      </c>
      <c r="I37">
        <v>97</v>
      </c>
      <c r="J37" s="16">
        <f t="shared" si="18"/>
        <v>126.5</v>
      </c>
      <c r="K37" s="10">
        <f t="shared" si="19"/>
        <v>5.3531335219054683E-5</v>
      </c>
      <c r="L37" s="8">
        <f t="shared" si="20"/>
        <v>5.3531335219054683E-2</v>
      </c>
      <c r="M37" s="11">
        <f>I7*I17</f>
        <v>5.7264325143492594E-5</v>
      </c>
      <c r="N37" s="38">
        <f t="shared" si="21"/>
        <v>166.8786083109884</v>
      </c>
      <c r="O37" s="39">
        <f t="shared" si="22"/>
        <v>0.93481124740257027</v>
      </c>
      <c r="P37" s="7">
        <f t="shared" si="15"/>
        <v>0.93481124740257027</v>
      </c>
    </row>
    <row r="38" spans="1:16" x14ac:dyDescent="0.2">
      <c r="A38" t="s">
        <v>27</v>
      </c>
      <c r="C38" s="10">
        <f>C7*C18</f>
        <v>3.2764030231508093E-5</v>
      </c>
      <c r="D38" s="7">
        <f t="shared" si="16"/>
        <v>213.62452416424429</v>
      </c>
      <c r="E38" s="7">
        <f t="shared" si="17"/>
        <v>95.480314384086483</v>
      </c>
      <c r="G38" t="s">
        <v>27</v>
      </c>
      <c r="H38" s="37">
        <v>173</v>
      </c>
      <c r="I38">
        <v>82</v>
      </c>
      <c r="J38" s="16">
        <f t="shared" si="18"/>
        <v>127.5</v>
      </c>
      <c r="K38" s="10">
        <f t="shared" si="19"/>
        <v>5.9364878159592694E-5</v>
      </c>
      <c r="L38" s="8">
        <f t="shared" si="20"/>
        <v>5.9364878159592696E-2</v>
      </c>
      <c r="M38" s="11">
        <f>I7*I18</f>
        <v>3.346713421924368E-5</v>
      </c>
      <c r="N38" s="38">
        <f t="shared" si="21"/>
        <v>97.529286666169767</v>
      </c>
      <c r="O38" s="39">
        <f t="shared" si="22"/>
        <v>1.7738261594402591</v>
      </c>
      <c r="P38" s="7">
        <f t="shared" si="15"/>
        <v>1.7738261594402591</v>
      </c>
    </row>
    <row r="39" spans="1:16" x14ac:dyDescent="0.2">
      <c r="A39" t="s">
        <v>28</v>
      </c>
      <c r="C39" s="10">
        <f>C7*C19</f>
        <v>7.2930731071800585E-5</v>
      </c>
      <c r="D39" s="7">
        <f t="shared" si="16"/>
        <v>475.51514914612949</v>
      </c>
      <c r="E39" s="7">
        <f t="shared" si="17"/>
        <v>212.5333508055509</v>
      </c>
      <c r="G39" t="s">
        <v>28</v>
      </c>
      <c r="H39" s="37">
        <v>204</v>
      </c>
      <c r="I39">
        <v>175</v>
      </c>
      <c r="J39" s="16">
        <f t="shared" si="18"/>
        <v>189.5</v>
      </c>
      <c r="K39" s="10">
        <f t="shared" si="19"/>
        <v>7.0002515286456121E-5</v>
      </c>
      <c r="L39" s="8">
        <f t="shared" si="20"/>
        <v>7.0002515286456124E-2</v>
      </c>
      <c r="M39" s="11">
        <f>I7*I19</f>
        <v>7.5242949329723213E-5</v>
      </c>
      <c r="N39" s="38">
        <f t="shared" si="21"/>
        <v>219.27157332064212</v>
      </c>
      <c r="O39" s="39">
        <f t="shared" si="22"/>
        <v>0.93035315481450753</v>
      </c>
      <c r="P39" s="7">
        <f t="shared" si="15"/>
        <v>0.93035315481450753</v>
      </c>
    </row>
    <row r="40" spans="1:16" x14ac:dyDescent="0.2">
      <c r="A40" t="s">
        <v>201</v>
      </c>
      <c r="C40" s="10">
        <f>C7*C20</f>
        <v>8.5231644939840409E-5</v>
      </c>
      <c r="D40" s="7">
        <f t="shared" si="16"/>
        <v>555.71825155073884</v>
      </c>
      <c r="E40" s="7">
        <f t="shared" si="17"/>
        <v>248.38044028242905</v>
      </c>
      <c r="G40" t="s">
        <v>201</v>
      </c>
      <c r="H40" s="37">
        <v>220</v>
      </c>
      <c r="J40" s="16"/>
      <c r="K40" s="10">
        <f t="shared" si="19"/>
        <v>7.5492908642256612E-5</v>
      </c>
      <c r="L40" s="8">
        <f t="shared" si="20"/>
        <v>7.5492908642256606E-2</v>
      </c>
      <c r="M40" s="11">
        <f>I7*I20</f>
        <v>8.8482056244329775E-5</v>
      </c>
      <c r="N40" s="38">
        <f t="shared" si="21"/>
        <v>257.85272714815721</v>
      </c>
      <c r="O40" s="39">
        <f t="shared" si="22"/>
        <v>0.85320020630843374</v>
      </c>
      <c r="P40" s="7">
        <f t="shared" si="15"/>
        <v>0.85320020630843374</v>
      </c>
    </row>
    <row r="41" spans="1:16" x14ac:dyDescent="0.2">
      <c r="H41">
        <f>SUM(H34:H40)</f>
        <v>1088</v>
      </c>
      <c r="P41" s="7"/>
    </row>
    <row r="42" spans="1:16" x14ac:dyDescent="0.2">
      <c r="A42" t="s">
        <v>29</v>
      </c>
      <c r="C42" s="10">
        <f>C8*C14</f>
        <v>4.9190744153088368E-5</v>
      </c>
      <c r="D42" s="7">
        <f t="shared" ref="D42:D48" si="23">C42*6520093</f>
        <v>320.72822661734239</v>
      </c>
      <c r="E42" s="7">
        <f t="shared" ref="E42:E48" si="24">D42/$E$25</f>
        <v>143.3507319867912</v>
      </c>
      <c r="G42" t="s">
        <v>29</v>
      </c>
      <c r="H42" s="37">
        <v>148</v>
      </c>
      <c r="I42">
        <v>218</v>
      </c>
      <c r="J42" s="16">
        <f t="shared" ref="J42:J47" si="25">SUM(H42:I42)/2</f>
        <v>183</v>
      </c>
      <c r="K42" s="10">
        <f t="shared" ref="K42:K48" si="26">$H42/2914181</f>
        <v>5.0786138541154444E-5</v>
      </c>
      <c r="L42" s="8">
        <f t="shared" ref="L42:L48" si="27">H42/2914181*1000</f>
        <v>5.0786138541154442E-2</v>
      </c>
      <c r="M42" s="11">
        <f>I8*I14</f>
        <v>5.0285423473173117E-5</v>
      </c>
      <c r="N42" s="38">
        <f t="shared" ref="N42:N48" si="28">M42*2914181</f>
        <v>146.5408256624751</v>
      </c>
      <c r="O42" s="39">
        <f t="shared" ref="O42:O48" si="29">H42/N42</f>
        <v>1.0099574595061023</v>
      </c>
      <c r="P42" s="7">
        <f t="shared" si="15"/>
        <v>1.0099574595061023</v>
      </c>
    </row>
    <row r="43" spans="1:16" x14ac:dyDescent="0.2">
      <c r="A43" t="s">
        <v>30</v>
      </c>
      <c r="C43" s="10">
        <f>C8*C15</f>
        <v>5.2882531004120414E-5</v>
      </c>
      <c r="D43" s="7">
        <f t="shared" si="23"/>
        <v>344.79902022224849</v>
      </c>
      <c r="E43" s="7">
        <f t="shared" si="24"/>
        <v>154.10926708411864</v>
      </c>
      <c r="G43" t="s">
        <v>30</v>
      </c>
      <c r="H43" s="37">
        <v>162</v>
      </c>
      <c r="I43">
        <v>155</v>
      </c>
      <c r="J43" s="16">
        <f t="shared" si="25"/>
        <v>158.5</v>
      </c>
      <c r="K43" s="10">
        <f t="shared" si="26"/>
        <v>5.5590232727479867E-5</v>
      </c>
      <c r="L43" s="8">
        <f t="shared" si="27"/>
        <v>5.5590232727479864E-2</v>
      </c>
      <c r="M43" s="11">
        <f>I8*I15</f>
        <v>5.3726505381923343E-5</v>
      </c>
      <c r="N43" s="38">
        <f t="shared" si="28"/>
        <v>156.56876118039875</v>
      </c>
      <c r="O43" s="39">
        <f t="shared" si="29"/>
        <v>1.0346891600767241</v>
      </c>
      <c r="P43" s="7">
        <f t="shared" si="15"/>
        <v>1.0346891600767241</v>
      </c>
    </row>
    <row r="44" spans="1:16" x14ac:dyDescent="0.2">
      <c r="A44" t="s">
        <v>31</v>
      </c>
      <c r="C44" s="10">
        <f>C8*C16</f>
        <v>1.0728487594998673E-5</v>
      </c>
      <c r="D44" s="7">
        <f t="shared" si="23"/>
        <v>69.950736868737692</v>
      </c>
      <c r="E44" s="7">
        <f t="shared" si="24"/>
        <v>31.264754708080833</v>
      </c>
      <c r="G44" t="s">
        <v>31</v>
      </c>
      <c r="H44" s="37">
        <v>32</v>
      </c>
      <c r="I44">
        <v>26</v>
      </c>
      <c r="J44" s="16">
        <f t="shared" si="25"/>
        <v>29</v>
      </c>
      <c r="K44" s="10">
        <f t="shared" si="26"/>
        <v>1.0980786711600961E-5</v>
      </c>
      <c r="L44" s="8">
        <f t="shared" si="27"/>
        <v>1.0980786711600962E-2</v>
      </c>
      <c r="M44" s="11">
        <f>I8*I16</f>
        <v>1.1223123499809652E-5</v>
      </c>
      <c r="N44" s="38">
        <f t="shared" si="28"/>
        <v>32.706213263798787</v>
      </c>
      <c r="O44" s="39">
        <f t="shared" si="29"/>
        <v>0.97840736687849872</v>
      </c>
      <c r="P44" s="7">
        <f t="shared" si="15"/>
        <v>0.97840736687849872</v>
      </c>
    </row>
    <row r="45" spans="1:16" x14ac:dyDescent="0.2">
      <c r="A45" t="s">
        <v>32</v>
      </c>
      <c r="C45" s="10">
        <f>C8*C17</f>
        <v>5.6982626078308084E-5</v>
      </c>
      <c r="D45" s="7">
        <f t="shared" si="23"/>
        <v>371.53202141479397</v>
      </c>
      <c r="E45" s="7">
        <f t="shared" si="24"/>
        <v>166.05768624750993</v>
      </c>
      <c r="G45" t="s">
        <v>32</v>
      </c>
      <c r="H45" s="37">
        <v>136</v>
      </c>
      <c r="I45">
        <v>190</v>
      </c>
      <c r="J45" s="16">
        <f t="shared" si="25"/>
        <v>163</v>
      </c>
      <c r="K45" s="10">
        <f t="shared" si="26"/>
        <v>4.6668343524304083E-5</v>
      </c>
      <c r="L45" s="8">
        <f t="shared" si="27"/>
        <v>4.666834352430408E-2</v>
      </c>
      <c r="M45" s="11">
        <f>I8*I17</f>
        <v>5.8293490702192197E-5</v>
      </c>
      <c r="N45" s="38">
        <f t="shared" si="28"/>
        <v>169.87778302800515</v>
      </c>
      <c r="O45" s="39">
        <f t="shared" si="29"/>
        <v>0.80057555246985868</v>
      </c>
      <c r="P45" s="7">
        <f t="shared" si="15"/>
        <v>0.80057555246985868</v>
      </c>
    </row>
    <row r="46" spans="1:16" x14ac:dyDescent="0.2">
      <c r="A46" t="s">
        <v>33</v>
      </c>
      <c r="C46" s="10">
        <f>C8*C18</f>
        <v>3.3595638407561258E-5</v>
      </c>
      <c r="D46" s="7">
        <f t="shared" si="23"/>
        <v>219.04668681167129</v>
      </c>
      <c r="E46" s="7">
        <f t="shared" si="24"/>
        <v>97.903771130185262</v>
      </c>
      <c r="G46" t="s">
        <v>33</v>
      </c>
      <c r="H46" s="37">
        <v>140</v>
      </c>
      <c r="I46">
        <v>74</v>
      </c>
      <c r="J46" s="16">
        <f t="shared" si="25"/>
        <v>107</v>
      </c>
      <c r="K46" s="10">
        <f t="shared" si="26"/>
        <v>4.8040941863254206E-5</v>
      </c>
      <c r="L46" s="8">
        <f t="shared" si="27"/>
        <v>4.8040941863254208E-2</v>
      </c>
      <c r="M46" s="11">
        <f>I8*I18</f>
        <v>3.4068612046853011E-5</v>
      </c>
      <c r="N46" s="38">
        <f t="shared" si="28"/>
        <v>99.282101923310151</v>
      </c>
      <c r="O46" s="39">
        <f t="shared" si="29"/>
        <v>1.4101232476740082</v>
      </c>
      <c r="P46" s="7">
        <f t="shared" si="15"/>
        <v>1.4101232476740082</v>
      </c>
    </row>
    <row r="47" spans="1:16" x14ac:dyDescent="0.2">
      <c r="A47" t="s">
        <v>34</v>
      </c>
      <c r="C47" s="10">
        <f>C8*C19</f>
        <v>7.4781840102536353E-5</v>
      </c>
      <c r="D47" s="7">
        <f t="shared" si="23"/>
        <v>487.58455217966656</v>
      </c>
      <c r="E47" s="7">
        <f t="shared" si="24"/>
        <v>217.92781757184949</v>
      </c>
      <c r="G47" t="s">
        <v>34</v>
      </c>
      <c r="H47" s="37">
        <v>312</v>
      </c>
      <c r="I47">
        <v>278</v>
      </c>
      <c r="J47" s="16">
        <f t="shared" si="25"/>
        <v>295</v>
      </c>
      <c r="K47" s="10">
        <f t="shared" si="26"/>
        <v>1.0706267043810937E-4</v>
      </c>
      <c r="L47" s="8">
        <f t="shared" si="27"/>
        <v>0.10706267043810937</v>
      </c>
      <c r="M47" s="11">
        <f>I8*I19</f>
        <v>7.6595230209504597E-5</v>
      </c>
      <c r="N47" s="38">
        <f t="shared" si="28"/>
        <v>223.21236456716431</v>
      </c>
      <c r="O47" s="39">
        <f t="shared" si="29"/>
        <v>1.3977720302591912</v>
      </c>
      <c r="P47" s="7">
        <f t="shared" si="15"/>
        <v>1.3977720302591912</v>
      </c>
    </row>
    <row r="48" spans="1:16" x14ac:dyDescent="0.2">
      <c r="A48" t="s">
        <v>202</v>
      </c>
      <c r="C48" s="10">
        <f>C8*C20</f>
        <v>8.7394972597933882E-5</v>
      </c>
      <c r="D48" s="7">
        <f t="shared" si="23"/>
        <v>569.8233490709805</v>
      </c>
      <c r="E48" s="7">
        <f t="shared" si="24"/>
        <v>254.68476864041955</v>
      </c>
      <c r="G48" t="s">
        <v>202</v>
      </c>
      <c r="H48" s="37">
        <v>204</v>
      </c>
      <c r="J48" s="16"/>
      <c r="K48" s="10">
        <f t="shared" si="26"/>
        <v>7.0002515286456121E-5</v>
      </c>
      <c r="L48" s="8">
        <f t="shared" si="27"/>
        <v>7.0002515286456124E-2</v>
      </c>
      <c r="M48" s="11">
        <f>I8*I20</f>
        <v>9.0072272921491343E-5</v>
      </c>
      <c r="N48" s="38">
        <f t="shared" si="28"/>
        <v>262.48690637462454</v>
      </c>
      <c r="O48" s="39">
        <f t="shared" si="29"/>
        <v>0.77718162333342711</v>
      </c>
      <c r="P48" s="7">
        <f t="shared" si="15"/>
        <v>0.77718162333342711</v>
      </c>
    </row>
    <row r="49" spans="1:16" x14ac:dyDescent="0.2">
      <c r="H49">
        <f>SUM(H42:H48)</f>
        <v>1134</v>
      </c>
      <c r="P49" s="7"/>
    </row>
    <row r="50" spans="1:16" x14ac:dyDescent="0.2">
      <c r="A50" t="s">
        <v>35</v>
      </c>
      <c r="C50" s="10">
        <f>C9*C14</f>
        <v>4.2168892796084993E-5</v>
      </c>
      <c r="D50" s="7">
        <f t="shared" ref="D50:D56" si="30">C50*6520093</f>
        <v>274.94510273750421</v>
      </c>
      <c r="E50" s="7">
        <f t="shared" ref="E50:E56" si="31">D50/$E$25</f>
        <v>122.88778617738777</v>
      </c>
      <c r="G50" t="s">
        <v>35</v>
      </c>
      <c r="H50" s="37">
        <v>117</v>
      </c>
      <c r="I50">
        <v>236</v>
      </c>
      <c r="J50" s="16">
        <f t="shared" ref="J50:J55" si="32">SUM(H50:I50)/2</f>
        <v>176.5</v>
      </c>
      <c r="K50" s="10">
        <f t="shared" ref="K50:K56" si="33">$H50/2914181</f>
        <v>4.0148501414291011E-5</v>
      </c>
      <c r="L50" s="8">
        <f t="shared" ref="L50:L56" si="34">H50/2914181*1000</f>
        <v>4.0148501414291007E-2</v>
      </c>
      <c r="M50" s="11">
        <f>I9*I14</f>
        <v>4.4188190247245398E-5</v>
      </c>
      <c r="N50" s="38">
        <f t="shared" ref="N50:N56" si="35">M50*2914181</f>
        <v>128.77238444290785</v>
      </c>
      <c r="O50" s="39">
        <f t="shared" ref="O50:O56" si="36">H50/N50</f>
        <v>0.90857989860297084</v>
      </c>
      <c r="P50" s="7">
        <f t="shared" si="15"/>
        <v>0.90857989860297084</v>
      </c>
    </row>
    <row r="51" spans="1:16" x14ac:dyDescent="0.2">
      <c r="A51" t="s">
        <v>36</v>
      </c>
      <c r="C51" s="10">
        <f>C9*C15</f>
        <v>4.5333686633370185E-5</v>
      </c>
      <c r="D51" s="7">
        <f t="shared" si="30"/>
        <v>295.57985288243049</v>
      </c>
      <c r="E51" s="7">
        <f t="shared" si="31"/>
        <v>132.11056824692136</v>
      </c>
      <c r="G51" t="s">
        <v>36</v>
      </c>
      <c r="H51" s="37">
        <v>120</v>
      </c>
      <c r="I51">
        <v>199</v>
      </c>
      <c r="J51" s="16">
        <f t="shared" si="32"/>
        <v>159.5</v>
      </c>
      <c r="K51" s="10">
        <f t="shared" si="33"/>
        <v>4.1177950168503606E-5</v>
      </c>
      <c r="L51" s="8">
        <f t="shared" si="34"/>
        <v>4.1177950168503605E-2</v>
      </c>
      <c r="M51" s="11">
        <f>I9*I15</f>
        <v>4.7212032377586202E-5</v>
      </c>
      <c r="N51" s="38">
        <f t="shared" si="35"/>
        <v>137.58440772614654</v>
      </c>
      <c r="O51" s="39">
        <f t="shared" si="36"/>
        <v>0.87219185649912279</v>
      </c>
      <c r="P51" s="7">
        <f t="shared" si="15"/>
        <v>0.87219185649912279</v>
      </c>
    </row>
    <row r="52" spans="1:16" x14ac:dyDescent="0.2">
      <c r="A52" t="s">
        <v>37</v>
      </c>
      <c r="C52" s="10">
        <f>C9*C16</f>
        <v>9.1970237703595111E-6</v>
      </c>
      <c r="D52" s="7">
        <f t="shared" si="30"/>
        <v>59.965450305954654</v>
      </c>
      <c r="E52" s="7">
        <f t="shared" si="31"/>
        <v>26.801791928130051</v>
      </c>
      <c r="G52" t="s">
        <v>37</v>
      </c>
      <c r="H52" s="37">
        <v>35</v>
      </c>
      <c r="I52">
        <v>29</v>
      </c>
      <c r="J52" s="16">
        <f t="shared" si="32"/>
        <v>32</v>
      </c>
      <c r="K52" s="10">
        <f t="shared" si="33"/>
        <v>1.2010235465813551E-5</v>
      </c>
      <c r="L52" s="8">
        <f t="shared" si="34"/>
        <v>1.2010235465813552E-2</v>
      </c>
      <c r="M52" s="11">
        <f>I9*I16</f>
        <v>9.8622917363417254E-6</v>
      </c>
      <c r="N52" s="38">
        <f t="shared" si="35"/>
        <v>28.740503194504065</v>
      </c>
      <c r="O52" s="39">
        <f t="shared" si="36"/>
        <v>1.2177935703885976</v>
      </c>
      <c r="P52" s="7">
        <f t="shared" si="15"/>
        <v>1.2177935703885976</v>
      </c>
    </row>
    <row r="53" spans="1:16" x14ac:dyDescent="0.2">
      <c r="A53" t="s">
        <v>38</v>
      </c>
      <c r="C53" s="10">
        <f>C9*C17</f>
        <v>4.8848503752198447E-5</v>
      </c>
      <c r="D53" s="7">
        <f t="shared" si="30"/>
        <v>318.49678737518281</v>
      </c>
      <c r="E53" s="7">
        <f t="shared" si="31"/>
        <v>142.35338151308542</v>
      </c>
      <c r="G53" t="s">
        <v>38</v>
      </c>
      <c r="H53" s="37">
        <v>120</v>
      </c>
      <c r="I53">
        <v>183</v>
      </c>
      <c r="J53" s="16">
        <f t="shared" si="32"/>
        <v>151.5</v>
      </c>
      <c r="K53" s="10">
        <f t="shared" si="33"/>
        <v>4.1177950168503606E-5</v>
      </c>
      <c r="L53" s="8">
        <f t="shared" si="34"/>
        <v>4.1177950168503605E-2</v>
      </c>
      <c r="M53" s="11">
        <f>I9*I17</f>
        <v>5.1225259317915724E-5</v>
      </c>
      <c r="N53" s="38">
        <f t="shared" si="35"/>
        <v>149.27967742434296</v>
      </c>
      <c r="O53" s="39">
        <f t="shared" si="36"/>
        <v>0.80386025794313287</v>
      </c>
      <c r="P53" s="7">
        <f t="shared" si="15"/>
        <v>0.80386025794313287</v>
      </c>
    </row>
    <row r="54" spans="1:16" x14ac:dyDescent="0.2">
      <c r="A54" t="s">
        <v>39</v>
      </c>
      <c r="C54" s="10">
        <f>C9*C18</f>
        <v>2.8799948014926333E-5</v>
      </c>
      <c r="D54" s="7">
        <f t="shared" si="30"/>
        <v>187.77833945248508</v>
      </c>
      <c r="E54" s="7">
        <f t="shared" si="31"/>
        <v>83.928261306086043</v>
      </c>
      <c r="G54" t="s">
        <v>39</v>
      </c>
      <c r="H54" s="37">
        <v>93</v>
      </c>
      <c r="I54">
        <v>63</v>
      </c>
      <c r="J54" s="16">
        <f t="shared" si="32"/>
        <v>78</v>
      </c>
      <c r="K54" s="10">
        <f t="shared" si="33"/>
        <v>3.1912911380590295E-5</v>
      </c>
      <c r="L54" s="8">
        <f t="shared" si="34"/>
        <v>3.1912911380590298E-2</v>
      </c>
      <c r="M54" s="11">
        <f>I9*I18</f>
        <v>2.9937707721385159E-5</v>
      </c>
      <c r="N54" s="38">
        <f t="shared" si="35"/>
        <v>87.243899025213921</v>
      </c>
      <c r="O54" s="39">
        <f t="shared" si="36"/>
        <v>1.0659771174729655</v>
      </c>
      <c r="P54" s="7">
        <f t="shared" si="15"/>
        <v>1.0659771174729655</v>
      </c>
    </row>
    <row r="55" spans="1:16" x14ac:dyDescent="0.2">
      <c r="A55" t="s">
        <v>40</v>
      </c>
      <c r="C55" s="10">
        <f>C9*C19</f>
        <v>6.410692606242752E-5</v>
      </c>
      <c r="D55" s="7">
        <f t="shared" si="30"/>
        <v>417.98311987115125</v>
      </c>
      <c r="E55" s="7">
        <f t="shared" si="31"/>
        <v>186.81918589953111</v>
      </c>
      <c r="G55" t="s">
        <v>40</v>
      </c>
      <c r="H55" s="37">
        <v>413</v>
      </c>
      <c r="I55">
        <v>255</v>
      </c>
      <c r="J55" s="16">
        <f t="shared" si="32"/>
        <v>334</v>
      </c>
      <c r="K55" s="10">
        <f t="shared" si="33"/>
        <v>1.4172077849659991E-4</v>
      </c>
      <c r="L55" s="8">
        <f t="shared" si="34"/>
        <v>0.14172077849659992</v>
      </c>
      <c r="M55" s="11">
        <f>I9*I19</f>
        <v>6.7307867186100311E-5</v>
      </c>
      <c r="N55" s="38">
        <f t="shared" si="35"/>
        <v>196.147307704257</v>
      </c>
      <c r="O55" s="39">
        <f t="shared" si="36"/>
        <v>2.105560381296208</v>
      </c>
      <c r="P55" s="7">
        <f t="shared" si="15"/>
        <v>2.105560381296208</v>
      </c>
    </row>
    <row r="56" spans="1:16" x14ac:dyDescent="0.2">
      <c r="A56" t="s">
        <v>203</v>
      </c>
      <c r="C56" s="10">
        <f>C9*C20</f>
        <v>7.4919566553613125E-5</v>
      </c>
      <c r="D56" s="7">
        <f t="shared" si="30"/>
        <v>488.48254144924704</v>
      </c>
      <c r="E56" s="7">
        <f t="shared" si="31"/>
        <v>218.32917737877483</v>
      </c>
      <c r="G56" t="s">
        <v>203</v>
      </c>
      <c r="H56" s="37">
        <v>184</v>
      </c>
      <c r="J56" s="16"/>
      <c r="K56" s="10">
        <f t="shared" si="33"/>
        <v>6.3139523591705521E-5</v>
      </c>
      <c r="L56" s="8">
        <f t="shared" si="34"/>
        <v>6.3139523591705521E-2</v>
      </c>
      <c r="M56" s="11">
        <f>I9*I20</f>
        <v>7.9150784799098659E-5</v>
      </c>
      <c r="N56" s="38">
        <f t="shared" si="35"/>
        <v>230.65971319662214</v>
      </c>
      <c r="O56" s="39">
        <f t="shared" si="36"/>
        <v>0.79771190837800177</v>
      </c>
      <c r="P56" s="7">
        <f t="shared" si="15"/>
        <v>0.79771190837800177</v>
      </c>
    </row>
    <row r="57" spans="1:16" x14ac:dyDescent="0.2">
      <c r="H57">
        <f>SUM(H50:H56)</f>
        <v>1082</v>
      </c>
      <c r="P57" s="7"/>
    </row>
    <row r="58" spans="1:16" x14ac:dyDescent="0.2">
      <c r="A58" t="s">
        <v>41</v>
      </c>
      <c r="C58" s="10">
        <f>C10*C14</f>
        <v>4.3324371894581639E-5</v>
      </c>
      <c r="D58" s="7">
        <f t="shared" ref="D58:D64" si="37">C58*6520093</f>
        <v>282.47893391925845</v>
      </c>
      <c r="E58" s="7">
        <f t="shared" ref="E58:E64" si="38">D58/$E$25</f>
        <v>126.25506141212381</v>
      </c>
      <c r="G58" t="s">
        <v>41</v>
      </c>
      <c r="H58" s="37">
        <v>153</v>
      </c>
      <c r="I58">
        <v>141</v>
      </c>
      <c r="J58" s="16">
        <f t="shared" ref="J58:J63" si="39">SUM(H58:I58)/2</f>
        <v>147</v>
      </c>
      <c r="K58" s="10">
        <f t="shared" ref="K58:K64" si="40">$H58/2914181</f>
        <v>5.2501886464842094E-5</v>
      </c>
      <c r="L58" s="8">
        <f t="shared" ref="L58:L64" si="41">H58/2914181*1000</f>
        <v>5.2501886464842093E-2</v>
      </c>
      <c r="M58" s="11">
        <f>I10*I14</f>
        <v>4.5025722283773932E-5</v>
      </c>
      <c r="N58" s="38">
        <f t="shared" ref="N58:N64" si="42">M58*2914181</f>
        <v>131.21310439065061</v>
      </c>
      <c r="O58" s="39">
        <f t="shared" ref="O58:O64" si="43">H58/N58</f>
        <v>1.1660420711065942</v>
      </c>
      <c r="P58" s="7">
        <f t="shared" si="15"/>
        <v>1.1660420711065942</v>
      </c>
    </row>
    <row r="59" spans="1:16" x14ac:dyDescent="0.2">
      <c r="A59" t="s">
        <v>42</v>
      </c>
      <c r="C59" s="10">
        <f>C10*C15</f>
        <v>4.6575884943294019E-5</v>
      </c>
      <c r="D59" s="7">
        <f t="shared" si="37"/>
        <v>303.67910138757674</v>
      </c>
      <c r="E59" s="7">
        <f t="shared" si="38"/>
        <v>135.73055895993352</v>
      </c>
      <c r="G59" t="s">
        <v>42</v>
      </c>
      <c r="H59" s="37">
        <v>174</v>
      </c>
      <c r="I59">
        <v>156</v>
      </c>
      <c r="J59" s="16">
        <f t="shared" si="39"/>
        <v>165</v>
      </c>
      <c r="K59" s="10">
        <f t="shared" si="40"/>
        <v>5.9708027744330228E-5</v>
      </c>
      <c r="L59" s="8">
        <f t="shared" si="41"/>
        <v>5.9708027744330226E-2</v>
      </c>
      <c r="M59" s="11">
        <f>I10*I15</f>
        <v>4.8106877570489655E-5</v>
      </c>
      <c r="N59" s="38">
        <f t="shared" si="42"/>
        <v>140.19214858524711</v>
      </c>
      <c r="O59" s="39">
        <f t="shared" si="43"/>
        <v>1.2411536719846705</v>
      </c>
      <c r="P59" s="7">
        <f t="shared" si="15"/>
        <v>1.2411536719846705</v>
      </c>
    </row>
    <row r="60" spans="1:16" x14ac:dyDescent="0.2">
      <c r="A60" t="s">
        <v>43</v>
      </c>
      <c r="C60" s="10">
        <f>C10*C16</f>
        <v>9.4490334398193125E-6</v>
      </c>
      <c r="D60" s="7">
        <f t="shared" si="37"/>
        <v>61.60857678773182</v>
      </c>
      <c r="E60" s="7">
        <f t="shared" si="38"/>
        <v>27.536193718686082</v>
      </c>
      <c r="G60" t="s">
        <v>43</v>
      </c>
      <c r="H60" s="37">
        <v>20</v>
      </c>
      <c r="I60">
        <v>45</v>
      </c>
      <c r="J60" s="16">
        <f t="shared" si="39"/>
        <v>32.5</v>
      </c>
      <c r="K60" s="10">
        <f t="shared" si="40"/>
        <v>6.8629916947506007E-6</v>
      </c>
      <c r="L60" s="8">
        <f t="shared" si="41"/>
        <v>6.8629916947506005E-3</v>
      </c>
      <c r="M60" s="11">
        <f>I10*I16</f>
        <v>1.0049219176378528E-5</v>
      </c>
      <c r="N60" s="38">
        <f t="shared" si="42"/>
        <v>29.285243588637957</v>
      </c>
      <c r="O60" s="39">
        <f t="shared" si="43"/>
        <v>0.68293780584292518</v>
      </c>
      <c r="P60" s="7">
        <f t="shared" si="15"/>
        <v>0.68293780584292518</v>
      </c>
    </row>
    <row r="61" spans="1:16" x14ac:dyDescent="0.2">
      <c r="A61" t="s">
        <v>44</v>
      </c>
      <c r="C61" s="10">
        <f>C10*C17</f>
        <v>5.0187012338407774E-5</v>
      </c>
      <c r="D61" s="7">
        <f t="shared" si="37"/>
        <v>327.22398783856613</v>
      </c>
      <c r="E61" s="7">
        <f t="shared" si="38"/>
        <v>146.2540378033535</v>
      </c>
      <c r="G61" t="s">
        <v>44</v>
      </c>
      <c r="H61" s="37">
        <v>127</v>
      </c>
      <c r="I61">
        <v>197</v>
      </c>
      <c r="J61" s="16">
        <f t="shared" si="39"/>
        <v>162</v>
      </c>
      <c r="K61" s="10">
        <f t="shared" si="40"/>
        <v>4.357999726166631E-5</v>
      </c>
      <c r="L61" s="8">
        <f t="shared" si="41"/>
        <v>4.3579997261666309E-2</v>
      </c>
      <c r="M61" s="11">
        <f>I10*I17</f>
        <v>5.2196170222349304E-5</v>
      </c>
      <c r="N61" s="38">
        <f t="shared" si="42"/>
        <v>152.10908753473612</v>
      </c>
      <c r="O61" s="39">
        <f t="shared" si="43"/>
        <v>0.83492710434541184</v>
      </c>
      <c r="P61" s="7">
        <f t="shared" si="15"/>
        <v>0.83492710434541184</v>
      </c>
    </row>
    <row r="62" spans="1:16" x14ac:dyDescent="0.2">
      <c r="A62" t="s">
        <v>45</v>
      </c>
      <c r="C62" s="10">
        <f>C10*C18</f>
        <v>2.9589101719529336E-5</v>
      </c>
      <c r="D62" s="7">
        <f t="shared" si="37"/>
        <v>192.92369499779119</v>
      </c>
      <c r="E62" s="7">
        <f t="shared" si="38"/>
        <v>86.227998038119722</v>
      </c>
      <c r="G62" t="s">
        <v>45</v>
      </c>
      <c r="H62" s="37">
        <v>89</v>
      </c>
      <c r="I62">
        <v>89</v>
      </c>
      <c r="J62" s="16">
        <f t="shared" si="39"/>
        <v>89</v>
      </c>
      <c r="K62" s="10">
        <f t="shared" si="40"/>
        <v>3.0540313041640172E-5</v>
      </c>
      <c r="L62" s="8">
        <f t="shared" si="41"/>
        <v>3.0540313041640173E-2</v>
      </c>
      <c r="M62" s="11">
        <f>I10*I18</f>
        <v>3.0505139634224153E-5</v>
      </c>
      <c r="N62" s="38">
        <f t="shared" si="42"/>
        <v>88.897498324402974</v>
      </c>
      <c r="O62" s="39">
        <f t="shared" si="43"/>
        <v>1.00115303217221</v>
      </c>
      <c r="P62" s="7">
        <f t="shared" si="15"/>
        <v>1.00115303217221</v>
      </c>
    </row>
    <row r="63" spans="1:16" x14ac:dyDescent="0.2">
      <c r="A63" t="s">
        <v>46</v>
      </c>
      <c r="C63" s="10">
        <f>C10*C19</f>
        <v>6.5863534031534125E-5</v>
      </c>
      <c r="D63" s="7">
        <f t="shared" si="37"/>
        <v>429.4363671942674</v>
      </c>
      <c r="E63" s="7">
        <f t="shared" si="38"/>
        <v>191.93825946755013</v>
      </c>
      <c r="G63" t="s">
        <v>46</v>
      </c>
      <c r="H63" s="37">
        <v>174</v>
      </c>
      <c r="I63">
        <v>246</v>
      </c>
      <c r="J63" s="16">
        <f t="shared" si="39"/>
        <v>210</v>
      </c>
      <c r="K63" s="10">
        <f t="shared" si="40"/>
        <v>5.9708027744330228E-5</v>
      </c>
      <c r="L63" s="8">
        <f t="shared" si="41"/>
        <v>5.9708027744330226E-2</v>
      </c>
      <c r="M63" s="11">
        <f>I10*I19</f>
        <v>6.8583603865139361E-5</v>
      </c>
      <c r="N63" s="38">
        <f t="shared" si="42"/>
        <v>199.86503529531569</v>
      </c>
      <c r="O63" s="39">
        <f t="shared" si="43"/>
        <v>0.87058749291941862</v>
      </c>
      <c r="P63" s="7">
        <f t="shared" si="15"/>
        <v>0.87058749291941862</v>
      </c>
    </row>
    <row r="64" spans="1:16" x14ac:dyDescent="0.2">
      <c r="A64" t="s">
        <v>204</v>
      </c>
      <c r="C64" s="10">
        <f>C10*C20</f>
        <v>7.6972454060993104E-5</v>
      </c>
      <c r="D64" s="7">
        <f t="shared" si="37"/>
        <v>501.86755891590269</v>
      </c>
      <c r="E64" s="7">
        <f t="shared" si="38"/>
        <v>224.31166314791895</v>
      </c>
      <c r="G64" t="s">
        <v>204</v>
      </c>
      <c r="H64" s="37">
        <v>313</v>
      </c>
      <c r="J64" s="16"/>
      <c r="K64" s="10">
        <f t="shared" si="40"/>
        <v>1.074058200228469E-4</v>
      </c>
      <c r="L64" s="8">
        <f t="shared" si="41"/>
        <v>0.1074058200228469</v>
      </c>
      <c r="M64" s="11">
        <f>I10*I20</f>
        <v>8.0650989211515241E-5</v>
      </c>
      <c r="N64" s="38">
        <f t="shared" si="42"/>
        <v>235.03158039140268</v>
      </c>
      <c r="O64" s="39">
        <f t="shared" si="43"/>
        <v>1.331735928757978</v>
      </c>
      <c r="P64" s="7">
        <f t="shared" si="15"/>
        <v>1.331735928757978</v>
      </c>
    </row>
    <row r="65" spans="1:16" x14ac:dyDescent="0.2">
      <c r="H65">
        <f>SUM(H58:H64)</f>
        <v>1050</v>
      </c>
      <c r="P65" s="7"/>
    </row>
    <row r="66" spans="1:16" x14ac:dyDescent="0.2">
      <c r="A66" t="s">
        <v>47</v>
      </c>
      <c r="C66" s="10">
        <f>C11*C14</f>
        <v>7.3483838997114433E-5</v>
      </c>
      <c r="D66" s="7">
        <f t="shared" ref="D66:D72" si="44">C66*6520093</f>
        <v>479.12146425821282</v>
      </c>
      <c r="E66" s="7">
        <f t="shared" ref="E66:E72" si="45">D66/$E$25</f>
        <v>214.14520741244993</v>
      </c>
      <c r="G66" t="s">
        <v>47</v>
      </c>
      <c r="H66" s="37">
        <v>216</v>
      </c>
      <c r="I66">
        <v>259</v>
      </c>
      <c r="J66" s="16">
        <f t="shared" ref="J66:J71" si="46">SUM(H66:I66)/2</f>
        <v>237.5</v>
      </c>
      <c r="K66" s="10">
        <f t="shared" ref="K66:K72" si="47">$H66/2914181</f>
        <v>7.4120310303306489E-5</v>
      </c>
      <c r="L66" s="8">
        <f t="shared" ref="L66:L72" si="48">H66/2914181*1000</f>
        <v>7.4120310303306486E-2</v>
      </c>
      <c r="M66" s="11">
        <f>I11*I14</f>
        <v>7.7041780266804642E-5</v>
      </c>
      <c r="N66" s="38">
        <f t="shared" ref="N66:N72" si="49">M66*2914181</f>
        <v>224.51369225969702</v>
      </c>
      <c r="O66" s="39">
        <f t="shared" ref="O66:O72" si="50">H66/N66</f>
        <v>0.96207940738933129</v>
      </c>
      <c r="P66" s="7">
        <f t="shared" si="15"/>
        <v>0.96207940738933129</v>
      </c>
    </row>
    <row r="67" spans="1:16" x14ac:dyDescent="0.2">
      <c r="A67" t="s">
        <v>48</v>
      </c>
      <c r="C67" s="10">
        <f>C11*C15</f>
        <v>7.8998833235230086E-5</v>
      </c>
      <c r="D67" s="7">
        <f t="shared" si="44"/>
        <v>515.07973958519108</v>
      </c>
      <c r="E67" s="7">
        <f t="shared" si="45"/>
        <v>230.21689883627607</v>
      </c>
      <c r="G67" t="s">
        <v>48</v>
      </c>
      <c r="H67" s="37">
        <v>269</v>
      </c>
      <c r="I67">
        <v>297</v>
      </c>
      <c r="J67" s="16">
        <f t="shared" si="46"/>
        <v>283</v>
      </c>
      <c r="K67" s="10">
        <f t="shared" si="47"/>
        <v>9.2307238294395578E-5</v>
      </c>
      <c r="L67" s="8">
        <f t="shared" si="48"/>
        <v>9.2307238294395577E-2</v>
      </c>
      <c r="M67" s="11">
        <f>I11*I15</f>
        <v>8.2313826477878996E-5</v>
      </c>
      <c r="N67" s="38">
        <f t="shared" si="49"/>
        <v>239.87738915913189</v>
      </c>
      <c r="O67" s="39">
        <f t="shared" si="50"/>
        <v>1.1214062356729608</v>
      </c>
      <c r="P67" s="7">
        <f t="shared" si="15"/>
        <v>1.1214062356729608</v>
      </c>
    </row>
    <row r="68" spans="1:16" x14ac:dyDescent="0.2">
      <c r="A68" t="s">
        <v>49</v>
      </c>
      <c r="C68" s="10">
        <f>C11*C16</f>
        <v>1.6026804812301776E-5</v>
      </c>
      <c r="D68" s="7">
        <f t="shared" si="44"/>
        <v>104.49625786905511</v>
      </c>
      <c r="E68" s="7">
        <f t="shared" si="45"/>
        <v>46.705010074718395</v>
      </c>
      <c r="G68" t="s">
        <v>49</v>
      </c>
      <c r="H68" s="37">
        <v>104</v>
      </c>
      <c r="I68">
        <v>75</v>
      </c>
      <c r="J68" s="16">
        <f t="shared" si="46"/>
        <v>89.5</v>
      </c>
      <c r="K68" s="10">
        <f t="shared" si="47"/>
        <v>3.5687556812703122E-5</v>
      </c>
      <c r="L68" s="8">
        <f t="shared" si="48"/>
        <v>3.5687556812703122E-2</v>
      </c>
      <c r="M68" s="11">
        <f>I11*I16</f>
        <v>1.7194832117518718E-5</v>
      </c>
      <c r="N68" s="38">
        <f t="shared" si="49"/>
        <v>50.108853055062816</v>
      </c>
      <c r="O68" s="39">
        <f t="shared" si="50"/>
        <v>2.0754815498514434</v>
      </c>
      <c r="P68" s="7">
        <f t="shared" si="15"/>
        <v>2.0754815498514434</v>
      </c>
    </row>
    <row r="69" spans="1:16" x14ac:dyDescent="0.2">
      <c r="A69" t="s">
        <v>50</v>
      </c>
      <c r="C69" s="10">
        <f>C11*C17</f>
        <v>8.5123780753137331E-5</v>
      </c>
      <c r="D69" s="7">
        <f t="shared" si="44"/>
        <v>555.01496702206543</v>
      </c>
      <c r="E69" s="7">
        <f t="shared" si="45"/>
        <v>248.0661045189585</v>
      </c>
      <c r="G69" t="s">
        <v>50</v>
      </c>
      <c r="H69" s="37">
        <v>329</v>
      </c>
      <c r="I69">
        <v>329</v>
      </c>
      <c r="J69" s="16">
        <f t="shared" si="46"/>
        <v>329</v>
      </c>
      <c r="K69" s="10">
        <f t="shared" si="47"/>
        <v>1.1289621337864738E-4</v>
      </c>
      <c r="L69" s="8">
        <f t="shared" si="48"/>
        <v>0.11289621337864737</v>
      </c>
      <c r="M69" s="11">
        <f>I11*I17</f>
        <v>8.9310857729163652E-5</v>
      </c>
      <c r="N69" s="38">
        <f t="shared" si="49"/>
        <v>260.26800468803185</v>
      </c>
      <c r="O69" s="39">
        <f t="shared" si="50"/>
        <v>1.264081616156981</v>
      </c>
      <c r="P69" s="7">
        <f t="shared" si="15"/>
        <v>1.264081616156981</v>
      </c>
    </row>
    <row r="70" spans="1:16" x14ac:dyDescent="0.2">
      <c r="A70" t="s">
        <v>51</v>
      </c>
      <c r="C70" s="10">
        <f>C11*C18</f>
        <v>5.0187012338407774E-5</v>
      </c>
      <c r="D70" s="7">
        <f t="shared" si="44"/>
        <v>327.22398783856613</v>
      </c>
      <c r="E70" s="7">
        <f t="shared" si="45"/>
        <v>146.2540378033535</v>
      </c>
      <c r="G70" t="s">
        <v>51</v>
      </c>
      <c r="H70" s="37">
        <v>197</v>
      </c>
      <c r="I70">
        <v>127</v>
      </c>
      <c r="J70" s="16">
        <f t="shared" si="46"/>
        <v>162</v>
      </c>
      <c r="K70" s="10">
        <f t="shared" si="47"/>
        <v>6.760046819329341E-5</v>
      </c>
      <c r="L70" s="8">
        <f t="shared" si="48"/>
        <v>6.7600468193293406E-2</v>
      </c>
      <c r="M70" s="11">
        <f>I11*I18</f>
        <v>5.2196170222349304E-5</v>
      </c>
      <c r="N70" s="38">
        <f t="shared" si="49"/>
        <v>152.10908753473612</v>
      </c>
      <c r="O70" s="39">
        <f t="shared" si="50"/>
        <v>1.2951231461105994</v>
      </c>
      <c r="P70" s="7">
        <f t="shared" si="15"/>
        <v>1.2951231461105994</v>
      </c>
    </row>
    <row r="71" spans="1:16" x14ac:dyDescent="0.2">
      <c r="A71" t="s">
        <v>52</v>
      </c>
      <c r="C71" s="10">
        <f>C11*C19</f>
        <v>1.1171322557960786E-4</v>
      </c>
      <c r="D71" s="7">
        <f t="shared" si="44"/>
        <v>728.38062010902217</v>
      </c>
      <c r="E71" s="7">
        <f t="shared" si="45"/>
        <v>325.55255943280724</v>
      </c>
      <c r="G71" t="s">
        <v>52</v>
      </c>
      <c r="H71" s="37">
        <v>429</v>
      </c>
      <c r="I71">
        <v>348</v>
      </c>
      <c r="J71" s="16">
        <f t="shared" si="46"/>
        <v>388.5</v>
      </c>
      <c r="K71" s="10">
        <f t="shared" si="47"/>
        <v>1.4721117185240038E-4</v>
      </c>
      <c r="L71" s="8">
        <f t="shared" si="48"/>
        <v>0.14721117185240037</v>
      </c>
      <c r="M71" s="11">
        <f>I11*I19</f>
        <v>1.1735076464920546E-4</v>
      </c>
      <c r="N71" s="38">
        <f t="shared" si="49"/>
        <v>341.98136867618621</v>
      </c>
      <c r="O71" s="39">
        <f t="shared" si="50"/>
        <v>1.2544543045156638</v>
      </c>
      <c r="P71" s="7">
        <f t="shared" si="15"/>
        <v>1.2544543045156638</v>
      </c>
    </row>
    <row r="72" spans="1:16" x14ac:dyDescent="0.2">
      <c r="A72" t="s">
        <v>205</v>
      </c>
      <c r="C72" s="10">
        <f>C11*C20</f>
        <v>1.3055541659539213E-4</v>
      </c>
      <c r="D72" s="7">
        <f t="shared" si="44"/>
        <v>851.23345785570007</v>
      </c>
      <c r="E72" s="7">
        <f t="shared" si="45"/>
        <v>380.46211448937646</v>
      </c>
      <c r="G72" t="s">
        <v>205</v>
      </c>
      <c r="H72" s="37">
        <v>314</v>
      </c>
      <c r="J72" s="16"/>
      <c r="K72" s="10">
        <f t="shared" si="47"/>
        <v>1.0774896960758443E-4</v>
      </c>
      <c r="L72" s="8">
        <f t="shared" si="48"/>
        <v>0.10774896960758443</v>
      </c>
      <c r="M72" s="11">
        <f>I11*I20</f>
        <v>1.3799880321682629E-4</v>
      </c>
      <c r="N72" s="38">
        <f t="shared" si="49"/>
        <v>402.15349035721408</v>
      </c>
      <c r="O72" s="39">
        <f t="shared" si="50"/>
        <v>0.78079640617090884</v>
      </c>
      <c r="P72" s="7">
        <f t="shared" si="15"/>
        <v>0.78079640617090884</v>
      </c>
    </row>
    <row r="73" spans="1:16" x14ac:dyDescent="0.2">
      <c r="H73">
        <f>SUM(H66:H72)</f>
        <v>1858</v>
      </c>
      <c r="P73" s="7"/>
    </row>
    <row r="74" spans="1:16" x14ac:dyDescent="0.2">
      <c r="A74" t="s">
        <v>53</v>
      </c>
      <c r="C74" s="10">
        <f>C12*C14</f>
        <v>8.348458372619145E-5</v>
      </c>
      <c r="D74" s="7">
        <f t="shared" ref="D74:D80" si="51">C74*6520093</f>
        <v>544.3272499610548</v>
      </c>
      <c r="E74" s="7">
        <f t="shared" ref="E74:E80" si="52">D74/$E$25</f>
        <v>243.28918768777632</v>
      </c>
      <c r="G74" t="s">
        <v>53</v>
      </c>
      <c r="H74" s="37">
        <v>262</v>
      </c>
      <c r="I74">
        <v>359</v>
      </c>
      <c r="J74" s="16">
        <f t="shared" ref="J74:J79" si="53">SUM(H74:I74)/2</f>
        <v>310.5</v>
      </c>
      <c r="K74" s="10">
        <f t="shared" ref="K74:K80" si="54">$H74/2914181</f>
        <v>8.9905191201232866E-5</v>
      </c>
      <c r="L74" s="8">
        <f t="shared" ref="L74:L80" si="55">H74/2914181*1000</f>
        <v>8.9905191201232873E-2</v>
      </c>
      <c r="M74" s="11">
        <f>I12*I14</f>
        <v>8.6799028492362055E-5</v>
      </c>
      <c r="N74" s="38">
        <f t="shared" ref="N74:N80" si="56">M74*2914181</f>
        <v>252.94807965090016</v>
      </c>
      <c r="O74" s="39">
        <f t="shared" ref="O74:O80" si="57">H74/N74</f>
        <v>1.0357856851951301</v>
      </c>
      <c r="P74" s="7">
        <f t="shared" si="15"/>
        <v>1.0357856851951301</v>
      </c>
    </row>
    <row r="75" spans="1:16" x14ac:dyDescent="0.2">
      <c r="A75" t="s">
        <v>54</v>
      </c>
      <c r="C75" s="10">
        <f>C12*C15</f>
        <v>8.9750138227767082E-5</v>
      </c>
      <c r="D75" s="7">
        <f t="shared" si="51"/>
        <v>585.1792480078966</v>
      </c>
      <c r="E75" s="7">
        <f t="shared" si="52"/>
        <v>261.54814757073251</v>
      </c>
      <c r="G75" t="s">
        <v>54</v>
      </c>
      <c r="H75" s="37">
        <v>267</v>
      </c>
      <c r="I75">
        <v>392</v>
      </c>
      <c r="J75" s="16">
        <f t="shared" si="53"/>
        <v>329.5</v>
      </c>
      <c r="K75" s="10">
        <f t="shared" si="54"/>
        <v>9.1620939124920523E-5</v>
      </c>
      <c r="L75" s="8">
        <f t="shared" si="55"/>
        <v>9.1620939124920517E-2</v>
      </c>
      <c r="M75" s="11">
        <f>I12*I15</f>
        <v>9.2738772975204222E-5</v>
      </c>
      <c r="N75" s="38">
        <f t="shared" si="56"/>
        <v>270.25757016765363</v>
      </c>
      <c r="O75" s="39">
        <f t="shared" si="57"/>
        <v>0.98794642397756782</v>
      </c>
      <c r="P75" s="7">
        <f t="shared" si="15"/>
        <v>0.98794642397756782</v>
      </c>
    </row>
    <row r="76" spans="1:16" x14ac:dyDescent="0.2">
      <c r="A76" t="s">
        <v>55</v>
      </c>
      <c r="C76" s="10">
        <f>C12*C16</f>
        <v>1.8207964451455453E-5</v>
      </c>
      <c r="D76" s="7">
        <f t="shared" si="51"/>
        <v>118.71762156418353</v>
      </c>
      <c r="E76" s="7">
        <f t="shared" si="52"/>
        <v>53.061304053106902</v>
      </c>
      <c r="G76" t="s">
        <v>55</v>
      </c>
      <c r="H76" s="37">
        <v>100</v>
      </c>
      <c r="I76">
        <v>100</v>
      </c>
      <c r="J76" s="16">
        <f t="shared" si="53"/>
        <v>100</v>
      </c>
      <c r="K76" s="10">
        <f t="shared" si="54"/>
        <v>3.4314958473753006E-5</v>
      </c>
      <c r="L76" s="8">
        <f t="shared" si="55"/>
        <v>3.4314958473753009E-2</v>
      </c>
      <c r="M76" s="11">
        <f>I12*I16</f>
        <v>1.9372536793947471E-5</v>
      </c>
      <c r="N76" s="38">
        <f t="shared" si="56"/>
        <v>56.455078646722633</v>
      </c>
      <c r="O76" s="39">
        <f t="shared" si="57"/>
        <v>1.7713198244885495</v>
      </c>
      <c r="P76" s="7">
        <f t="shared" si="15"/>
        <v>1.7713198244885495</v>
      </c>
    </row>
    <row r="77" spans="1:16" x14ac:dyDescent="0.2">
      <c r="A77" t="s">
        <v>56</v>
      </c>
      <c r="C77" s="10">
        <f>C12*C17</f>
        <v>9.6708657282512363E-5</v>
      </c>
      <c r="D77" s="7">
        <f t="shared" si="51"/>
        <v>630.5494393871079</v>
      </c>
      <c r="E77" s="7">
        <f t="shared" si="52"/>
        <v>281.82653158820915</v>
      </c>
      <c r="G77" t="s">
        <v>56</v>
      </c>
      <c r="H77" s="37">
        <v>286</v>
      </c>
      <c r="I77">
        <v>355</v>
      </c>
      <c r="J77" s="16">
        <f t="shared" si="53"/>
        <v>320.5</v>
      </c>
      <c r="K77" s="10">
        <f t="shared" si="54"/>
        <v>9.8140781234933589E-5</v>
      </c>
      <c r="L77" s="8">
        <f t="shared" si="55"/>
        <v>9.8140781234933583E-2</v>
      </c>
      <c r="M77" s="11">
        <f>I12*I17</f>
        <v>1.0062196976581486E-4</v>
      </c>
      <c r="N77" s="38">
        <f t="shared" si="56"/>
        <v>293.2306324741121</v>
      </c>
      <c r="O77" s="39">
        <f t="shared" si="57"/>
        <v>0.97534148321031755</v>
      </c>
      <c r="P77" s="7">
        <f t="shared" si="15"/>
        <v>0.97534148321031755</v>
      </c>
    </row>
    <row r="78" spans="1:16" x14ac:dyDescent="0.2">
      <c r="A78" t="s">
        <v>57</v>
      </c>
      <c r="C78" s="10">
        <f>C12*C18</f>
        <v>5.7017187598183779E-5</v>
      </c>
      <c r="D78" s="7">
        <f t="shared" si="51"/>
        <v>371.75736573860485</v>
      </c>
      <c r="E78" s="7">
        <f t="shared" si="52"/>
        <v>166.1584047720628</v>
      </c>
      <c r="G78" t="s">
        <v>57</v>
      </c>
      <c r="H78" s="37">
        <v>193</v>
      </c>
      <c r="I78">
        <v>158</v>
      </c>
      <c r="J78" s="16">
        <f t="shared" si="53"/>
        <v>175.5</v>
      </c>
      <c r="K78" s="10">
        <f t="shared" si="54"/>
        <v>6.6227869854343301E-5</v>
      </c>
      <c r="L78" s="8">
        <f t="shared" si="55"/>
        <v>6.6227869854343299E-2</v>
      </c>
      <c r="M78" s="11">
        <f>I12*I18</f>
        <v>5.8806752006923549E-5</v>
      </c>
      <c r="N78" s="38">
        <f t="shared" si="56"/>
        <v>171.37351937028848</v>
      </c>
      <c r="O78" s="39">
        <f t="shared" si="57"/>
        <v>1.1261949962233253</v>
      </c>
      <c r="P78" s="7">
        <f t="shared" si="15"/>
        <v>1.1261949962233253</v>
      </c>
    </row>
    <row r="79" spans="1:16" x14ac:dyDescent="0.2">
      <c r="A79" t="s">
        <v>58</v>
      </c>
      <c r="C79" s="10">
        <f>C12*C19</f>
        <v>1.2691677872994511E-4</v>
      </c>
      <c r="D79" s="7">
        <f t="shared" si="51"/>
        <v>827.50920057966403</v>
      </c>
      <c r="E79" s="7">
        <f t="shared" si="52"/>
        <v>369.8584651560102</v>
      </c>
      <c r="G79" t="s">
        <v>58</v>
      </c>
      <c r="H79" s="37">
        <v>519</v>
      </c>
      <c r="I79">
        <v>511</v>
      </c>
      <c r="J79" s="16">
        <f t="shared" si="53"/>
        <v>515</v>
      </c>
      <c r="K79" s="10">
        <f t="shared" si="54"/>
        <v>1.7809463447877809E-4</v>
      </c>
      <c r="L79" s="8">
        <f t="shared" si="55"/>
        <v>0.1780946344787781</v>
      </c>
      <c r="M79" s="11">
        <f>I12*I19</f>
        <v>1.3221309696001042E-4</v>
      </c>
      <c r="N79" s="38">
        <f t="shared" si="56"/>
        <v>385.29289511202012</v>
      </c>
      <c r="O79" s="39">
        <f t="shared" si="57"/>
        <v>1.3470271748694091</v>
      </c>
      <c r="P79" s="7">
        <f t="shared" si="15"/>
        <v>1.3470271748694091</v>
      </c>
    </row>
    <row r="80" spans="1:16" x14ac:dyDescent="0.2">
      <c r="A80" t="s">
        <v>206</v>
      </c>
      <c r="C80" s="10">
        <f>C12*C20</f>
        <v>1.4832328790135495E-4</v>
      </c>
      <c r="D80" s="7">
        <f t="shared" si="51"/>
        <v>967.08163118260904</v>
      </c>
      <c r="E80" s="7">
        <f t="shared" si="52"/>
        <v>432.24090745965844</v>
      </c>
      <c r="G80" t="s">
        <v>206</v>
      </c>
      <c r="H80" s="37">
        <v>370</v>
      </c>
      <c r="K80" s="10">
        <f t="shared" si="54"/>
        <v>1.2696534635288611E-4</v>
      </c>
      <c r="L80" s="8">
        <f t="shared" si="55"/>
        <v>0.12696534635288612</v>
      </c>
      <c r="M80" s="11">
        <f>I12*I20</f>
        <v>1.5547618462147941E-4</v>
      </c>
      <c r="N80" s="38">
        <f t="shared" si="56"/>
        <v>453.0857431764075</v>
      </c>
      <c r="O80" s="39">
        <f t="shared" si="57"/>
        <v>0.81662247283720346</v>
      </c>
      <c r="P80" s="7">
        <f t="shared" si="15"/>
        <v>0.81662247283720346</v>
      </c>
    </row>
    <row r="81" spans="8:8" x14ac:dyDescent="0.2">
      <c r="H81">
        <f>SUM(H74:H80)</f>
        <v>1997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38D9-B8D5-1D4C-94EA-256280309CA2}">
  <dimension ref="A1:AB148"/>
  <sheetViews>
    <sheetView topLeftCell="A139" zoomScale="80" zoomScaleNormal="80" workbookViewId="0">
      <selection activeCell="I37" sqref="I37"/>
    </sheetView>
  </sheetViews>
  <sheetFormatPr baseColWidth="10" defaultRowHeight="16" x14ac:dyDescent="0.2"/>
  <cols>
    <col min="1" max="1" width="10.83203125" bestFit="1" customWidth="1"/>
    <col min="2" max="2" width="19.1640625" customWidth="1"/>
    <col min="3" max="3" width="18.83203125" bestFit="1" customWidth="1"/>
    <col min="4" max="8" width="11.6640625" bestFit="1" customWidth="1"/>
    <col min="9" max="9" width="12" bestFit="1" customWidth="1"/>
    <col min="11" max="11" width="10.83203125" customWidth="1"/>
    <col min="13" max="13" width="13.83203125" bestFit="1" customWidth="1"/>
    <col min="14" max="14" width="13" bestFit="1" customWidth="1"/>
    <col min="16" max="16" width="17.33203125" customWidth="1"/>
    <col min="17" max="17" width="14.6640625" customWidth="1"/>
    <col min="18" max="18" width="12.83203125" customWidth="1"/>
    <col min="19" max="19" width="15.33203125" customWidth="1"/>
    <col min="25" max="25" width="17.33203125" customWidth="1"/>
  </cols>
  <sheetData>
    <row r="1" spans="1:18" ht="19" x14ac:dyDescent="0.25">
      <c r="A1" s="72" t="s">
        <v>86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1">
        <v>6534504</v>
      </c>
      <c r="N1" s="30">
        <v>6520093</v>
      </c>
    </row>
    <row r="2" spans="1:18" ht="21" x14ac:dyDescent="0.25">
      <c r="A2" s="70" t="s">
        <v>81</v>
      </c>
      <c r="B2" s="70"/>
      <c r="C2" s="70"/>
      <c r="D2" s="70"/>
      <c r="E2" s="70"/>
      <c r="F2" s="70"/>
      <c r="G2" s="70"/>
      <c r="H2" s="70"/>
      <c r="I2" s="70"/>
      <c r="J2" s="26"/>
      <c r="K2" s="70" t="s">
        <v>82</v>
      </c>
      <c r="L2" s="70"/>
      <c r="M2" s="70"/>
      <c r="N2" s="70"/>
      <c r="O2" s="70"/>
      <c r="P2" s="70"/>
      <c r="Q2" s="70"/>
    </row>
    <row r="3" spans="1:18" ht="19" x14ac:dyDescent="0.25">
      <c r="A3" s="73" t="s">
        <v>77</v>
      </c>
      <c r="B3" s="73"/>
      <c r="C3" s="73"/>
      <c r="D3" s="73"/>
      <c r="E3" s="73"/>
      <c r="F3" s="73"/>
      <c r="G3" s="73"/>
      <c r="H3" s="73"/>
      <c r="I3" s="73"/>
      <c r="J3" s="27"/>
      <c r="K3" s="73" t="s">
        <v>77</v>
      </c>
      <c r="L3" s="73"/>
      <c r="M3" s="73"/>
      <c r="N3" s="73"/>
      <c r="O3" s="73"/>
      <c r="P3" s="73"/>
      <c r="Q3" s="73"/>
    </row>
    <row r="4" spans="1:18" x14ac:dyDescent="0.2">
      <c r="A4" s="5" t="s">
        <v>71</v>
      </c>
      <c r="B4" s="12" t="s">
        <v>78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K4" s="5" t="s">
        <v>71</v>
      </c>
      <c r="L4" s="12" t="s">
        <v>3</v>
      </c>
      <c r="M4" s="12" t="s">
        <v>4</v>
      </c>
      <c r="N4" s="12" t="s">
        <v>5</v>
      </c>
      <c r="O4" s="12" t="s">
        <v>6</v>
      </c>
      <c r="P4" s="12" t="s">
        <v>7</v>
      </c>
      <c r="Q4" s="12" t="s">
        <v>8</v>
      </c>
      <c r="R4" s="12" t="s">
        <v>9</v>
      </c>
    </row>
    <row r="5" spans="1:18" x14ac:dyDescent="0.2">
      <c r="A5" s="12" t="s">
        <v>136</v>
      </c>
      <c r="B5" s="12" t="s">
        <v>79</v>
      </c>
      <c r="C5" s="14">
        <f>80076/$M1</f>
        <v>1.2254334835513147E-2</v>
      </c>
      <c r="D5" s="13">
        <f>39359/M1</f>
        <v>6.0232574652949941E-3</v>
      </c>
      <c r="E5" s="13">
        <f>40358/M1</f>
        <v>6.1761382348224135E-3</v>
      </c>
      <c r="F5" s="13">
        <f>34597/M1</f>
        <v>5.2945104938339621E-3</v>
      </c>
      <c r="G5" s="13">
        <f>35545/M1</f>
        <v>5.439586539391513E-3</v>
      </c>
      <c r="H5" s="13">
        <f>60289/M1</f>
        <v>9.2262549690075944E-3</v>
      </c>
      <c r="I5" s="13">
        <f>68494/M1</f>
        <v>1.0481897325336399E-2</v>
      </c>
      <c r="K5" s="12" t="s">
        <v>136</v>
      </c>
    </row>
    <row r="6" spans="1:18" x14ac:dyDescent="0.2">
      <c r="A6" t="s">
        <v>141</v>
      </c>
      <c r="B6">
        <v>2.0299999999999999E-2</v>
      </c>
      <c r="C6" s="14">
        <f>B6*$C$5</f>
        <v>2.4876299716091685E-4</v>
      </c>
      <c r="D6" s="14">
        <f>B6*$D$5</f>
        <v>1.2227212654548837E-4</v>
      </c>
      <c r="E6" s="14">
        <f>B6*$E$5</f>
        <v>1.25375606166895E-4</v>
      </c>
      <c r="F6" s="14">
        <f>B6*$F$5</f>
        <v>1.0747856302482943E-4</v>
      </c>
      <c r="G6" s="14">
        <f>B6*$G$5</f>
        <v>1.104236067496477E-4</v>
      </c>
      <c r="H6" s="14">
        <f>B6*$H$5</f>
        <v>1.8729297587085416E-4</v>
      </c>
      <c r="I6" s="14">
        <f>B6*$I$5</f>
        <v>2.1278251570432889E-4</v>
      </c>
      <c r="K6" t="s">
        <v>141</v>
      </c>
      <c r="L6" s="3">
        <f>C6*$N$1</f>
        <v>1621.9578764479138</v>
      </c>
      <c r="M6" s="3">
        <f t="shared" ref="M6:R21" si="0">D6*$N$1</f>
        <v>797.22563638435292</v>
      </c>
      <c r="N6" s="3">
        <f t="shared" si="0"/>
        <v>817.46061213952885</v>
      </c>
      <c r="O6" s="3">
        <f t="shared" si="0"/>
        <v>700.7702264282492</v>
      </c>
      <c r="P6" s="3">
        <f t="shared" si="0"/>
        <v>719.97218540313077</v>
      </c>
      <c r="Q6" s="3">
        <f t="shared" si="0"/>
        <v>1221.167620924725</v>
      </c>
      <c r="R6" s="3">
        <f t="shared" si="0"/>
        <v>1387.361791166185</v>
      </c>
    </row>
    <row r="7" spans="1:18" x14ac:dyDescent="0.2">
      <c r="A7" t="s">
        <v>142</v>
      </c>
      <c r="B7">
        <v>1.2699999999999999E-2</v>
      </c>
      <c r="C7" s="14">
        <f t="shared" ref="C7:C33" si="1">B7*$C$5</f>
        <v>1.5563005241101696E-4</v>
      </c>
      <c r="D7" s="14">
        <f t="shared" ref="D7:D33" si="2">B7*$D$5</f>
        <v>7.6495369809246423E-5</v>
      </c>
      <c r="E7" s="14">
        <f t="shared" ref="E7:E33" si="3">B7*$E$5</f>
        <v>7.8436955582244646E-5</v>
      </c>
      <c r="F7" s="14">
        <f t="shared" ref="F7:F33" si="4">B7*$F$5</f>
        <v>6.7240283271691314E-5</v>
      </c>
      <c r="G7" s="14">
        <f t="shared" ref="G7:G33" si="5">B7*$G$5</f>
        <v>6.9082749050272208E-5</v>
      </c>
      <c r="H7" s="14">
        <f t="shared" ref="H7:H33" si="6">B7*$H$5</f>
        <v>1.1717343810639644E-4</v>
      </c>
      <c r="I7" s="14">
        <f t="shared" ref="I7:I33" si="7">B7*$I$5</f>
        <v>1.3312009603177227E-4</v>
      </c>
      <c r="K7" t="s">
        <v>142</v>
      </c>
      <c r="L7" s="3">
        <f>C7*$N$1</f>
        <v>1014.7224153147048</v>
      </c>
      <c r="M7" s="3">
        <f t="shared" si="0"/>
        <v>498.75692522567891</v>
      </c>
      <c r="N7" s="3">
        <f t="shared" si="0"/>
        <v>511.41624503310425</v>
      </c>
      <c r="O7" s="3">
        <f t="shared" si="0"/>
        <v>438.41290027777166</v>
      </c>
      <c r="P7" s="3">
        <f t="shared" si="0"/>
        <v>450.42594850343647</v>
      </c>
      <c r="Q7" s="3">
        <f t="shared" si="0"/>
        <v>763.98171358344871</v>
      </c>
      <c r="R7" s="3">
        <f t="shared" si="0"/>
        <v>867.95540629608615</v>
      </c>
    </row>
    <row r="8" spans="1:18" x14ac:dyDescent="0.2">
      <c r="A8" t="s">
        <v>143</v>
      </c>
      <c r="B8">
        <v>1.78E-2</v>
      </c>
      <c r="C8" s="14">
        <f t="shared" si="1"/>
        <v>2.1812716007213402E-4</v>
      </c>
      <c r="D8" s="14">
        <f t="shared" si="2"/>
        <v>1.0721398288225089E-4</v>
      </c>
      <c r="E8" s="14">
        <f t="shared" si="3"/>
        <v>1.0993526057983895E-4</v>
      </c>
      <c r="F8" s="14">
        <f t="shared" si="4"/>
        <v>9.424228679024453E-5</v>
      </c>
      <c r="G8" s="14">
        <f t="shared" si="5"/>
        <v>9.6824640401168936E-5</v>
      </c>
      <c r="H8" s="14">
        <f t="shared" si="6"/>
        <v>1.6422733844833517E-4</v>
      </c>
      <c r="I8" s="14">
        <f t="shared" si="7"/>
        <v>1.8657777239098789E-4</v>
      </c>
      <c r="K8" t="s">
        <v>143</v>
      </c>
      <c r="L8" s="3">
        <f>C8*$N$1</f>
        <v>1422.2093694962005</v>
      </c>
      <c r="M8" s="3">
        <f t="shared" si="0"/>
        <v>699.04513929268387</v>
      </c>
      <c r="N8" s="3">
        <f t="shared" si="0"/>
        <v>716.78812295978389</v>
      </c>
      <c r="O8" s="3">
        <f t="shared" si="0"/>
        <v>614.46847440506588</v>
      </c>
      <c r="P8" s="3">
        <f t="shared" si="0"/>
        <v>631.30566010717882</v>
      </c>
      <c r="Q8" s="3">
        <f t="shared" si="0"/>
        <v>1070.7775198256211</v>
      </c>
      <c r="R8" s="3">
        <f t="shared" si="0"/>
        <v>1216.5044277220734</v>
      </c>
    </row>
    <row r="9" spans="1:18" x14ac:dyDescent="0.2">
      <c r="A9" t="s">
        <v>12</v>
      </c>
      <c r="B9">
        <v>8.0000000000000002E-3</v>
      </c>
      <c r="C9" s="14">
        <f t="shared" si="1"/>
        <v>9.8034678684105175E-5</v>
      </c>
      <c r="D9" s="14">
        <f t="shared" si="2"/>
        <v>4.8186059722359954E-5</v>
      </c>
      <c r="E9" s="14">
        <f t="shared" si="3"/>
        <v>4.9409105878579308E-5</v>
      </c>
      <c r="F9" s="14">
        <f t="shared" si="4"/>
        <v>4.2356083950671697E-5</v>
      </c>
      <c r="G9" s="14">
        <f t="shared" si="5"/>
        <v>4.3516692315132104E-5</v>
      </c>
      <c r="H9" s="14">
        <f t="shared" si="6"/>
        <v>7.381003975206076E-5</v>
      </c>
      <c r="I9" s="14">
        <f t="shared" si="7"/>
        <v>8.3855178602691192E-5</v>
      </c>
      <c r="K9" t="s">
        <v>12</v>
      </c>
      <c r="L9" s="3">
        <f>C9*$N$1</f>
        <v>639.19522224548336</v>
      </c>
      <c r="M9" s="3">
        <f t="shared" si="0"/>
        <v>314.17759069334107</v>
      </c>
      <c r="N9" s="3">
        <f t="shared" si="0"/>
        <v>322.15196537518381</v>
      </c>
      <c r="O9" s="3">
        <f t="shared" si="0"/>
        <v>276.16560647418686</v>
      </c>
      <c r="P9" s="3">
        <f t="shared" si="0"/>
        <v>283.73288094704662</v>
      </c>
      <c r="Q9" s="3">
        <f t="shared" si="0"/>
        <v>481.24832351713309</v>
      </c>
      <c r="R9" s="3">
        <f t="shared" si="0"/>
        <v>546.74356302115666</v>
      </c>
    </row>
    <row r="10" spans="1:18" x14ac:dyDescent="0.2">
      <c r="C10" s="14"/>
      <c r="D10" s="14"/>
      <c r="E10" s="14"/>
      <c r="F10" s="14"/>
      <c r="G10" s="14"/>
      <c r="H10" s="14"/>
      <c r="I10" s="14"/>
      <c r="L10" s="3"/>
      <c r="M10" s="3"/>
      <c r="N10" s="3"/>
      <c r="O10" s="3"/>
      <c r="P10" s="3"/>
      <c r="Q10" s="3"/>
      <c r="R10" s="3"/>
    </row>
    <row r="11" spans="1:18" x14ac:dyDescent="0.2">
      <c r="A11" s="12" t="s">
        <v>137</v>
      </c>
      <c r="C11" s="14"/>
      <c r="D11" s="14"/>
      <c r="E11" s="14"/>
      <c r="F11" s="14"/>
      <c r="G11" s="14"/>
      <c r="H11" s="14"/>
      <c r="I11" s="14"/>
      <c r="K11" s="12" t="s">
        <v>137</v>
      </c>
      <c r="L11" s="3"/>
      <c r="M11" s="3"/>
      <c r="N11" s="3"/>
      <c r="O11" s="3"/>
      <c r="P11" s="3"/>
      <c r="Q11" s="3"/>
      <c r="R11" s="3"/>
    </row>
    <row r="12" spans="1:18" x14ac:dyDescent="0.2">
      <c r="A12" t="s">
        <v>147</v>
      </c>
      <c r="B12">
        <v>2.35E-2</v>
      </c>
      <c r="C12" s="14">
        <f t="shared" si="1"/>
        <v>2.8797686863455893E-4</v>
      </c>
      <c r="D12" s="14">
        <f t="shared" si="2"/>
        <v>1.4154655043443237E-4</v>
      </c>
      <c r="E12" s="14">
        <f t="shared" si="3"/>
        <v>1.4513924851832671E-4</v>
      </c>
      <c r="F12" s="14">
        <f t="shared" si="4"/>
        <v>1.2442099660509812E-4</v>
      </c>
      <c r="G12" s="14">
        <f t="shared" si="5"/>
        <v>1.2783028367570055E-4</v>
      </c>
      <c r="H12" s="14">
        <f t="shared" si="6"/>
        <v>2.1681699177167847E-4</v>
      </c>
      <c r="I12" s="14">
        <f t="shared" si="7"/>
        <v>2.463245871454054E-4</v>
      </c>
      <c r="K12" t="s">
        <v>147</v>
      </c>
      <c r="L12" s="3">
        <f t="shared" ref="L12:L17" si="8">C12*$N$1</f>
        <v>1877.6359653461072</v>
      </c>
      <c r="M12" s="3">
        <f t="shared" si="0"/>
        <v>922.89667266168942</v>
      </c>
      <c r="N12" s="3">
        <f t="shared" si="0"/>
        <v>946.32139828960237</v>
      </c>
      <c r="O12" s="3">
        <f t="shared" si="0"/>
        <v>811.23646901792404</v>
      </c>
      <c r="P12" s="3">
        <f t="shared" si="0"/>
        <v>833.46533778194942</v>
      </c>
      <c r="Q12" s="3">
        <f t="shared" si="0"/>
        <v>1413.6669503315784</v>
      </c>
      <c r="R12" s="3">
        <f t="shared" si="0"/>
        <v>1606.0592163746478</v>
      </c>
    </row>
    <row r="13" spans="1:18" x14ac:dyDescent="0.2">
      <c r="A13" t="s">
        <v>144</v>
      </c>
      <c r="B13">
        <v>1.4200000000000001E-2</v>
      </c>
      <c r="C13" s="14">
        <f t="shared" si="1"/>
        <v>1.7401155466428671E-4</v>
      </c>
      <c r="D13" s="14">
        <f t="shared" si="2"/>
        <v>8.5530256007188921E-5</v>
      </c>
      <c r="E13" s="14">
        <f t="shared" si="3"/>
        <v>8.770116293447828E-5</v>
      </c>
      <c r="F13" s="14">
        <f t="shared" si="4"/>
        <v>7.518204901244227E-5</v>
      </c>
      <c r="G13" s="14">
        <f t="shared" si="5"/>
        <v>7.7242128859359493E-5</v>
      </c>
      <c r="H13" s="14">
        <f t="shared" si="6"/>
        <v>1.3101282055990785E-4</v>
      </c>
      <c r="I13" s="14">
        <f t="shared" si="7"/>
        <v>1.4884294201977688E-4</v>
      </c>
      <c r="K13" t="s">
        <v>144</v>
      </c>
      <c r="L13" s="3">
        <f t="shared" si="8"/>
        <v>1134.571519485733</v>
      </c>
      <c r="M13" s="3">
        <f t="shared" si="0"/>
        <v>557.66522348068042</v>
      </c>
      <c r="N13" s="3">
        <f t="shared" si="0"/>
        <v>571.81973854095133</v>
      </c>
      <c r="O13" s="3">
        <f t="shared" si="0"/>
        <v>490.19395149168179</v>
      </c>
      <c r="P13" s="3">
        <f t="shared" si="0"/>
        <v>503.62586368100779</v>
      </c>
      <c r="Q13" s="3">
        <f t="shared" si="0"/>
        <v>854.21577424291127</v>
      </c>
      <c r="R13" s="3">
        <f t="shared" si="0"/>
        <v>970.46982436255303</v>
      </c>
    </row>
    <row r="14" spans="1:18" x14ac:dyDescent="0.2">
      <c r="A14" t="s">
        <v>145</v>
      </c>
      <c r="B14">
        <v>1.8700000000000001E-2</v>
      </c>
      <c r="C14" s="14">
        <f t="shared" si="1"/>
        <v>2.2915606142409587E-4</v>
      </c>
      <c r="D14" s="14">
        <f t="shared" si="2"/>
        <v>1.126349146010164E-4</v>
      </c>
      <c r="E14" s="14">
        <f t="shared" si="3"/>
        <v>1.1549378499117914E-4</v>
      </c>
      <c r="F14" s="14">
        <f t="shared" si="4"/>
        <v>9.9007346234695099E-5</v>
      </c>
      <c r="G14" s="14">
        <f t="shared" si="5"/>
        <v>1.0172026828662129E-4</v>
      </c>
      <c r="H14" s="14">
        <f t="shared" si="6"/>
        <v>1.7253096792044201E-4</v>
      </c>
      <c r="I14" s="14">
        <f t="shared" si="7"/>
        <v>1.9601147998379067E-4</v>
      </c>
      <c r="K14" t="s">
        <v>145</v>
      </c>
      <c r="L14" s="3">
        <f t="shared" si="8"/>
        <v>1494.1188319988175</v>
      </c>
      <c r="M14" s="3">
        <f t="shared" si="0"/>
        <v>734.39011824568479</v>
      </c>
      <c r="N14" s="3">
        <f t="shared" si="0"/>
        <v>753.03021906449214</v>
      </c>
      <c r="O14" s="3">
        <f t="shared" si="0"/>
        <v>645.53710513341184</v>
      </c>
      <c r="P14" s="3">
        <f t="shared" si="0"/>
        <v>663.22560921372144</v>
      </c>
      <c r="Q14" s="3">
        <f t="shared" si="0"/>
        <v>1124.9179562212985</v>
      </c>
      <c r="R14" s="3">
        <f t="shared" si="0"/>
        <v>1278.0130785619538</v>
      </c>
    </row>
    <row r="15" spans="1:18" x14ac:dyDescent="0.2">
      <c r="A15" t="s">
        <v>13</v>
      </c>
      <c r="B15" s="13">
        <v>8.6E-3</v>
      </c>
      <c r="C15" s="14">
        <f t="shared" si="1"/>
        <v>1.0538727958541306E-4</v>
      </c>
      <c r="D15" s="14">
        <f t="shared" si="2"/>
        <v>5.1800014201536952E-5</v>
      </c>
      <c r="E15" s="14">
        <f t="shared" si="3"/>
        <v>5.3114788819472754E-5</v>
      </c>
      <c r="F15" s="14">
        <f t="shared" si="4"/>
        <v>4.5532790246972071E-5</v>
      </c>
      <c r="G15" s="14">
        <f t="shared" si="5"/>
        <v>4.6780444238767011E-5</v>
      </c>
      <c r="H15" s="14">
        <f t="shared" si="6"/>
        <v>7.9345792733465318E-5</v>
      </c>
      <c r="I15" s="14">
        <f t="shared" si="7"/>
        <v>9.0144316997893033E-5</v>
      </c>
      <c r="K15" t="s">
        <v>13</v>
      </c>
      <c r="L15" s="3">
        <f t="shared" si="8"/>
        <v>687.13486391389461</v>
      </c>
      <c r="M15" s="3">
        <f t="shared" si="0"/>
        <v>337.74090999534167</v>
      </c>
      <c r="N15" s="3">
        <f t="shared" si="0"/>
        <v>346.31336277832258</v>
      </c>
      <c r="O15" s="3">
        <f t="shared" si="0"/>
        <v>296.87802695975085</v>
      </c>
      <c r="P15" s="3">
        <f t="shared" si="0"/>
        <v>305.01284701807509</v>
      </c>
      <c r="Q15" s="3">
        <f t="shared" si="0"/>
        <v>517.34194778091808</v>
      </c>
      <c r="R15" s="3">
        <f t="shared" si="0"/>
        <v>587.74933024774339</v>
      </c>
    </row>
    <row r="16" spans="1:18" x14ac:dyDescent="0.2">
      <c r="A16" t="s">
        <v>148</v>
      </c>
      <c r="B16">
        <v>1.4200000000000001E-2</v>
      </c>
      <c r="C16" s="14">
        <f t="shared" si="1"/>
        <v>1.7401155466428671E-4</v>
      </c>
      <c r="D16" s="14">
        <f t="shared" si="2"/>
        <v>8.5530256007188921E-5</v>
      </c>
      <c r="E16" s="14">
        <f t="shared" si="3"/>
        <v>8.770116293447828E-5</v>
      </c>
      <c r="F16" s="14">
        <f t="shared" si="4"/>
        <v>7.518204901244227E-5</v>
      </c>
      <c r="G16" s="14">
        <f t="shared" si="5"/>
        <v>7.7242128859359493E-5</v>
      </c>
      <c r="H16" s="14">
        <f t="shared" si="6"/>
        <v>1.3101282055990785E-4</v>
      </c>
      <c r="I16" s="14">
        <f t="shared" si="7"/>
        <v>1.4884294201977688E-4</v>
      </c>
      <c r="K16" t="s">
        <v>148</v>
      </c>
      <c r="L16" s="3">
        <f t="shared" si="8"/>
        <v>1134.571519485733</v>
      </c>
      <c r="M16" s="3">
        <f t="shared" si="0"/>
        <v>557.66522348068042</v>
      </c>
      <c r="N16" s="3">
        <f t="shared" si="0"/>
        <v>571.81973854095133</v>
      </c>
      <c r="O16" s="3">
        <f t="shared" si="0"/>
        <v>490.19395149168179</v>
      </c>
      <c r="P16" s="3">
        <f t="shared" si="0"/>
        <v>503.62586368100779</v>
      </c>
      <c r="Q16" s="3">
        <f t="shared" si="0"/>
        <v>854.21577424291127</v>
      </c>
      <c r="R16" s="3">
        <f t="shared" si="0"/>
        <v>970.46982436255303</v>
      </c>
    </row>
    <row r="17" spans="1:18" x14ac:dyDescent="0.2">
      <c r="A17" t="s">
        <v>146</v>
      </c>
      <c r="B17">
        <v>9.8000000000000004E-2</v>
      </c>
      <c r="C17" s="14">
        <f t="shared" si="1"/>
        <v>1.2009248138802884E-3</v>
      </c>
      <c r="D17" s="14">
        <f t="shared" si="2"/>
        <v>5.9027923159890941E-4</v>
      </c>
      <c r="E17" s="14">
        <f t="shared" si="3"/>
        <v>6.0526154701259652E-4</v>
      </c>
      <c r="F17" s="14">
        <f t="shared" si="4"/>
        <v>5.1886202839572829E-4</v>
      </c>
      <c r="G17" s="14">
        <f t="shared" si="5"/>
        <v>5.3307948086036834E-4</v>
      </c>
      <c r="H17" s="14">
        <f t="shared" si="6"/>
        <v>9.0417298696274424E-4</v>
      </c>
      <c r="I17" s="14">
        <f t="shared" si="7"/>
        <v>1.0272259378829671E-3</v>
      </c>
      <c r="K17" t="s">
        <v>146</v>
      </c>
      <c r="L17" s="3">
        <f t="shared" si="8"/>
        <v>7830.1414725071709</v>
      </c>
      <c r="M17" s="3">
        <f t="shared" si="0"/>
        <v>3848.6754859934281</v>
      </c>
      <c r="N17" s="3">
        <f t="shared" si="0"/>
        <v>3946.3615758460014</v>
      </c>
      <c r="O17" s="3">
        <f t="shared" si="0"/>
        <v>3383.0286793087894</v>
      </c>
      <c r="P17" s="3">
        <f t="shared" si="0"/>
        <v>3475.7277916013218</v>
      </c>
      <c r="Q17" s="3">
        <f t="shared" si="0"/>
        <v>5895.2919630848801</v>
      </c>
      <c r="R17" s="3">
        <f t="shared" si="0"/>
        <v>6697.6086470091686</v>
      </c>
    </row>
    <row r="18" spans="1:18" x14ac:dyDescent="0.2">
      <c r="C18" s="14"/>
      <c r="D18" s="14"/>
      <c r="E18" s="14"/>
      <c r="F18" s="14"/>
      <c r="G18" s="14"/>
      <c r="H18" s="14"/>
      <c r="I18" s="14"/>
      <c r="L18" s="3"/>
      <c r="M18" s="3"/>
      <c r="N18" s="3"/>
      <c r="O18" s="3"/>
      <c r="P18" s="3"/>
      <c r="Q18" s="3"/>
      <c r="R18" s="3"/>
    </row>
    <row r="19" spans="1:18" x14ac:dyDescent="0.2">
      <c r="A19" s="12" t="s">
        <v>72</v>
      </c>
      <c r="C19" s="14"/>
      <c r="D19" s="14"/>
      <c r="E19" s="14"/>
      <c r="F19" s="14"/>
      <c r="G19" s="14"/>
      <c r="H19" s="14"/>
      <c r="I19" s="14"/>
      <c r="K19" s="12" t="s">
        <v>72</v>
      </c>
      <c r="L19" s="3"/>
      <c r="M19" s="3"/>
      <c r="N19" s="3"/>
      <c r="O19" s="3"/>
      <c r="P19" s="3"/>
      <c r="Q19" s="3"/>
      <c r="R19" s="3"/>
    </row>
    <row r="20" spans="1:18" x14ac:dyDescent="0.2">
      <c r="A20" t="s">
        <v>73</v>
      </c>
      <c r="B20">
        <v>6.4000000000000003E-3</v>
      </c>
      <c r="C20" s="14">
        <f t="shared" si="1"/>
        <v>7.8427742947284138E-5</v>
      </c>
      <c r="D20" s="14">
        <f t="shared" si="2"/>
        <v>3.8548847777887962E-5</v>
      </c>
      <c r="E20" s="14">
        <f t="shared" si="3"/>
        <v>3.9527284702863447E-5</v>
      </c>
      <c r="F20" s="14">
        <f t="shared" si="4"/>
        <v>3.3884867160537356E-5</v>
      </c>
      <c r="G20" s="14">
        <f t="shared" si="5"/>
        <v>3.4813353852105684E-5</v>
      </c>
      <c r="H20" s="14">
        <f t="shared" si="6"/>
        <v>5.9048031801648609E-5</v>
      </c>
      <c r="I20" s="14">
        <f t="shared" si="7"/>
        <v>6.7084142882152951E-5</v>
      </c>
      <c r="K20" t="s">
        <v>73</v>
      </c>
      <c r="L20" s="3">
        <f t="shared" ref="L20:L25" si="9">C20*$N$1</f>
        <v>511.3561777963867</v>
      </c>
      <c r="M20" s="3">
        <f t="shared" si="0"/>
        <v>251.34207255467285</v>
      </c>
      <c r="N20" s="3">
        <f t="shared" si="0"/>
        <v>257.72157230014705</v>
      </c>
      <c r="O20" s="3">
        <f t="shared" si="0"/>
        <v>220.9324851793495</v>
      </c>
      <c r="P20" s="3">
        <f t="shared" si="0"/>
        <v>226.9863047576373</v>
      </c>
      <c r="Q20" s="3">
        <f t="shared" si="0"/>
        <v>384.99865881370647</v>
      </c>
      <c r="R20" s="3">
        <f t="shared" si="0"/>
        <v>437.39485041692529</v>
      </c>
    </row>
    <row r="21" spans="1:18" x14ac:dyDescent="0.2">
      <c r="A21" t="s">
        <v>74</v>
      </c>
      <c r="B21">
        <v>2.5999999999999999E-3</v>
      </c>
      <c r="C21" s="14">
        <f t="shared" si="1"/>
        <v>3.1861270572334183E-5</v>
      </c>
      <c r="D21" s="14">
        <f t="shared" si="2"/>
        <v>1.5660469409766983E-5</v>
      </c>
      <c r="E21" s="14">
        <f t="shared" si="3"/>
        <v>1.6057959410538274E-5</v>
      </c>
      <c r="F21" s="14">
        <f t="shared" si="4"/>
        <v>1.37657272839683E-5</v>
      </c>
      <c r="G21" s="14">
        <f t="shared" si="5"/>
        <v>1.4142925002417933E-5</v>
      </c>
      <c r="H21" s="14">
        <f t="shared" si="6"/>
        <v>2.3988262919419744E-5</v>
      </c>
      <c r="I21" s="14">
        <f t="shared" si="7"/>
        <v>2.7252933045874635E-5</v>
      </c>
      <c r="K21" t="s">
        <v>74</v>
      </c>
      <c r="L21" s="3">
        <f t="shared" si="9"/>
        <v>207.73844722978211</v>
      </c>
      <c r="M21" s="3">
        <f t="shared" si="0"/>
        <v>102.10771697533583</v>
      </c>
      <c r="N21" s="3">
        <f t="shared" si="0"/>
        <v>104.69938874693473</v>
      </c>
      <c r="O21" s="3">
        <f t="shared" si="0"/>
        <v>89.753822104110725</v>
      </c>
      <c r="P21" s="3">
        <f t="shared" si="0"/>
        <v>92.213186307790153</v>
      </c>
      <c r="Q21" s="3">
        <f t="shared" si="0"/>
        <v>156.40570514306825</v>
      </c>
      <c r="R21" s="3">
        <f t="shared" si="0"/>
        <v>177.69165798187589</v>
      </c>
    </row>
    <row r="22" spans="1:18" x14ac:dyDescent="0.2">
      <c r="A22" t="s">
        <v>75</v>
      </c>
      <c r="B22" s="13">
        <v>3.0000000000000001E-3</v>
      </c>
      <c r="C22" s="14">
        <f t="shared" si="1"/>
        <v>3.6763004506539443E-5</v>
      </c>
      <c r="D22" s="14">
        <f t="shared" si="2"/>
        <v>1.8069772395884983E-5</v>
      </c>
      <c r="E22" s="14">
        <f t="shared" si="3"/>
        <v>1.8528414704467241E-5</v>
      </c>
      <c r="F22" s="14">
        <f t="shared" si="4"/>
        <v>1.5883531481501885E-5</v>
      </c>
      <c r="G22" s="14">
        <f t="shared" si="5"/>
        <v>1.631875961817454E-5</v>
      </c>
      <c r="H22" s="14">
        <f t="shared" si="6"/>
        <v>2.7678764907022783E-5</v>
      </c>
      <c r="I22" s="14">
        <f t="shared" si="7"/>
        <v>3.1445691976009195E-5</v>
      </c>
      <c r="K22" t="s">
        <v>75</v>
      </c>
      <c r="L22" s="3">
        <f t="shared" si="9"/>
        <v>239.69820834205626</v>
      </c>
      <c r="M22" s="3">
        <f t="shared" ref="M22:R25" si="10">D22*$N$1</f>
        <v>117.81659651000291</v>
      </c>
      <c r="N22" s="3">
        <f t="shared" si="10"/>
        <v>120.80698701569393</v>
      </c>
      <c r="O22" s="3">
        <f t="shared" si="10"/>
        <v>103.56210242782008</v>
      </c>
      <c r="P22" s="3">
        <f t="shared" si="10"/>
        <v>106.39983035514248</v>
      </c>
      <c r="Q22" s="3">
        <f t="shared" si="10"/>
        <v>180.46812131892489</v>
      </c>
      <c r="R22" s="3">
        <f t="shared" si="10"/>
        <v>205.02883613293372</v>
      </c>
    </row>
    <row r="23" spans="1:18" x14ac:dyDescent="0.2">
      <c r="A23" t="s">
        <v>14</v>
      </c>
      <c r="B23">
        <v>1.6999999999999999E-3</v>
      </c>
      <c r="C23" s="14">
        <f t="shared" si="1"/>
        <v>2.0832369220372348E-5</v>
      </c>
      <c r="D23" s="14">
        <f t="shared" si="2"/>
        <v>1.023953769100149E-5</v>
      </c>
      <c r="E23" s="14">
        <f t="shared" si="3"/>
        <v>1.0499434999198103E-5</v>
      </c>
      <c r="F23" s="14">
        <f t="shared" si="4"/>
        <v>9.0006678395177353E-6</v>
      </c>
      <c r="G23" s="14">
        <f t="shared" si="5"/>
        <v>9.2472971169655723E-6</v>
      </c>
      <c r="H23" s="14">
        <f t="shared" si="6"/>
        <v>1.5684633447312908E-5</v>
      </c>
      <c r="I23" s="14">
        <f t="shared" si="7"/>
        <v>1.7819225453071878E-5</v>
      </c>
      <c r="K23" t="s">
        <v>14</v>
      </c>
      <c r="L23" s="3">
        <f t="shared" si="9"/>
        <v>135.82898472716519</v>
      </c>
      <c r="M23" s="3">
        <f t="shared" si="10"/>
        <v>66.762738022334972</v>
      </c>
      <c r="N23" s="3">
        <f t="shared" si="10"/>
        <v>68.457292642226548</v>
      </c>
      <c r="O23" s="3">
        <f t="shared" si="10"/>
        <v>58.68519137576471</v>
      </c>
      <c r="P23" s="3">
        <f t="shared" si="10"/>
        <v>60.293237201247408</v>
      </c>
      <c r="Q23" s="3">
        <f t="shared" si="10"/>
        <v>102.26526874739076</v>
      </c>
      <c r="R23" s="3">
        <f t="shared" si="10"/>
        <v>116.18300714199577</v>
      </c>
    </row>
    <row r="24" spans="1:18" x14ac:dyDescent="0.2">
      <c r="A24" t="s">
        <v>76</v>
      </c>
      <c r="B24">
        <v>2.1299999999999999E-2</v>
      </c>
      <c r="C24" s="14">
        <f t="shared" si="1"/>
        <v>2.6101733199643002E-4</v>
      </c>
      <c r="D24" s="14">
        <f t="shared" si="2"/>
        <v>1.2829538401078338E-4</v>
      </c>
      <c r="E24" s="14">
        <f t="shared" si="3"/>
        <v>1.3155174440171739E-4</v>
      </c>
      <c r="F24" s="14">
        <f t="shared" si="4"/>
        <v>1.1277307351866339E-4</v>
      </c>
      <c r="G24" s="14">
        <f t="shared" si="5"/>
        <v>1.1586319328903922E-4</v>
      </c>
      <c r="H24" s="14">
        <f t="shared" si="6"/>
        <v>1.9651923083986175E-4</v>
      </c>
      <c r="I24" s="14">
        <f t="shared" si="7"/>
        <v>2.232644130296653E-4</v>
      </c>
      <c r="K24" t="s">
        <v>76</v>
      </c>
      <c r="L24" s="3">
        <f t="shared" si="9"/>
        <v>1701.8572792285995</v>
      </c>
      <c r="M24" s="3">
        <f t="shared" si="10"/>
        <v>836.49783522102064</v>
      </c>
      <c r="N24" s="3">
        <f t="shared" si="10"/>
        <v>857.72960781142672</v>
      </c>
      <c r="O24" s="3">
        <f t="shared" si="10"/>
        <v>735.29092723752251</v>
      </c>
      <c r="P24" s="3">
        <f t="shared" si="10"/>
        <v>755.43879552151157</v>
      </c>
      <c r="Q24" s="3">
        <f t="shared" si="10"/>
        <v>1281.3236613643667</v>
      </c>
      <c r="R24" s="3">
        <f t="shared" si="10"/>
        <v>1455.7047365438295</v>
      </c>
    </row>
    <row r="25" spans="1:18" x14ac:dyDescent="0.2">
      <c r="A25" t="s">
        <v>8</v>
      </c>
      <c r="B25">
        <v>9.1999999999999998E-3</v>
      </c>
      <c r="C25" s="14">
        <f>B25*$C$5</f>
        <v>1.1273988048672095E-4</v>
      </c>
      <c r="D25" s="14">
        <f t="shared" si="2"/>
        <v>5.5413968680713943E-5</v>
      </c>
      <c r="E25" s="14">
        <f t="shared" si="3"/>
        <v>5.6820471760366206E-5</v>
      </c>
      <c r="F25" s="14">
        <f t="shared" si="4"/>
        <v>4.8709496543272452E-5</v>
      </c>
      <c r="G25" s="14">
        <f t="shared" si="5"/>
        <v>5.0044196162401918E-5</v>
      </c>
      <c r="H25" s="14">
        <f t="shared" si="6"/>
        <v>8.4881545714869861E-5</v>
      </c>
      <c r="I25" s="14">
        <f t="shared" si="7"/>
        <v>9.6433455393094873E-5</v>
      </c>
      <c r="K25" t="s">
        <v>8</v>
      </c>
      <c r="L25" s="3">
        <f t="shared" si="9"/>
        <v>735.07450558230585</v>
      </c>
      <c r="M25" s="3">
        <f t="shared" si="10"/>
        <v>361.3042292973422</v>
      </c>
      <c r="N25" s="3">
        <f t="shared" si="10"/>
        <v>370.47476018146136</v>
      </c>
      <c r="O25" s="3">
        <f t="shared" si="10"/>
        <v>317.59044744531491</v>
      </c>
      <c r="P25" s="3">
        <f t="shared" si="10"/>
        <v>326.29281308910362</v>
      </c>
      <c r="Q25" s="3">
        <f t="shared" si="10"/>
        <v>553.43557204470301</v>
      </c>
      <c r="R25" s="3">
        <f t="shared" si="10"/>
        <v>628.75509747433011</v>
      </c>
    </row>
    <row r="26" spans="1:18" x14ac:dyDescent="0.2">
      <c r="C26" s="14"/>
      <c r="D26" s="14"/>
      <c r="E26" s="14"/>
      <c r="F26" s="14"/>
      <c r="G26" s="14"/>
      <c r="H26" s="14"/>
      <c r="I26" s="14"/>
      <c r="L26" s="3"/>
      <c r="M26" s="3"/>
      <c r="N26" s="3"/>
      <c r="O26" s="3"/>
      <c r="P26" s="3"/>
      <c r="Q26" s="3"/>
      <c r="R26" s="3"/>
    </row>
    <row r="27" spans="1:18" x14ac:dyDescent="0.2">
      <c r="A27" s="12" t="s">
        <v>67</v>
      </c>
      <c r="C27" s="14"/>
      <c r="D27" s="14"/>
      <c r="E27" s="14"/>
      <c r="F27" s="14"/>
      <c r="G27" s="14"/>
      <c r="H27" s="14"/>
      <c r="I27" s="14"/>
      <c r="K27" s="12" t="s">
        <v>67</v>
      </c>
      <c r="L27" s="3"/>
      <c r="M27" s="3"/>
      <c r="N27" s="3"/>
      <c r="O27" s="3"/>
      <c r="P27" s="3"/>
      <c r="Q27" s="3"/>
      <c r="R27" s="3"/>
    </row>
    <row r="28" spans="1:18" x14ac:dyDescent="0.2">
      <c r="A28" t="s">
        <v>68</v>
      </c>
      <c r="B28">
        <v>2.6200000000000001E-2</v>
      </c>
      <c r="C28" s="14">
        <f t="shared" si="1"/>
        <v>3.2106357269044445E-4</v>
      </c>
      <c r="D28" s="14">
        <f t="shared" si="2"/>
        <v>1.5780934559072885E-4</v>
      </c>
      <c r="E28" s="14">
        <f t="shared" si="3"/>
        <v>1.6181482175234725E-4</v>
      </c>
      <c r="F28" s="14">
        <f t="shared" si="4"/>
        <v>1.3871617493844981E-4</v>
      </c>
      <c r="G28" s="14">
        <f t="shared" si="5"/>
        <v>1.4251716733205765E-4</v>
      </c>
      <c r="H28" s="14">
        <f t="shared" si="6"/>
        <v>2.41727880187999E-4</v>
      </c>
      <c r="I28" s="14">
        <f t="shared" si="7"/>
        <v>2.7462570992381366E-4</v>
      </c>
      <c r="K28" t="s">
        <v>68</v>
      </c>
      <c r="L28" s="3">
        <f t="shared" ref="L28:R33" si="11">C28*$N$1</f>
        <v>2093.3643528539578</v>
      </c>
      <c r="M28" s="3">
        <f t="shared" si="11"/>
        <v>1028.9316095206921</v>
      </c>
      <c r="N28" s="3">
        <f t="shared" si="11"/>
        <v>1055.047686603727</v>
      </c>
      <c r="O28" s="3">
        <f t="shared" si="11"/>
        <v>904.44236120296205</v>
      </c>
      <c r="P28" s="3">
        <f t="shared" si="11"/>
        <v>929.22518510157772</v>
      </c>
      <c r="Q28" s="3">
        <f t="shared" si="11"/>
        <v>1576.088259518611</v>
      </c>
      <c r="R28" s="3">
        <f t="shared" si="11"/>
        <v>1790.585168894288</v>
      </c>
    </row>
    <row r="29" spans="1:18" x14ac:dyDescent="0.2">
      <c r="A29" t="s">
        <v>69</v>
      </c>
      <c r="B29">
        <v>2.7199999999999998E-2</v>
      </c>
      <c r="C29" s="14">
        <f t="shared" si="1"/>
        <v>3.3331790752595756E-4</v>
      </c>
      <c r="D29" s="14">
        <f t="shared" si="2"/>
        <v>1.6383260305602383E-4</v>
      </c>
      <c r="E29" s="14">
        <f t="shared" si="3"/>
        <v>1.6799095998716964E-4</v>
      </c>
      <c r="F29" s="14">
        <f t="shared" si="4"/>
        <v>1.4401068543228377E-4</v>
      </c>
      <c r="G29" s="14">
        <f t="shared" si="5"/>
        <v>1.4795675387144916E-4</v>
      </c>
      <c r="H29" s="14">
        <f t="shared" si="6"/>
        <v>2.5095413515700653E-4</v>
      </c>
      <c r="I29" s="14">
        <f t="shared" si="7"/>
        <v>2.8510760724915005E-4</v>
      </c>
      <c r="K29" t="s">
        <v>69</v>
      </c>
      <c r="L29" s="3">
        <f t="shared" si="11"/>
        <v>2173.2637556346431</v>
      </c>
      <c r="M29" s="3">
        <f t="shared" si="11"/>
        <v>1068.2038083573595</v>
      </c>
      <c r="N29" s="3">
        <f t="shared" si="11"/>
        <v>1095.3166822756248</v>
      </c>
      <c r="O29" s="3">
        <f t="shared" si="11"/>
        <v>938.96306201223535</v>
      </c>
      <c r="P29" s="3">
        <f t="shared" si="11"/>
        <v>964.69179521995852</v>
      </c>
      <c r="Q29" s="3">
        <f t="shared" si="11"/>
        <v>1636.2442999582522</v>
      </c>
      <c r="R29" s="3">
        <f t="shared" si="11"/>
        <v>1858.9281142719324</v>
      </c>
    </row>
    <row r="30" spans="1:18" x14ac:dyDescent="0.2">
      <c r="A30" t="s">
        <v>3</v>
      </c>
      <c r="B30">
        <v>1.23E-2</v>
      </c>
      <c r="C30" s="14">
        <f t="shared" si="1"/>
        <v>1.5072831847681172E-4</v>
      </c>
      <c r="D30" s="14">
        <f t="shared" si="2"/>
        <v>7.4086066823128433E-5</v>
      </c>
      <c r="E30" s="14">
        <f t="shared" si="3"/>
        <v>7.5966500288315682E-5</v>
      </c>
      <c r="F30" s="14">
        <f t="shared" si="4"/>
        <v>6.5122479074157736E-5</v>
      </c>
      <c r="G30" s="14">
        <f t="shared" si="5"/>
        <v>6.6906914434515616E-5</v>
      </c>
      <c r="H30" s="14">
        <f t="shared" si="6"/>
        <v>1.1348293611879341E-4</v>
      </c>
      <c r="I30" s="14">
        <f t="shared" si="7"/>
        <v>1.2892733710163771E-4</v>
      </c>
      <c r="K30" t="s">
        <v>3</v>
      </c>
      <c r="L30" s="3">
        <f t="shared" si="11"/>
        <v>982.76265420243078</v>
      </c>
      <c r="M30" s="3">
        <f t="shared" si="11"/>
        <v>483.04804569101191</v>
      </c>
      <c r="N30" s="3">
        <f t="shared" si="11"/>
        <v>495.30864676434504</v>
      </c>
      <c r="O30" s="3">
        <f t="shared" si="11"/>
        <v>424.60461995406234</v>
      </c>
      <c r="P30" s="3">
        <f t="shared" si="11"/>
        <v>436.23930445608426</v>
      </c>
      <c r="Q30" s="3">
        <f t="shared" si="11"/>
        <v>739.91929740759213</v>
      </c>
      <c r="R30" s="3">
        <f t="shared" si="11"/>
        <v>840.6182281450283</v>
      </c>
    </row>
    <row r="31" spans="1:18" x14ac:dyDescent="0.2">
      <c r="A31" t="s">
        <v>7</v>
      </c>
      <c r="B31">
        <v>5.4000000000000003E-3</v>
      </c>
      <c r="C31" s="14">
        <f t="shared" si="1"/>
        <v>6.6173408111770999E-5</v>
      </c>
      <c r="D31" s="14">
        <f t="shared" si="2"/>
        <v>3.2525590312592967E-5</v>
      </c>
      <c r="E31" s="14">
        <f t="shared" si="3"/>
        <v>3.3351146468041037E-5</v>
      </c>
      <c r="F31" s="14">
        <f t="shared" si="4"/>
        <v>2.8590356666703397E-5</v>
      </c>
      <c r="G31" s="14">
        <f t="shared" si="5"/>
        <v>2.9373767312714172E-5</v>
      </c>
      <c r="H31" s="14">
        <f t="shared" si="6"/>
        <v>4.9821776832641009E-5</v>
      </c>
      <c r="I31" s="14">
        <f t="shared" si="7"/>
        <v>5.6602245556816557E-5</v>
      </c>
      <c r="K31" t="s">
        <v>7</v>
      </c>
      <c r="L31" s="3">
        <f t="shared" si="11"/>
        <v>431.45677501570128</v>
      </c>
      <c r="M31" s="3">
        <f t="shared" si="11"/>
        <v>212.06987371800523</v>
      </c>
      <c r="N31" s="3">
        <f t="shared" si="11"/>
        <v>217.45257662824909</v>
      </c>
      <c r="O31" s="3">
        <f t="shared" si="11"/>
        <v>186.41178437007616</v>
      </c>
      <c r="P31" s="3">
        <f t="shared" si="11"/>
        <v>191.5196946392565</v>
      </c>
      <c r="Q31" s="3">
        <f t="shared" si="11"/>
        <v>324.84261837406484</v>
      </c>
      <c r="R31" s="3">
        <f t="shared" si="11"/>
        <v>369.05190503928071</v>
      </c>
    </row>
    <row r="32" spans="1:18" x14ac:dyDescent="0.2">
      <c r="A32" t="s">
        <v>70</v>
      </c>
      <c r="B32">
        <v>1.34E-2</v>
      </c>
      <c r="C32" s="14">
        <f t="shared" si="1"/>
        <v>1.6420808679587617E-4</v>
      </c>
      <c r="D32" s="14">
        <f t="shared" si="2"/>
        <v>8.0711650034952928E-5</v>
      </c>
      <c r="E32" s="14">
        <f t="shared" si="3"/>
        <v>8.2760252346620339E-5</v>
      </c>
      <c r="F32" s="14">
        <f t="shared" si="4"/>
        <v>7.09464406173751E-5</v>
      </c>
      <c r="G32" s="14">
        <f t="shared" si="5"/>
        <v>7.2890459627846269E-5</v>
      </c>
      <c r="H32" s="14">
        <f t="shared" si="6"/>
        <v>1.2363181658470176E-4</v>
      </c>
      <c r="I32" s="14">
        <f t="shared" si="7"/>
        <v>1.4045742415950776E-4</v>
      </c>
      <c r="K32" t="s">
        <v>70</v>
      </c>
      <c r="L32" s="3">
        <f t="shared" si="11"/>
        <v>1070.6519972611848</v>
      </c>
      <c r="M32" s="3">
        <f t="shared" si="11"/>
        <v>526.2474644113463</v>
      </c>
      <c r="N32" s="3">
        <f t="shared" si="11"/>
        <v>539.60454200343281</v>
      </c>
      <c r="O32" s="3">
        <f t="shared" si="11"/>
        <v>462.57739084426305</v>
      </c>
      <c r="P32" s="3">
        <f t="shared" si="11"/>
        <v>475.25257558630307</v>
      </c>
      <c r="Q32" s="3">
        <f t="shared" si="11"/>
        <v>806.09094189119787</v>
      </c>
      <c r="R32" s="3">
        <f t="shared" si="11"/>
        <v>915.79546806043743</v>
      </c>
    </row>
    <row r="33" spans="1:28" x14ac:dyDescent="0.2">
      <c r="A33" t="s">
        <v>9</v>
      </c>
      <c r="B33">
        <v>1.0500000000000001E-2</v>
      </c>
      <c r="C33" s="14">
        <f t="shared" si="1"/>
        <v>1.2867051577288805E-4</v>
      </c>
      <c r="D33" s="14">
        <f t="shared" si="2"/>
        <v>6.3244203385597446E-5</v>
      </c>
      <c r="E33" s="14">
        <f t="shared" si="3"/>
        <v>6.4849451465635345E-5</v>
      </c>
      <c r="F33" s="14">
        <f t="shared" si="4"/>
        <v>5.5592360185256606E-5</v>
      </c>
      <c r="G33" s="14">
        <f t="shared" si="5"/>
        <v>5.7115658663610888E-5</v>
      </c>
      <c r="H33" s="14">
        <f t="shared" si="6"/>
        <v>9.687567717457974E-5</v>
      </c>
      <c r="I33" s="14">
        <f t="shared" si="7"/>
        <v>1.100599219160322E-4</v>
      </c>
      <c r="K33" t="s">
        <v>9</v>
      </c>
      <c r="L33" s="3">
        <f t="shared" si="11"/>
        <v>838.94372919719694</v>
      </c>
      <c r="M33" s="3">
        <f t="shared" si="11"/>
        <v>412.35808778501018</v>
      </c>
      <c r="N33" s="3">
        <f t="shared" si="11"/>
        <v>422.82445455492876</v>
      </c>
      <c r="O33" s="3">
        <f t="shared" si="11"/>
        <v>362.4673584973703</v>
      </c>
      <c r="P33" s="3">
        <f t="shared" si="11"/>
        <v>372.39940624299868</v>
      </c>
      <c r="Q33" s="3">
        <f t="shared" si="11"/>
        <v>631.6384246162371</v>
      </c>
      <c r="R33" s="3">
        <f t="shared" si="11"/>
        <v>717.60092646526812</v>
      </c>
    </row>
    <row r="34" spans="1:28" x14ac:dyDescent="0.2">
      <c r="L34" s="3"/>
      <c r="M34" s="3"/>
      <c r="N34" s="3"/>
      <c r="O34" s="3"/>
      <c r="P34" s="3"/>
      <c r="Q34" s="3"/>
    </row>
    <row r="35" spans="1:28" x14ac:dyDescent="0.2">
      <c r="L35" s="3"/>
      <c r="M35" s="3"/>
      <c r="N35" s="3"/>
      <c r="O35" s="3"/>
      <c r="P35" s="3"/>
      <c r="Q35" s="3"/>
    </row>
    <row r="36" spans="1:28" x14ac:dyDescent="0.2">
      <c r="L36" s="3"/>
      <c r="M36" s="3"/>
      <c r="N36" s="3"/>
      <c r="O36" s="3"/>
      <c r="P36" s="3"/>
      <c r="Q36" s="3"/>
    </row>
    <row r="37" spans="1:28" x14ac:dyDescent="0.2">
      <c r="L37" s="3"/>
      <c r="M37" s="3"/>
      <c r="N37" s="3"/>
      <c r="O37" s="3"/>
      <c r="P37" s="3"/>
      <c r="Q37" s="3"/>
    </row>
    <row r="41" spans="1:28" ht="19" x14ac:dyDescent="0.25">
      <c r="A41" s="72" t="s">
        <v>85</v>
      </c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2">
        <v>2920075</v>
      </c>
      <c r="N41" s="2">
        <v>2914181</v>
      </c>
    </row>
    <row r="42" spans="1:28" ht="21" x14ac:dyDescent="0.25">
      <c r="A42" s="70" t="s">
        <v>83</v>
      </c>
      <c r="B42" s="70"/>
      <c r="C42" s="70"/>
      <c r="D42" s="70"/>
      <c r="E42" s="70"/>
      <c r="F42" s="70"/>
      <c r="G42" s="70"/>
      <c r="H42" s="70"/>
      <c r="I42" s="70"/>
      <c r="J42" s="70"/>
      <c r="L42" s="70" t="s">
        <v>152</v>
      </c>
      <c r="M42" s="70"/>
      <c r="N42" s="70"/>
      <c r="O42" s="70"/>
      <c r="P42" s="70"/>
      <c r="Q42" s="70"/>
      <c r="R42" s="70"/>
      <c r="S42" s="70"/>
      <c r="T42" s="29"/>
      <c r="U42" s="70" t="s">
        <v>84</v>
      </c>
      <c r="V42" s="70"/>
      <c r="W42" s="70"/>
      <c r="X42" s="70"/>
      <c r="Y42" s="70"/>
      <c r="Z42" s="70"/>
      <c r="AA42" s="70"/>
      <c r="AB42" s="70"/>
    </row>
    <row r="43" spans="1:28" x14ac:dyDescent="0.2">
      <c r="A43" s="71" t="s">
        <v>77</v>
      </c>
      <c r="B43" s="71"/>
      <c r="C43" s="71"/>
      <c r="D43" s="71"/>
      <c r="E43" s="71"/>
      <c r="F43" s="71"/>
      <c r="G43" s="71"/>
      <c r="H43" s="71"/>
      <c r="I43" s="71"/>
      <c r="J43" s="71"/>
      <c r="L43" s="71" t="s">
        <v>77</v>
      </c>
      <c r="M43" s="71"/>
      <c r="N43" s="71"/>
      <c r="O43" s="71"/>
      <c r="P43" s="71"/>
      <c r="Q43" s="71"/>
      <c r="R43" s="71"/>
      <c r="S43" s="71"/>
      <c r="U43" s="71" t="s">
        <v>77</v>
      </c>
      <c r="V43" s="71"/>
      <c r="W43" s="71"/>
      <c r="X43" s="71"/>
      <c r="Y43" s="71"/>
      <c r="Z43" s="71"/>
      <c r="AA43" s="71"/>
      <c r="AB43" s="71"/>
    </row>
    <row r="44" spans="1:28" x14ac:dyDescent="0.2">
      <c r="A44" s="5" t="s">
        <v>71</v>
      </c>
      <c r="C44" s="12" t="s">
        <v>78</v>
      </c>
      <c r="D44" s="28" t="s">
        <v>3</v>
      </c>
      <c r="E44" s="28" t="s">
        <v>4</v>
      </c>
      <c r="F44" s="28" t="s">
        <v>5</v>
      </c>
      <c r="G44" s="28" t="s">
        <v>6</v>
      </c>
      <c r="H44" s="28" t="s">
        <v>7</v>
      </c>
      <c r="I44" s="28" t="s">
        <v>8</v>
      </c>
      <c r="J44" s="28" t="s">
        <v>9</v>
      </c>
      <c r="L44" s="5" t="s">
        <v>71</v>
      </c>
      <c r="M44" s="28" t="s">
        <v>3</v>
      </c>
      <c r="N44" s="28" t="s">
        <v>4</v>
      </c>
      <c r="O44" s="28" t="s">
        <v>5</v>
      </c>
      <c r="P44" s="28" t="s">
        <v>6</v>
      </c>
      <c r="Q44" s="28" t="s">
        <v>7</v>
      </c>
      <c r="R44" s="28" t="s">
        <v>8</v>
      </c>
      <c r="S44" s="28" t="s">
        <v>9</v>
      </c>
      <c r="U44" s="5" t="s">
        <v>71</v>
      </c>
      <c r="V44" s="28" t="s">
        <v>3</v>
      </c>
      <c r="W44" s="28" t="s">
        <v>4</v>
      </c>
      <c r="X44" s="28" t="s">
        <v>5</v>
      </c>
      <c r="Y44" s="28" t="s">
        <v>6</v>
      </c>
      <c r="Z44" s="28" t="s">
        <v>7</v>
      </c>
      <c r="AA44" s="28" t="s">
        <v>8</v>
      </c>
      <c r="AB44" s="28" t="s">
        <v>9</v>
      </c>
    </row>
    <row r="45" spans="1:28" x14ac:dyDescent="0.2">
      <c r="A45" s="12" t="s">
        <v>136</v>
      </c>
      <c r="B45" s="12" t="s">
        <v>80</v>
      </c>
      <c r="C45" s="12" t="s">
        <v>79</v>
      </c>
      <c r="D45" s="31">
        <f>35823/$M$41</f>
        <v>1.2267835586414732E-2</v>
      </c>
      <c r="E45" s="31">
        <f>17694/$M$41</f>
        <v>6.0594334049639135E-3</v>
      </c>
      <c r="F45" s="31">
        <f>18012/$M$41</f>
        <v>6.1683347174302031E-3</v>
      </c>
      <c r="G45" s="31">
        <f>15828/$M$41</f>
        <v>5.4204087223787062E-3</v>
      </c>
      <c r="H45" s="31">
        <f>16128/$M$41</f>
        <v>5.5231458096110546E-3</v>
      </c>
      <c r="I45" s="31">
        <f>27596/$M$41</f>
        <v>9.4504421975462952E-3</v>
      </c>
      <c r="J45" s="31">
        <f>31091/$M$41</f>
        <v>1.0647329263803155E-2</v>
      </c>
      <c r="L45" s="12" t="s">
        <v>136</v>
      </c>
      <c r="U45" s="12" t="s">
        <v>136</v>
      </c>
      <c r="V45" s="32"/>
    </row>
    <row r="46" spans="1:28" x14ac:dyDescent="0.2">
      <c r="A46" t="s">
        <v>141</v>
      </c>
      <c r="B46" s="1">
        <v>59111</v>
      </c>
      <c r="C46" s="13">
        <f>B46/$M$41</f>
        <v>2.0242973211304503E-2</v>
      </c>
      <c r="D46" s="14">
        <f>$C46*D$45</f>
        <v>2.4833746713648147E-4</v>
      </c>
      <c r="E46" s="14">
        <f t="shared" ref="E46:J61" si="12">$C46*E$45</f>
        <v>1.2266094809236812E-4</v>
      </c>
      <c r="F46" s="14">
        <f t="shared" si="12"/>
        <v>1.2486543444329912E-4</v>
      </c>
      <c r="G46" s="14">
        <f t="shared" si="12"/>
        <v>1.0972518856143342E-4</v>
      </c>
      <c r="H46" s="14">
        <f t="shared" si="12"/>
        <v>1.118048926660853E-4</v>
      </c>
      <c r="I46" s="14">
        <f t="shared" si="12"/>
        <v>1.9130504823991132E-4</v>
      </c>
      <c r="J46" s="14">
        <f t="shared" si="12"/>
        <v>2.1553360105910576E-4</v>
      </c>
      <c r="L46" t="s">
        <v>141</v>
      </c>
      <c r="M46" s="4">
        <f>D46*$N$41</f>
        <v>723.70032831725871</v>
      </c>
      <c r="N46" s="4">
        <f t="shared" ref="N46:S46" si="13">E46*$N$41</f>
        <v>357.4562043727654</v>
      </c>
      <c r="O46" s="4">
        <f t="shared" si="13"/>
        <v>363.88047661140786</v>
      </c>
      <c r="P46" s="4">
        <f t="shared" si="13"/>
        <v>319.75905972714662</v>
      </c>
      <c r="Q46" s="4">
        <f t="shared" si="13"/>
        <v>325.8196939145451</v>
      </c>
      <c r="R46" s="4">
        <f t="shared" si="13"/>
        <v>557.49753678483296</v>
      </c>
      <c r="S46" s="4">
        <f t="shared" si="13"/>
        <v>628.10392506802589</v>
      </c>
      <c r="U46" t="s">
        <v>141</v>
      </c>
      <c r="V46" s="3">
        <v>552</v>
      </c>
      <c r="W46" s="3">
        <v>285</v>
      </c>
      <c r="X46" s="3">
        <v>307</v>
      </c>
      <c r="Y46" s="3">
        <v>211</v>
      </c>
      <c r="Z46" s="3">
        <v>383</v>
      </c>
      <c r="AA46" s="3">
        <v>500</v>
      </c>
      <c r="AB46" s="3">
        <v>459</v>
      </c>
    </row>
    <row r="47" spans="1:28" x14ac:dyDescent="0.2">
      <c r="A47" t="s">
        <v>142</v>
      </c>
      <c r="B47" s="1">
        <v>36465</v>
      </c>
      <c r="C47" s="13">
        <f t="shared" ref="C47:C77" si="14">B47/$M$41</f>
        <v>1.2487692953091958E-2</v>
      </c>
      <c r="D47" s="14">
        <f>$C47*D$45</f>
        <v>1.5319696400216201E-4</v>
      </c>
      <c r="E47" s="14">
        <f t="shared" si="12"/>
        <v>7.566834383089787E-5</v>
      </c>
      <c r="F47" s="14">
        <f t="shared" si="12"/>
        <v>7.702826998316562E-5</v>
      </c>
      <c r="G47" s="14">
        <f t="shared" si="12"/>
        <v>6.768839980532675E-5</v>
      </c>
      <c r="H47" s="14">
        <f t="shared" si="12"/>
        <v>6.8971349005579347E-5</v>
      </c>
      <c r="I47" s="14">
        <f t="shared" si="12"/>
        <v>1.1801422043390175E-4</v>
      </c>
      <c r="J47" s="14">
        <f t="shared" si="12"/>
        <v>1.3296057861684443E-4</v>
      </c>
      <c r="L47" t="s">
        <v>142</v>
      </c>
      <c r="M47" s="4">
        <f t="shared" ref="M47:M76" si="15">D47*$N$41</f>
        <v>446.44368175278447</v>
      </c>
      <c r="N47" s="4">
        <f t="shared" ref="N47:N73" si="16">E47*$N$41</f>
        <v>220.5112498934698</v>
      </c>
      <c r="O47" s="4">
        <f t="shared" ref="O47:O73" si="17">F47*$N$41</f>
        <v>224.47432084781158</v>
      </c>
      <c r="P47" s="4">
        <f t="shared" ref="P47:P73" si="18">G47*$N$41</f>
        <v>197.25624863308693</v>
      </c>
      <c r="Q47" s="4">
        <f t="shared" ref="Q47:Q73" si="19">H47*$N$41</f>
        <v>200.99499481642823</v>
      </c>
      <c r="R47" s="4">
        <f t="shared" ref="R47:R73" si="20">I47*$N$41</f>
        <v>343.91479891828823</v>
      </c>
      <c r="S47" s="4">
        <f t="shared" ref="S47:S73" si="21">J47*$N$41</f>
        <v>387.47119195421431</v>
      </c>
      <c r="U47" t="s">
        <v>142</v>
      </c>
      <c r="V47" s="3">
        <v>302</v>
      </c>
      <c r="W47" s="3">
        <v>175</v>
      </c>
      <c r="X47" s="3">
        <v>145</v>
      </c>
      <c r="Y47" s="3">
        <v>105</v>
      </c>
      <c r="Z47" s="3">
        <v>288</v>
      </c>
      <c r="AA47" s="3">
        <v>285</v>
      </c>
      <c r="AB47" s="3">
        <v>287</v>
      </c>
    </row>
    <row r="48" spans="1:28" x14ac:dyDescent="0.2">
      <c r="A48" t="s">
        <v>143</v>
      </c>
      <c r="B48" s="1">
        <v>53096</v>
      </c>
      <c r="C48" s="13">
        <f t="shared" si="14"/>
        <v>1.8183094612295916E-2</v>
      </c>
      <c r="D48" s="14">
        <f>$C48*D$45</f>
        <v>2.2306721515586982E-4</v>
      </c>
      <c r="E48" s="14">
        <f t="shared" si="12"/>
        <v>1.1017925089936523E-4</v>
      </c>
      <c r="F48" s="14">
        <f t="shared" si="12"/>
        <v>1.1215941376734297E-4</v>
      </c>
      <c r="G48" s="14">
        <f t="shared" si="12"/>
        <v>9.8559804636326036E-5</v>
      </c>
      <c r="H48" s="14">
        <f t="shared" si="12"/>
        <v>1.0042788281366353E-4</v>
      </c>
      <c r="I48" s="14">
        <f t="shared" si="12"/>
        <v>1.7183828460601801E-4</v>
      </c>
      <c r="J48" s="14">
        <f t="shared" si="12"/>
        <v>1.9360139537199979E-4</v>
      </c>
      <c r="L48" t="s">
        <v>143</v>
      </c>
      <c r="M48" s="4">
        <f t="shared" si="15"/>
        <v>650.05824013014785</v>
      </c>
      <c r="N48" s="4">
        <f t="shared" si="16"/>
        <v>321.08227956516305</v>
      </c>
      <c r="O48" s="4">
        <f t="shared" si="17"/>
        <v>326.8528325719293</v>
      </c>
      <c r="P48" s="4">
        <f t="shared" si="18"/>
        <v>287.22111003489323</v>
      </c>
      <c r="Q48" s="4">
        <f t="shared" si="19"/>
        <v>292.66502796580477</v>
      </c>
      <c r="R48" s="4">
        <f t="shared" si="20"/>
        <v>500.76786407145016</v>
      </c>
      <c r="S48" s="4">
        <f t="shared" si="21"/>
        <v>564.18950796656975</v>
      </c>
      <c r="U48" t="s">
        <v>143</v>
      </c>
      <c r="V48" s="3">
        <v>409</v>
      </c>
      <c r="W48" s="3">
        <v>333</v>
      </c>
      <c r="X48" s="3">
        <v>300</v>
      </c>
      <c r="Y48" s="3">
        <v>312</v>
      </c>
      <c r="Z48" s="3">
        <v>302</v>
      </c>
      <c r="AA48" s="3">
        <v>506</v>
      </c>
      <c r="AB48" s="3">
        <v>447</v>
      </c>
    </row>
    <row r="49" spans="1:28" x14ac:dyDescent="0.2">
      <c r="A49" t="s">
        <v>12</v>
      </c>
      <c r="B49" s="1">
        <v>23805</v>
      </c>
      <c r="C49" s="13">
        <f t="shared" si="14"/>
        <v>8.1521878718868526E-3</v>
      </c>
      <c r="D49" s="14">
        <f>$C49*D$45</f>
        <v>1.0000970048187212E-4</v>
      </c>
      <c r="E49" s="14">
        <f t="shared" si="12"/>
        <v>4.939763951445287E-5</v>
      </c>
      <c r="F49" s="14">
        <f t="shared" si="12"/>
        <v>5.0285423473173117E-5</v>
      </c>
      <c r="G49" s="14">
        <f t="shared" si="12"/>
        <v>4.4188190247245398E-5</v>
      </c>
      <c r="H49" s="14">
        <f t="shared" si="12"/>
        <v>4.5025722283773932E-5</v>
      </c>
      <c r="I49" s="14">
        <f t="shared" si="12"/>
        <v>7.7041780266804642E-5</v>
      </c>
      <c r="J49" s="14">
        <f t="shared" si="12"/>
        <v>8.6799028492362055E-5</v>
      </c>
      <c r="L49" t="s">
        <v>12</v>
      </c>
      <c r="M49" s="4">
        <f t="shared" si="15"/>
        <v>291.44636895996257</v>
      </c>
      <c r="N49" s="4">
        <f t="shared" si="16"/>
        <v>143.95366251786777</v>
      </c>
      <c r="O49" s="4">
        <f t="shared" si="17"/>
        <v>146.5408256624751</v>
      </c>
      <c r="P49" s="4">
        <f t="shared" si="18"/>
        <v>128.77238444290785</v>
      </c>
      <c r="Q49" s="4">
        <f t="shared" si="19"/>
        <v>131.21310439065061</v>
      </c>
      <c r="R49" s="4">
        <f t="shared" si="20"/>
        <v>224.51369225969702</v>
      </c>
      <c r="S49" s="4">
        <f t="shared" si="21"/>
        <v>252.94807965090016</v>
      </c>
      <c r="U49" t="s">
        <v>12</v>
      </c>
      <c r="V49" s="3">
        <v>216</v>
      </c>
      <c r="W49" s="3">
        <v>159</v>
      </c>
      <c r="X49" s="3">
        <v>148</v>
      </c>
      <c r="Y49" s="3">
        <v>117</v>
      </c>
      <c r="Z49" s="3">
        <v>153</v>
      </c>
      <c r="AA49" s="3">
        <v>216</v>
      </c>
      <c r="AB49" s="3">
        <v>262</v>
      </c>
    </row>
    <row r="50" spans="1:28" x14ac:dyDescent="0.2">
      <c r="B50" s="1"/>
      <c r="C50" s="13"/>
      <c r="D50" s="14"/>
      <c r="E50" s="14"/>
      <c r="F50" s="14"/>
      <c r="G50" s="14"/>
      <c r="H50" s="14"/>
      <c r="I50" s="14"/>
      <c r="J50" s="14"/>
      <c r="M50" s="4"/>
      <c r="N50" s="4"/>
      <c r="O50" s="4"/>
      <c r="P50" s="4"/>
      <c r="Q50" s="4"/>
      <c r="R50" s="4"/>
      <c r="S50" s="4"/>
    </row>
    <row r="51" spans="1:28" x14ac:dyDescent="0.2">
      <c r="A51" s="12" t="s">
        <v>137</v>
      </c>
      <c r="B51" s="1"/>
      <c r="C51" s="13"/>
      <c r="D51" s="14"/>
      <c r="E51" s="14"/>
      <c r="F51" s="14"/>
      <c r="G51" s="14"/>
      <c r="H51" s="14"/>
      <c r="I51" s="14"/>
      <c r="J51" s="14"/>
      <c r="L51" s="12" t="s">
        <v>137</v>
      </c>
      <c r="M51" s="4"/>
      <c r="N51" s="4"/>
      <c r="O51" s="4"/>
      <c r="P51" s="4"/>
      <c r="Q51" s="4"/>
      <c r="R51" s="4"/>
      <c r="S51" s="4"/>
      <c r="U51" s="12" t="s">
        <v>137</v>
      </c>
      <c r="V51" s="3"/>
      <c r="W51" s="3"/>
      <c r="X51" s="3"/>
      <c r="Y51" s="3"/>
      <c r="Z51" s="3"/>
      <c r="AA51" s="3"/>
    </row>
    <row r="52" spans="1:28" x14ac:dyDescent="0.2">
      <c r="A52" t="s">
        <v>147</v>
      </c>
      <c r="B52" s="1">
        <v>68198</v>
      </c>
      <c r="C52" s="13">
        <f t="shared" si="14"/>
        <v>2.3354879583572338E-2</v>
      </c>
      <c r="D52" s="14">
        <f t="shared" ref="D52:D57" si="22">$C52*D$45</f>
        <v>2.8651382287177963E-4</v>
      </c>
      <c r="E52" s="14">
        <f t="shared" si="12"/>
        <v>1.4151733751760793E-4</v>
      </c>
      <c r="F52" s="14">
        <f t="shared" si="12"/>
        <v>1.4406071455675109E-4</v>
      </c>
      <c r="G52" s="14">
        <f t="shared" si="12"/>
        <v>1.2659299300489988E-4</v>
      </c>
      <c r="H52" s="14">
        <f t="shared" si="12"/>
        <v>1.2899240530597834E-4</v>
      </c>
      <c r="I52" s="14">
        <f t="shared" si="12"/>
        <v>2.2071393953520448E-4</v>
      </c>
      <c r="J52" s="14">
        <f t="shared" si="12"/>
        <v>2.4866709284276863E-4</v>
      </c>
      <c r="L52" t="s">
        <v>147</v>
      </c>
      <c r="M52" s="4">
        <f t="shared" si="15"/>
        <v>834.95313885030566</v>
      </c>
      <c r="N52" s="4">
        <f t="shared" si="16"/>
        <v>412.40713616440019</v>
      </c>
      <c r="O52" s="4">
        <f t="shared" si="17"/>
        <v>419.81899720770747</v>
      </c>
      <c r="P52" s="4">
        <f t="shared" si="18"/>
        <v>368.91489494801215</v>
      </c>
      <c r="Q52" s="4">
        <f t="shared" si="19"/>
        <v>375.90721668698126</v>
      </c>
      <c r="R52" s="4">
        <f t="shared" si="20"/>
        <v>643.20036902864172</v>
      </c>
      <c r="S52" s="4">
        <f t="shared" si="21"/>
        <v>724.66091728763229</v>
      </c>
      <c r="U52" t="s">
        <v>147</v>
      </c>
      <c r="V52">
        <v>1221</v>
      </c>
      <c r="W52">
        <v>448</v>
      </c>
      <c r="X52">
        <v>379</v>
      </c>
      <c r="Y52">
        <v>293</v>
      </c>
      <c r="Z52">
        <v>431</v>
      </c>
      <c r="AA52">
        <v>532</v>
      </c>
      <c r="AB52">
        <v>465</v>
      </c>
    </row>
    <row r="53" spans="1:28" x14ac:dyDescent="0.2">
      <c r="A53" t="s">
        <v>144</v>
      </c>
      <c r="B53" s="1">
        <v>41071</v>
      </c>
      <c r="C53" s="13">
        <f t="shared" si="14"/>
        <v>1.4065049699065949E-2</v>
      </c>
      <c r="D53" s="14">
        <f t="shared" si="22"/>
        <v>1.7254771722289306E-4</v>
      </c>
      <c r="E53" s="14">
        <f t="shared" si="12"/>
        <v>8.522623198899785E-5</v>
      </c>
      <c r="F53" s="14">
        <f t="shared" si="12"/>
        <v>8.6757934361129723E-5</v>
      </c>
      <c r="G53" s="14">
        <f t="shared" si="12"/>
        <v>7.6238318069507064E-5</v>
      </c>
      <c r="H53" s="14">
        <f t="shared" si="12"/>
        <v>7.7683320307367321E-5</v>
      </c>
      <c r="I53" s="14">
        <f t="shared" si="12"/>
        <v>1.3292093918663866E-4</v>
      </c>
      <c r="J53" s="14">
        <f t="shared" si="12"/>
        <v>1.4975521525771064E-4</v>
      </c>
      <c r="L53" t="s">
        <v>144</v>
      </c>
      <c r="M53" s="4">
        <f t="shared" si="15"/>
        <v>502.83527912432771</v>
      </c>
      <c r="N53" s="4">
        <f t="shared" si="16"/>
        <v>248.36466596392975</v>
      </c>
      <c r="O53" s="4">
        <f t="shared" si="17"/>
        <v>252.82832391445137</v>
      </c>
      <c r="P53" s="4">
        <f t="shared" si="18"/>
        <v>222.17225799011416</v>
      </c>
      <c r="Q53" s="4">
        <f t="shared" si="19"/>
        <v>226.383256056644</v>
      </c>
      <c r="R53" s="4">
        <f t="shared" si="20"/>
        <v>387.35567547985784</v>
      </c>
      <c r="S53" s="4">
        <f t="shared" si="21"/>
        <v>436.41380295493047</v>
      </c>
      <c r="U53" t="s">
        <v>144</v>
      </c>
      <c r="V53" s="3">
        <v>884</v>
      </c>
      <c r="W53" s="3">
        <v>292</v>
      </c>
      <c r="X53" s="3">
        <v>234</v>
      </c>
      <c r="Y53" s="3">
        <v>152</v>
      </c>
      <c r="Z53" s="3">
        <v>285</v>
      </c>
      <c r="AA53" s="3">
        <v>283</v>
      </c>
      <c r="AB53" s="3">
        <v>315</v>
      </c>
    </row>
    <row r="54" spans="1:28" x14ac:dyDescent="0.2">
      <c r="A54" t="s">
        <v>145</v>
      </c>
      <c r="B54" s="1">
        <v>55629</v>
      </c>
      <c r="C54" s="13">
        <f t="shared" si="14"/>
        <v>1.9050538085494378E-2</v>
      </c>
      <c r="D54" s="14">
        <f t="shared" si="22"/>
        <v>2.337088690655771E-4</v>
      </c>
      <c r="E54" s="14">
        <f t="shared" si="12"/>
        <v>1.1543546685778191E-4</v>
      </c>
      <c r="F54" s="14">
        <f t="shared" si="12"/>
        <v>1.1751009545848128E-4</v>
      </c>
      <c r="G54" s="14">
        <f t="shared" si="12"/>
        <v>1.0326170280462147E-4</v>
      </c>
      <c r="H54" s="14">
        <f t="shared" si="12"/>
        <v>1.0521889959773407E-4</v>
      </c>
      <c r="I54" s="14">
        <f t="shared" si="12"/>
        <v>1.8003600900911887E-4</v>
      </c>
      <c r="J54" s="14">
        <f t="shared" si="12"/>
        <v>2.0283735164888081E-4</v>
      </c>
      <c r="L54" t="s">
        <v>145</v>
      </c>
      <c r="M54" s="4">
        <f t="shared" si="15"/>
        <v>681.06994576239254</v>
      </c>
      <c r="N54" s="4">
        <f t="shared" si="16"/>
        <v>336.39984424307772</v>
      </c>
      <c r="O54" s="4">
        <f t="shared" si="17"/>
        <v>342.44568749329244</v>
      </c>
      <c r="P54" s="4">
        <f t="shared" si="18"/>
        <v>300.92329234087458</v>
      </c>
      <c r="Q54" s="4">
        <f t="shared" si="19"/>
        <v>306.62691804862425</v>
      </c>
      <c r="R54" s="4">
        <f t="shared" si="20"/>
        <v>524.65751677020307</v>
      </c>
      <c r="S54" s="4">
        <f t="shared" si="21"/>
        <v>591.10475626548714</v>
      </c>
      <c r="U54" t="s">
        <v>145</v>
      </c>
      <c r="V54" s="3">
        <v>971</v>
      </c>
      <c r="W54" s="3">
        <v>289</v>
      </c>
      <c r="X54" s="3">
        <v>364</v>
      </c>
      <c r="Y54" s="3">
        <v>301</v>
      </c>
      <c r="Z54" s="3">
        <v>301</v>
      </c>
      <c r="AA54" s="3">
        <v>542</v>
      </c>
      <c r="AB54" s="3">
        <v>495</v>
      </c>
    </row>
    <row r="55" spans="1:28" x14ac:dyDescent="0.2">
      <c r="A55" t="s">
        <v>13</v>
      </c>
      <c r="B55" s="1">
        <v>25434</v>
      </c>
      <c r="C55" s="13">
        <f t="shared" si="14"/>
        <v>8.7100502555585053E-3</v>
      </c>
      <c r="D55" s="14">
        <f t="shared" si="22"/>
        <v>1.0685346448460136E-4</v>
      </c>
      <c r="E55" s="14">
        <f t="shared" si="12"/>
        <v>5.2777969477445676E-5</v>
      </c>
      <c r="F55" s="14">
        <f t="shared" si="12"/>
        <v>5.3726505381923343E-5</v>
      </c>
      <c r="G55" s="14">
        <f t="shared" si="12"/>
        <v>4.7212032377586202E-5</v>
      </c>
      <c r="H55" s="14">
        <f t="shared" si="12"/>
        <v>4.8106877570489655E-5</v>
      </c>
      <c r="I55" s="14">
        <f t="shared" si="12"/>
        <v>8.2313826477878996E-5</v>
      </c>
      <c r="J55" s="14">
        <f t="shared" si="12"/>
        <v>9.2738772975204222E-5</v>
      </c>
      <c r="L55" t="s">
        <v>13</v>
      </c>
      <c r="M55" s="4">
        <f t="shared" si="15"/>
        <v>311.39033598520007</v>
      </c>
      <c r="N55" s="4">
        <f t="shared" si="16"/>
        <v>153.80455586975211</v>
      </c>
      <c r="O55" s="4">
        <f t="shared" si="17"/>
        <v>156.56876118039875</v>
      </c>
      <c r="P55" s="4">
        <f t="shared" si="18"/>
        <v>137.58440772614654</v>
      </c>
      <c r="Q55" s="4">
        <f t="shared" si="19"/>
        <v>140.19214858524711</v>
      </c>
      <c r="R55" s="4">
        <f t="shared" si="20"/>
        <v>239.87738915913189</v>
      </c>
      <c r="S55" s="4">
        <f t="shared" si="21"/>
        <v>270.25757016765363</v>
      </c>
      <c r="U55" t="s">
        <v>13</v>
      </c>
      <c r="V55" s="3">
        <v>452</v>
      </c>
      <c r="W55" s="3">
        <v>147</v>
      </c>
      <c r="X55" s="3">
        <v>162</v>
      </c>
      <c r="Y55" s="3">
        <v>120</v>
      </c>
      <c r="Z55" s="3">
        <v>174</v>
      </c>
      <c r="AA55" s="3">
        <v>269</v>
      </c>
      <c r="AB55" s="3">
        <v>267</v>
      </c>
    </row>
    <row r="56" spans="1:28" x14ac:dyDescent="0.2">
      <c r="A56" t="s">
        <v>148</v>
      </c>
      <c r="B56" s="1">
        <v>42640</v>
      </c>
      <c r="C56" s="13">
        <f t="shared" si="14"/>
        <v>1.4602364665291131E-2</v>
      </c>
      <c r="D56" s="14">
        <f t="shared" si="22"/>
        <v>1.7913940888666358E-4</v>
      </c>
      <c r="E56" s="14">
        <f t="shared" si="12"/>
        <v>8.8482056244329775E-5</v>
      </c>
      <c r="F56" s="14">
        <f t="shared" si="12"/>
        <v>9.0072272921491343E-5</v>
      </c>
      <c r="G56" s="14">
        <f t="shared" si="12"/>
        <v>7.9150784799098659E-5</v>
      </c>
      <c r="H56" s="14">
        <f t="shared" si="12"/>
        <v>8.0650989211515241E-5</v>
      </c>
      <c r="I56" s="14">
        <f t="shared" si="12"/>
        <v>1.3799880321682629E-4</v>
      </c>
      <c r="J56" s="14">
        <f t="shared" si="12"/>
        <v>1.5547618462147941E-4</v>
      </c>
      <c r="L56" t="s">
        <v>148</v>
      </c>
      <c r="M56" s="4">
        <f t="shared" si="15"/>
        <v>522.04466172874618</v>
      </c>
      <c r="N56" s="4">
        <f t="shared" si="16"/>
        <v>257.85272714815721</v>
      </c>
      <c r="O56" s="4">
        <f t="shared" si="17"/>
        <v>262.48690637462454</v>
      </c>
      <c r="P56" s="4">
        <f t="shared" si="18"/>
        <v>230.65971319662214</v>
      </c>
      <c r="Q56" s="4">
        <f t="shared" si="19"/>
        <v>235.03158039140268</v>
      </c>
      <c r="R56" s="4">
        <f t="shared" si="20"/>
        <v>402.15349035721408</v>
      </c>
      <c r="S56" s="4">
        <f t="shared" si="21"/>
        <v>453.0857431764075</v>
      </c>
      <c r="U56" t="s">
        <v>148</v>
      </c>
      <c r="V56" s="3">
        <v>234</v>
      </c>
      <c r="W56" s="3">
        <v>220</v>
      </c>
      <c r="X56" s="3">
        <v>204</v>
      </c>
      <c r="Y56" s="3">
        <v>184</v>
      </c>
      <c r="Z56" s="3">
        <v>313</v>
      </c>
      <c r="AA56" s="3">
        <v>314</v>
      </c>
      <c r="AB56" s="3">
        <v>370</v>
      </c>
    </row>
    <row r="57" spans="1:28" x14ac:dyDescent="0.2">
      <c r="A57" t="s">
        <v>146</v>
      </c>
      <c r="B57" s="1">
        <v>29078</v>
      </c>
      <c r="C57" s="13">
        <f t="shared" si="14"/>
        <v>9.9579634084740968E-3</v>
      </c>
      <c r="D57" s="14">
        <f t="shared" si="22"/>
        <v>1.2216265787069427E-4</v>
      </c>
      <c r="E57" s="14">
        <f t="shared" si="12"/>
        <v>6.0339616122716254E-5</v>
      </c>
      <c r="F57" s="14">
        <f t="shared" si="12"/>
        <v>6.1424051407390375E-5</v>
      </c>
      <c r="G57" s="14">
        <f t="shared" si="12"/>
        <v>5.3976231716420987E-5</v>
      </c>
      <c r="H57" s="14">
        <f t="shared" si="12"/>
        <v>5.499928387177392E-5</v>
      </c>
      <c r="I57" s="14">
        <f t="shared" si="12"/>
        <v>9.4107157597065537E-5</v>
      </c>
      <c r="J57" s="14">
        <f t="shared" si="12"/>
        <v>1.0602571520692727E-4</v>
      </c>
      <c r="L57" t="s">
        <v>146</v>
      </c>
      <c r="M57" s="4">
        <f t="shared" si="15"/>
        <v>356.00409647627771</v>
      </c>
      <c r="N57" s="4">
        <f t="shared" si="16"/>
        <v>175.84056285211338</v>
      </c>
      <c r="O57" s="4">
        <f t="shared" si="17"/>
        <v>179.0008035544403</v>
      </c>
      <c r="P57" s="4">
        <f t="shared" si="18"/>
        <v>157.29650891959142</v>
      </c>
      <c r="Q57" s="4">
        <f t="shared" si="19"/>
        <v>160.27786807273</v>
      </c>
      <c r="R57" s="4">
        <f t="shared" si="20"/>
        <v>274.24529063337405</v>
      </c>
      <c r="S57" s="4">
        <f t="shared" si="21"/>
        <v>308.97812476743849</v>
      </c>
      <c r="U57" t="s">
        <v>146</v>
      </c>
      <c r="V57" s="3">
        <v>172</v>
      </c>
      <c r="W57" s="3">
        <v>185</v>
      </c>
      <c r="X57" s="3">
        <v>137</v>
      </c>
      <c r="Y57" s="3">
        <v>116</v>
      </c>
      <c r="Z57" s="3">
        <v>201</v>
      </c>
      <c r="AA57" s="3">
        <v>241</v>
      </c>
      <c r="AB57" s="3">
        <v>303</v>
      </c>
    </row>
    <row r="58" spans="1:28" x14ac:dyDescent="0.2">
      <c r="B58" s="1"/>
      <c r="C58" s="13"/>
      <c r="D58" s="14"/>
      <c r="E58" s="14"/>
      <c r="F58" s="14"/>
      <c r="G58" s="14"/>
      <c r="H58" s="14"/>
      <c r="I58" s="14"/>
      <c r="J58" s="14"/>
      <c r="M58" s="4"/>
      <c r="N58" s="4"/>
      <c r="O58" s="4"/>
      <c r="P58" s="4"/>
      <c r="Q58" s="4"/>
      <c r="R58" s="4"/>
      <c r="S58" s="4"/>
    </row>
    <row r="59" spans="1:28" x14ac:dyDescent="0.2">
      <c r="A59" s="12" t="s">
        <v>72</v>
      </c>
      <c r="B59" s="1"/>
      <c r="C59" s="13"/>
      <c r="D59" s="14"/>
      <c r="E59" s="14"/>
      <c r="F59" s="14"/>
      <c r="G59" s="14"/>
      <c r="H59" s="14"/>
      <c r="I59" s="14"/>
      <c r="J59" s="14"/>
      <c r="L59" s="12" t="s">
        <v>72</v>
      </c>
      <c r="M59" s="4"/>
      <c r="N59" s="4"/>
      <c r="O59" s="4"/>
      <c r="P59" s="4"/>
      <c r="Q59" s="4"/>
      <c r="R59" s="4"/>
      <c r="S59" s="4"/>
      <c r="U59" s="12" t="s">
        <v>72</v>
      </c>
      <c r="V59" s="3"/>
      <c r="W59" s="3"/>
      <c r="X59" s="3"/>
      <c r="Y59" s="3"/>
      <c r="Z59" s="3"/>
      <c r="AA59" s="3"/>
    </row>
    <row r="60" spans="1:28" x14ac:dyDescent="0.2">
      <c r="A60" t="s">
        <v>73</v>
      </c>
      <c r="B60" s="1">
        <v>18276</v>
      </c>
      <c r="C60" s="13">
        <f t="shared" si="14"/>
        <v>6.2587433541946699E-3</v>
      </c>
      <c r="D60" s="14">
        <f t="shared" ref="D60:D65" si="23">$C60*D$45</f>
        <v>7.6781234446826071E-5</v>
      </c>
      <c r="E60" s="14">
        <f t="shared" si="12"/>
        <v>3.7924438553503074E-5</v>
      </c>
      <c r="F60" s="14">
        <f t="shared" si="12"/>
        <v>3.8606023919164537E-5</v>
      </c>
      <c r="G60" s="14">
        <f t="shared" si="12"/>
        <v>3.3924947068206548E-5</v>
      </c>
      <c r="H60" s="14">
        <f t="shared" si="12"/>
        <v>3.4567952130151329E-5</v>
      </c>
      <c r="I60" s="14">
        <f t="shared" si="12"/>
        <v>5.9147892298093745E-5</v>
      </c>
      <c r="J60" s="14">
        <f t="shared" si="12"/>
        <v>6.6638901269750421E-5</v>
      </c>
      <c r="L60" t="s">
        <v>73</v>
      </c>
      <c r="M60" s="4">
        <f t="shared" si="15"/>
        <v>223.75441458148603</v>
      </c>
      <c r="N60" s="4">
        <f t="shared" si="16"/>
        <v>110.51867826828614</v>
      </c>
      <c r="O60" s="4">
        <f t="shared" si="17"/>
        <v>112.50494139077483</v>
      </c>
      <c r="P60" s="4">
        <f t="shared" si="18"/>
        <v>98.863436172173223</v>
      </c>
      <c r="Q60" s="4">
        <f t="shared" si="19"/>
        <v>100.73726930659653</v>
      </c>
      <c r="R60" s="4">
        <f t="shared" si="20"/>
        <v>172.36766392515113</v>
      </c>
      <c r="S60" s="4">
        <f t="shared" si="21"/>
        <v>194.19781994118256</v>
      </c>
      <c r="U60" t="s">
        <v>73</v>
      </c>
      <c r="V60" s="3">
        <v>234</v>
      </c>
      <c r="W60" s="3">
        <v>122</v>
      </c>
      <c r="X60" s="3">
        <v>85</v>
      </c>
      <c r="Y60" s="3">
        <v>74</v>
      </c>
      <c r="Z60" s="3">
        <v>79</v>
      </c>
      <c r="AA60" s="3">
        <v>228</v>
      </c>
      <c r="AB60" s="3">
        <v>172</v>
      </c>
    </row>
    <row r="61" spans="1:28" x14ac:dyDescent="0.2">
      <c r="A61" t="s">
        <v>74</v>
      </c>
      <c r="B61" s="1">
        <v>7668</v>
      </c>
      <c r="C61" s="13">
        <f t="shared" si="14"/>
        <v>2.6259599496588275E-3</v>
      </c>
      <c r="D61" s="14">
        <f t="shared" si="23"/>
        <v>3.2214844918924403E-5</v>
      </c>
      <c r="E61" s="14">
        <f t="shared" si="12"/>
        <v>1.5911829439060055E-5</v>
      </c>
      <c r="F61" s="14">
        <f t="shared" si="12"/>
        <v>1.6197799924061815E-5</v>
      </c>
      <c r="G61" s="14">
        <f t="shared" si="12"/>
        <v>1.4233776215747857E-5</v>
      </c>
      <c r="H61" s="14">
        <f t="shared" si="12"/>
        <v>1.4503559692164608E-5</v>
      </c>
      <c r="I61" s="14">
        <f t="shared" si="12"/>
        <v>2.4816482717322329E-5</v>
      </c>
      <c r="J61" s="14">
        <f t="shared" si="12"/>
        <v>2.7959460217577495E-5</v>
      </c>
      <c r="L61" t="s">
        <v>74</v>
      </c>
      <c r="M61" s="4">
        <f t="shared" si="15"/>
        <v>93.879888980676043</v>
      </c>
      <c r="N61" s="4">
        <f t="shared" si="16"/>
        <v>46.369951026549472</v>
      </c>
      <c r="O61" s="4">
        <f t="shared" si="17"/>
        <v>47.203320780502388</v>
      </c>
      <c r="P61" s="4">
        <f t="shared" si="18"/>
        <v>41.479800206184308</v>
      </c>
      <c r="Q61" s="4">
        <f t="shared" si="19"/>
        <v>42.265998087271953</v>
      </c>
      <c r="R61" s="4">
        <f t="shared" si="20"/>
        <v>72.319722421649104</v>
      </c>
      <c r="S61" s="4">
        <f t="shared" si="21"/>
        <v>81.478927736320202</v>
      </c>
      <c r="U61" t="s">
        <v>74</v>
      </c>
      <c r="V61" s="3">
        <v>95</v>
      </c>
      <c r="W61" s="3">
        <v>49</v>
      </c>
      <c r="X61" s="3">
        <v>60</v>
      </c>
      <c r="Y61" s="3">
        <v>48</v>
      </c>
      <c r="Z61" s="3">
        <v>51</v>
      </c>
      <c r="AA61" s="3">
        <v>102</v>
      </c>
      <c r="AB61" s="3">
        <v>104</v>
      </c>
    </row>
    <row r="62" spans="1:28" x14ac:dyDescent="0.2">
      <c r="A62" t="s">
        <v>75</v>
      </c>
      <c r="B62" s="1">
        <v>9059</v>
      </c>
      <c r="C62" s="13">
        <f t="shared" si="14"/>
        <v>3.1023175774594833E-3</v>
      </c>
      <c r="D62" s="14">
        <f t="shared" si="23"/>
        <v>3.8058721977117394E-5</v>
      </c>
      <c r="E62" s="14">
        <f t="shared" ref="E62:J65" si="24">$C62*E$45</f>
        <v>1.8798286761664716E-5</v>
      </c>
      <c r="F62" s="14">
        <f t="shared" si="24"/>
        <v>1.9136133217537293E-5</v>
      </c>
      <c r="G62" s="14">
        <f t="shared" si="24"/>
        <v>1.681582925645016E-5</v>
      </c>
      <c r="H62" s="14">
        <f t="shared" si="24"/>
        <v>1.7134552328028063E-5</v>
      </c>
      <c r="I62" s="14">
        <f t="shared" si="24"/>
        <v>2.9318272944212699E-5</v>
      </c>
      <c r="J62" s="14">
        <f t="shared" si="24"/>
        <v>3.303139672809527E-5</v>
      </c>
      <c r="L62" t="s">
        <v>75</v>
      </c>
      <c r="M62" s="4">
        <f t="shared" si="15"/>
        <v>110.91000446999794</v>
      </c>
      <c r="N62" s="4">
        <f t="shared" si="16"/>
        <v>54.781610113394841</v>
      </c>
      <c r="O62" s="4">
        <f t="shared" si="17"/>
        <v>55.766155836016047</v>
      </c>
      <c r="P62" s="4">
        <f t="shared" si="18"/>
        <v>49.004370118391186</v>
      </c>
      <c r="Q62" s="4">
        <f t="shared" si="19"/>
        <v>49.933186837845149</v>
      </c>
      <c r="R62" s="4">
        <f t="shared" si="20"/>
        <v>85.438753966838703</v>
      </c>
      <c r="S62" s="4">
        <f t="shared" si="21"/>
        <v>96.259468748477403</v>
      </c>
      <c r="U62" t="s">
        <v>75</v>
      </c>
      <c r="V62" s="3">
        <v>225</v>
      </c>
      <c r="W62" s="3">
        <v>60</v>
      </c>
      <c r="X62" s="3">
        <v>30</v>
      </c>
      <c r="Y62" s="3">
        <v>50</v>
      </c>
      <c r="Z62" s="3">
        <v>71</v>
      </c>
      <c r="AA62" s="3">
        <v>141</v>
      </c>
      <c r="AB62" s="3">
        <v>175</v>
      </c>
    </row>
    <row r="63" spans="1:28" x14ac:dyDescent="0.2">
      <c r="A63" t="s">
        <v>14</v>
      </c>
      <c r="B63" s="1">
        <v>5313</v>
      </c>
      <c r="C63" s="13">
        <f t="shared" si="14"/>
        <v>1.8194738148848916E-3</v>
      </c>
      <c r="D63" s="14">
        <f t="shared" si="23"/>
        <v>2.2321005614794645E-5</v>
      </c>
      <c r="E63" s="14">
        <f t="shared" si="24"/>
        <v>1.1024980413370639E-5</v>
      </c>
      <c r="F63" s="14">
        <f t="shared" si="24"/>
        <v>1.1223123499809652E-5</v>
      </c>
      <c r="G63" s="14">
        <f t="shared" si="24"/>
        <v>9.8622917363417254E-6</v>
      </c>
      <c r="H63" s="14">
        <f t="shared" si="24"/>
        <v>1.0049219176378528E-5</v>
      </c>
      <c r="I63" s="14">
        <f t="shared" si="24"/>
        <v>1.7194832117518718E-5</v>
      </c>
      <c r="J63" s="14">
        <f t="shared" si="24"/>
        <v>1.9372536793947471E-5</v>
      </c>
      <c r="L63" t="s">
        <v>14</v>
      </c>
      <c r="M63" s="4">
        <f t="shared" si="15"/>
        <v>65.047450463527881</v>
      </c>
      <c r="N63" s="4">
        <f t="shared" si="16"/>
        <v>32.128788446016863</v>
      </c>
      <c r="O63" s="4">
        <f t="shared" si="17"/>
        <v>32.706213263798787</v>
      </c>
      <c r="P63" s="4">
        <f t="shared" si="18"/>
        <v>28.740503194504065</v>
      </c>
      <c r="Q63" s="4">
        <f t="shared" si="19"/>
        <v>29.285243588637957</v>
      </c>
      <c r="R63" s="4">
        <f t="shared" si="20"/>
        <v>50.108853055062816</v>
      </c>
      <c r="S63" s="4">
        <f t="shared" si="21"/>
        <v>56.455078646722633</v>
      </c>
      <c r="U63" t="s">
        <v>14</v>
      </c>
      <c r="V63" s="3">
        <v>88</v>
      </c>
      <c r="W63" s="3">
        <v>29</v>
      </c>
      <c r="X63" s="3">
        <v>32</v>
      </c>
      <c r="Y63" s="3">
        <v>35</v>
      </c>
      <c r="Z63" s="3">
        <v>20</v>
      </c>
      <c r="AA63" s="3">
        <v>104</v>
      </c>
      <c r="AB63" s="3">
        <v>100</v>
      </c>
    </row>
    <row r="64" spans="1:28" x14ac:dyDescent="0.2">
      <c r="A64" t="s">
        <v>76</v>
      </c>
      <c r="B64" s="1">
        <v>61433</v>
      </c>
      <c r="C64" s="13">
        <f t="shared" si="14"/>
        <v>2.1038158266482882E-2</v>
      </c>
      <c r="D64" s="14">
        <f t="shared" si="23"/>
        <v>2.5809266665418397E-4</v>
      </c>
      <c r="E64" s="14">
        <f t="shared" si="24"/>
        <v>1.2747931897884407E-4</v>
      </c>
      <c r="F64" s="14">
        <f t="shared" si="24"/>
        <v>1.2977040202593758E-4</v>
      </c>
      <c r="G64" s="14">
        <f t="shared" si="24"/>
        <v>1.140354165704275E-4</v>
      </c>
      <c r="H64" s="14">
        <f t="shared" si="24"/>
        <v>1.161968156714591E-4</v>
      </c>
      <c r="I64" s="14">
        <f t="shared" si="24"/>
        <v>1.9881989864022724E-4</v>
      </c>
      <c r="J64" s="14">
        <f t="shared" si="24"/>
        <v>2.2400019816724544E-4</v>
      </c>
      <c r="L64" t="s">
        <v>76</v>
      </c>
      <c r="M64" s="4">
        <f t="shared" si="15"/>
        <v>752.1287454029565</v>
      </c>
      <c r="N64" s="4">
        <f t="shared" si="16"/>
        <v>371.49780926108679</v>
      </c>
      <c r="O64" s="4">
        <f t="shared" si="17"/>
        <v>378.1744399463488</v>
      </c>
      <c r="P64" s="4">
        <f t="shared" si="18"/>
        <v>332.31984429662498</v>
      </c>
      <c r="Q64" s="4">
        <f t="shared" si="19"/>
        <v>338.61855249026831</v>
      </c>
      <c r="R64" s="4">
        <f t="shared" si="20"/>
        <v>579.39717103927603</v>
      </c>
      <c r="S64" s="4">
        <f t="shared" si="21"/>
        <v>652.77712149522154</v>
      </c>
      <c r="U64" t="s">
        <v>76</v>
      </c>
      <c r="V64" s="3">
        <v>357</v>
      </c>
      <c r="W64" s="3">
        <v>322</v>
      </c>
      <c r="X64" s="3">
        <v>297</v>
      </c>
      <c r="Y64" s="3">
        <v>243</v>
      </c>
      <c r="Z64" s="3">
        <v>248</v>
      </c>
      <c r="AA64" s="3">
        <v>722</v>
      </c>
      <c r="AB64" s="3">
        <v>550</v>
      </c>
    </row>
    <row r="65" spans="1:28" x14ac:dyDescent="0.2">
      <c r="A65" t="s">
        <v>8</v>
      </c>
      <c r="B65" s="1">
        <v>27596</v>
      </c>
      <c r="C65" s="13">
        <f t="shared" si="14"/>
        <v>9.4504421975462952E-3</v>
      </c>
      <c r="D65" s="14">
        <f t="shared" si="23"/>
        <v>1.1593647109841388E-4</v>
      </c>
      <c r="E65" s="14">
        <f t="shared" si="24"/>
        <v>5.7264325143492594E-5</v>
      </c>
      <c r="F65" s="14">
        <f t="shared" si="24"/>
        <v>5.8293490702192197E-5</v>
      </c>
      <c r="G65" s="14">
        <f t="shared" si="24"/>
        <v>5.1225259317915724E-5</v>
      </c>
      <c r="H65" s="14">
        <f t="shared" si="24"/>
        <v>5.2196170222349304E-5</v>
      </c>
      <c r="I65" s="14">
        <f t="shared" si="24"/>
        <v>8.9310857729163652E-5</v>
      </c>
      <c r="J65" s="14">
        <f t="shared" si="24"/>
        <v>1.0062196976581486E-4</v>
      </c>
      <c r="L65" t="s">
        <v>8</v>
      </c>
      <c r="M65" s="4">
        <f t="shared" si="15"/>
        <v>337.85986128204689</v>
      </c>
      <c r="N65" s="4">
        <f t="shared" si="16"/>
        <v>166.8786083109884</v>
      </c>
      <c r="O65" s="4">
        <f t="shared" si="17"/>
        <v>169.87778302800515</v>
      </c>
      <c r="P65" s="4">
        <f t="shared" si="18"/>
        <v>149.27967742434296</v>
      </c>
      <c r="Q65" s="4">
        <f t="shared" si="19"/>
        <v>152.10908753473612</v>
      </c>
      <c r="R65" s="4">
        <f t="shared" si="20"/>
        <v>260.26800468803185</v>
      </c>
      <c r="S65" s="4">
        <f t="shared" si="21"/>
        <v>293.2306324741121</v>
      </c>
      <c r="U65" t="s">
        <v>8</v>
      </c>
      <c r="V65">
        <v>158</v>
      </c>
      <c r="W65">
        <v>156</v>
      </c>
      <c r="X65">
        <v>136</v>
      </c>
      <c r="Y65">
        <v>120</v>
      </c>
      <c r="Z65">
        <v>127</v>
      </c>
      <c r="AA65">
        <v>329</v>
      </c>
      <c r="AB65">
        <v>286</v>
      </c>
    </row>
    <row r="66" spans="1:28" x14ac:dyDescent="0.2">
      <c r="B66" s="1"/>
      <c r="C66" s="13"/>
      <c r="D66" s="14"/>
      <c r="E66" s="14"/>
      <c r="F66" s="14"/>
      <c r="G66" s="14"/>
      <c r="H66" s="14"/>
      <c r="I66" s="14"/>
      <c r="J66" s="14"/>
      <c r="M66" s="4"/>
      <c r="N66" s="4"/>
      <c r="O66" s="4"/>
      <c r="P66" s="4"/>
      <c r="Q66" s="4"/>
      <c r="R66" s="4"/>
      <c r="S66" s="4"/>
    </row>
    <row r="67" spans="1:28" x14ac:dyDescent="0.2">
      <c r="A67" s="12" t="s">
        <v>67</v>
      </c>
      <c r="B67" s="1"/>
      <c r="C67" s="13"/>
      <c r="D67" s="14"/>
      <c r="E67" s="14"/>
      <c r="F67" s="14"/>
      <c r="G67" s="14"/>
      <c r="H67" s="14"/>
      <c r="I67" s="14"/>
      <c r="J67" s="14"/>
      <c r="L67" s="12" t="s">
        <v>67</v>
      </c>
      <c r="M67" s="4"/>
      <c r="N67" s="4"/>
      <c r="O67" s="4"/>
      <c r="P67" s="4"/>
      <c r="Q67" s="4"/>
      <c r="R67" s="4"/>
      <c r="S67" s="4"/>
      <c r="U67" s="12" t="s">
        <v>67</v>
      </c>
    </row>
    <row r="68" spans="1:28" x14ac:dyDescent="0.2">
      <c r="A68" t="s">
        <v>68</v>
      </c>
      <c r="B68" s="1">
        <v>76856</v>
      </c>
      <c r="C68" s="13">
        <f t="shared" si="14"/>
        <v>2.6319871921097918E-2</v>
      </c>
      <c r="D68" s="14">
        <f t="shared" ref="D68:J73" si="25">$C68*D$45</f>
        <v>3.2288786138352294E-4</v>
      </c>
      <c r="E68" s="14">
        <f t="shared" si="25"/>
        <v>1.5948351113307245E-4</v>
      </c>
      <c r="F68" s="14">
        <f t="shared" si="25"/>
        <v>1.6234977972922466E-4</v>
      </c>
      <c r="G68" s="14">
        <f t="shared" si="25"/>
        <v>1.4266446333300955E-4</v>
      </c>
      <c r="H68" s="14">
        <f t="shared" si="25"/>
        <v>1.4536849031051161E-4</v>
      </c>
      <c r="I68" s="14">
        <f t="shared" si="25"/>
        <v>2.4873442823715762E-4</v>
      </c>
      <c r="J68" s="14">
        <f t="shared" si="25"/>
        <v>2.8023634252505683E-4</v>
      </c>
      <c r="L68" t="s">
        <v>68</v>
      </c>
      <c r="M68" s="4">
        <f t="shared" si="15"/>
        <v>940.95367077449623</v>
      </c>
      <c r="N68" s="4">
        <f t="shared" si="16"/>
        <v>464.76381795728821</v>
      </c>
      <c r="O68" s="4">
        <f t="shared" si="17"/>
        <v>473.11664344109164</v>
      </c>
      <c r="P68" s="4">
        <f t="shared" si="18"/>
        <v>415.75006842025311</v>
      </c>
      <c r="Q68" s="4">
        <f t="shared" si="19"/>
        <v>423.63009246157702</v>
      </c>
      <c r="R68" s="4">
        <f t="shared" si="20"/>
        <v>724.8571448145882</v>
      </c>
      <c r="S68" s="4">
        <f t="shared" si="21"/>
        <v>816.65942489601264</v>
      </c>
      <c r="U68" t="s">
        <v>68</v>
      </c>
      <c r="V68">
        <v>1520</v>
      </c>
      <c r="W68">
        <v>558</v>
      </c>
      <c r="X68">
        <v>518</v>
      </c>
      <c r="Y68">
        <v>570</v>
      </c>
      <c r="Z68">
        <v>374</v>
      </c>
      <c r="AA68">
        <v>739</v>
      </c>
      <c r="AB68">
        <v>669</v>
      </c>
    </row>
    <row r="69" spans="1:28" x14ac:dyDescent="0.2">
      <c r="A69" t="s">
        <v>69</v>
      </c>
      <c r="B69" s="1">
        <v>77380</v>
      </c>
      <c r="C69" s="13">
        <f t="shared" si="14"/>
        <v>2.6499319366797086E-2</v>
      </c>
      <c r="D69" s="14">
        <f t="shared" si="25"/>
        <v>3.2508929314376239E-4</v>
      </c>
      <c r="E69" s="14">
        <f t="shared" si="25"/>
        <v>1.6057086097997743E-4</v>
      </c>
      <c r="F69" s="14">
        <f t="shared" si="25"/>
        <v>1.6345667163848501E-4</v>
      </c>
      <c r="G69" s="14">
        <f t="shared" si="25"/>
        <v>1.4363714183288591E-4</v>
      </c>
      <c r="H69" s="14">
        <f t="shared" si="25"/>
        <v>1.463596047182704E-4</v>
      </c>
      <c r="I69" s="14">
        <f t="shared" si="25"/>
        <v>2.5043028595023495E-4</v>
      </c>
      <c r="J69" s="14">
        <f t="shared" si="25"/>
        <v>2.821469785649643E-4</v>
      </c>
      <c r="L69" t="s">
        <v>69</v>
      </c>
      <c r="M69" s="4">
        <f t="shared" si="15"/>
        <v>947.36904138298257</v>
      </c>
      <c r="N69" s="4">
        <f t="shared" si="16"/>
        <v>467.93255222149162</v>
      </c>
      <c r="O69" s="4">
        <f t="shared" si="17"/>
        <v>476.34232681211188</v>
      </c>
      <c r="P69" s="4">
        <f t="shared" si="18"/>
        <v>418.58462962370129</v>
      </c>
      <c r="Q69" s="4">
        <f t="shared" si="19"/>
        <v>426.51837923749395</v>
      </c>
      <c r="R69" s="4">
        <f t="shared" si="20"/>
        <v>729.79918114074167</v>
      </c>
      <c r="S69" s="4">
        <f t="shared" si="21"/>
        <v>822.22736414142616</v>
      </c>
      <c r="U69" t="s">
        <v>69</v>
      </c>
      <c r="V69">
        <v>1493</v>
      </c>
      <c r="W69">
        <v>619</v>
      </c>
      <c r="X69">
        <v>518</v>
      </c>
      <c r="Y69">
        <v>407</v>
      </c>
      <c r="Z69">
        <v>384</v>
      </c>
      <c r="AA69">
        <v>636</v>
      </c>
      <c r="AB69">
        <v>751</v>
      </c>
    </row>
    <row r="70" spans="1:28" x14ac:dyDescent="0.2">
      <c r="A70" t="s">
        <v>3</v>
      </c>
      <c r="B70" s="1">
        <v>35823</v>
      </c>
      <c r="C70" s="13">
        <f t="shared" si="14"/>
        <v>1.2267835586414732E-2</v>
      </c>
      <c r="D70" s="14">
        <f t="shared" si="25"/>
        <v>1.5049978997530369E-4</v>
      </c>
      <c r="E70" s="14">
        <f t="shared" si="25"/>
        <v>7.4336132758926493E-5</v>
      </c>
      <c r="F70" s="14">
        <f t="shared" si="25"/>
        <v>7.567211615540771E-5</v>
      </c>
      <c r="G70" s="14">
        <f t="shared" si="25"/>
        <v>6.6496683017310307E-5</v>
      </c>
      <c r="H70" s="14">
        <f t="shared" si="25"/>
        <v>6.7757044712103901E-5</v>
      </c>
      <c r="I70" s="14">
        <f t="shared" si="25"/>
        <v>1.1593647109841388E-4</v>
      </c>
      <c r="J70" s="14">
        <f t="shared" si="25"/>
        <v>1.3061968484275933E-4</v>
      </c>
      <c r="L70" t="s">
        <v>3</v>
      </c>
      <c r="M70" s="4">
        <f t="shared" si="15"/>
        <v>438.58362845002046</v>
      </c>
      <c r="N70" s="4">
        <f t="shared" si="16"/>
        <v>216.62894569954116</v>
      </c>
      <c r="O70" s="4">
        <f t="shared" si="17"/>
        <v>220.52224312988218</v>
      </c>
      <c r="P70" s="4">
        <f t="shared" si="18"/>
        <v>193.78337021206838</v>
      </c>
      <c r="Q70" s="4">
        <f t="shared" si="19"/>
        <v>197.45629231616365</v>
      </c>
      <c r="R70" s="4">
        <f t="shared" si="20"/>
        <v>337.85986128204689</v>
      </c>
      <c r="S70" s="4">
        <f t="shared" si="21"/>
        <v>380.64940379475723</v>
      </c>
      <c r="U70" t="s">
        <v>3</v>
      </c>
      <c r="V70">
        <v>579</v>
      </c>
      <c r="W70">
        <v>352</v>
      </c>
      <c r="X70">
        <v>302</v>
      </c>
      <c r="Y70">
        <v>241</v>
      </c>
      <c r="Z70">
        <v>197</v>
      </c>
      <c r="AA70">
        <v>407</v>
      </c>
      <c r="AB70">
        <v>397</v>
      </c>
    </row>
    <row r="71" spans="1:28" x14ac:dyDescent="0.2">
      <c r="A71" t="s">
        <v>7</v>
      </c>
      <c r="B71" s="1">
        <v>16128</v>
      </c>
      <c r="C71" s="13">
        <f t="shared" si="14"/>
        <v>5.5231458096110546E-3</v>
      </c>
      <c r="D71" s="14">
        <f t="shared" si="25"/>
        <v>6.7757044712103901E-5</v>
      </c>
      <c r="E71" s="14">
        <f t="shared" si="25"/>
        <v>3.346713421924368E-5</v>
      </c>
      <c r="F71" s="14">
        <f t="shared" si="25"/>
        <v>3.4068612046853011E-5</v>
      </c>
      <c r="G71" s="14">
        <f t="shared" si="25"/>
        <v>2.9937707721385159E-5</v>
      </c>
      <c r="H71" s="14">
        <f t="shared" si="25"/>
        <v>3.0505139634224153E-5</v>
      </c>
      <c r="I71" s="14">
        <f t="shared" si="25"/>
        <v>5.2196170222349304E-5</v>
      </c>
      <c r="J71" s="14">
        <f t="shared" si="25"/>
        <v>5.8806752006923549E-5</v>
      </c>
      <c r="L71" t="s">
        <v>7</v>
      </c>
      <c r="M71" s="4">
        <f t="shared" si="15"/>
        <v>197.45629231616365</v>
      </c>
      <c r="N71" s="4">
        <f t="shared" si="16"/>
        <v>97.529286666169767</v>
      </c>
      <c r="O71" s="4">
        <f t="shared" si="17"/>
        <v>99.282101923310151</v>
      </c>
      <c r="P71" s="4">
        <f t="shared" si="18"/>
        <v>87.243899025213921</v>
      </c>
      <c r="Q71" s="4">
        <f t="shared" si="19"/>
        <v>88.897498324402974</v>
      </c>
      <c r="R71" s="4">
        <f t="shared" si="20"/>
        <v>152.10908753473612</v>
      </c>
      <c r="S71" s="4">
        <f t="shared" si="21"/>
        <v>171.37351937028848</v>
      </c>
      <c r="U71" t="s">
        <v>7</v>
      </c>
      <c r="V71">
        <v>307</v>
      </c>
      <c r="W71">
        <v>173</v>
      </c>
      <c r="X71">
        <v>140</v>
      </c>
      <c r="Y71">
        <v>93</v>
      </c>
      <c r="Z71">
        <v>89</v>
      </c>
      <c r="AA71">
        <v>197</v>
      </c>
      <c r="AB71">
        <v>193</v>
      </c>
    </row>
    <row r="72" spans="1:28" x14ac:dyDescent="0.2">
      <c r="A72" t="s">
        <v>70</v>
      </c>
      <c r="B72" s="1">
        <v>39460</v>
      </c>
      <c r="C72" s="13">
        <f t="shared" si="14"/>
        <v>1.3513351540628236E-2</v>
      </c>
      <c r="D72" s="14">
        <f t="shared" si="25"/>
        <v>1.6577957492185143E-4</v>
      </c>
      <c r="E72" s="14">
        <f t="shared" si="25"/>
        <v>8.1883253738303306E-5</v>
      </c>
      <c r="F72" s="14">
        <f t="shared" si="25"/>
        <v>8.3354875456896066E-5</v>
      </c>
      <c r="G72" s="14">
        <f t="shared" si="25"/>
        <v>7.3247888559391022E-5</v>
      </c>
      <c r="H72" s="14">
        <f t="shared" si="25"/>
        <v>7.4636210935421929E-5</v>
      </c>
      <c r="I72" s="14">
        <f t="shared" si="25"/>
        <v>1.2770714762983033E-4</v>
      </c>
      <c r="J72" s="14">
        <f t="shared" si="25"/>
        <v>1.4388110331059047E-4</v>
      </c>
      <c r="L72" t="s">
        <v>70</v>
      </c>
      <c r="M72" s="4">
        <f t="shared" si="15"/>
        <v>483.1116874253359</v>
      </c>
      <c r="N72" s="4">
        <f t="shared" si="16"/>
        <v>238.62262226234247</v>
      </c>
      <c r="O72" s="4">
        <f t="shared" si="17"/>
        <v>242.91119431385283</v>
      </c>
      <c r="P72" s="4">
        <f t="shared" si="18"/>
        <v>213.45760512989469</v>
      </c>
      <c r="Q72" s="4">
        <f t="shared" si="19"/>
        <v>217.50342781999882</v>
      </c>
      <c r="R72" s="4">
        <f t="shared" si="20"/>
        <v>372.16174318704657</v>
      </c>
      <c r="S72" s="4">
        <f t="shared" si="21"/>
        <v>419.29557752675987</v>
      </c>
      <c r="U72" t="s">
        <v>70</v>
      </c>
      <c r="V72">
        <v>562</v>
      </c>
      <c r="W72">
        <v>382</v>
      </c>
      <c r="X72">
        <v>390</v>
      </c>
      <c r="Y72">
        <v>399</v>
      </c>
      <c r="Z72">
        <v>193</v>
      </c>
      <c r="AA72">
        <v>513</v>
      </c>
      <c r="AB72">
        <v>526</v>
      </c>
    </row>
    <row r="73" spans="1:28" x14ac:dyDescent="0.2">
      <c r="A73" t="s">
        <v>9</v>
      </c>
      <c r="B73" s="1">
        <v>31091</v>
      </c>
      <c r="C73" s="13">
        <f t="shared" si="14"/>
        <v>1.0647329263803155E-2</v>
      </c>
      <c r="D73" s="14">
        <f t="shared" si="25"/>
        <v>1.3061968484275933E-4</v>
      </c>
      <c r="E73" s="14">
        <f t="shared" si="25"/>
        <v>6.4516782614738671E-5</v>
      </c>
      <c r="F73" s="14">
        <f t="shared" si="25"/>
        <v>6.5676290745827573E-5</v>
      </c>
      <c r="G73" s="14">
        <f t="shared" si="25"/>
        <v>5.7712876411556669E-5</v>
      </c>
      <c r="H73" s="14">
        <f t="shared" si="25"/>
        <v>5.8806752006923549E-5</v>
      </c>
      <c r="I73" s="14">
        <f t="shared" si="25"/>
        <v>1.0062196976581486E-4</v>
      </c>
      <c r="J73" s="14">
        <f t="shared" si="25"/>
        <v>1.1336562045183905E-4</v>
      </c>
      <c r="L73" t="s">
        <v>9</v>
      </c>
      <c r="M73" s="4">
        <f t="shared" si="15"/>
        <v>380.64940379475723</v>
      </c>
      <c r="N73" s="4">
        <f t="shared" si="16"/>
        <v>188.01358207700176</v>
      </c>
      <c r="O73" s="4">
        <f t="shared" si="17"/>
        <v>191.39259864196654</v>
      </c>
      <c r="P73" s="4">
        <f t="shared" si="18"/>
        <v>168.18576789390661</v>
      </c>
      <c r="Q73" s="4">
        <f t="shared" si="19"/>
        <v>171.37351937028848</v>
      </c>
      <c r="R73" s="4">
        <f t="shared" si="20"/>
        <v>293.2306324741121</v>
      </c>
      <c r="S73" s="4">
        <f t="shared" si="21"/>
        <v>330.36793717396074</v>
      </c>
      <c r="U73" t="s">
        <v>9</v>
      </c>
      <c r="V73">
        <v>410</v>
      </c>
      <c r="W73">
        <v>310</v>
      </c>
      <c r="X73">
        <v>297</v>
      </c>
      <c r="Y73">
        <v>290</v>
      </c>
      <c r="Z73">
        <v>158</v>
      </c>
      <c r="AA73">
        <v>355</v>
      </c>
      <c r="AB73">
        <v>441</v>
      </c>
    </row>
    <row r="74" spans="1:28" x14ac:dyDescent="0.2">
      <c r="B74" s="16"/>
      <c r="C74" s="13"/>
      <c r="D74" s="14"/>
      <c r="E74" s="14"/>
      <c r="F74" s="14"/>
      <c r="G74" s="14"/>
      <c r="H74" s="14"/>
      <c r="I74" s="14"/>
      <c r="M74" s="4"/>
      <c r="N74" s="3"/>
      <c r="O74" s="3"/>
      <c r="P74" s="3"/>
      <c r="Q74" s="3"/>
      <c r="R74" s="3"/>
    </row>
    <row r="75" spans="1:28" x14ac:dyDescent="0.2">
      <c r="A75" s="12" t="s">
        <v>138</v>
      </c>
      <c r="C75" s="13"/>
      <c r="D75" s="14"/>
      <c r="E75" s="14"/>
      <c r="F75" s="14"/>
      <c r="G75" s="14"/>
      <c r="H75" s="14"/>
      <c r="I75" s="14"/>
      <c r="L75" s="12" t="s">
        <v>138</v>
      </c>
      <c r="M75" s="4"/>
      <c r="N75" s="3"/>
      <c r="O75" s="3"/>
      <c r="P75" s="3"/>
      <c r="Q75" s="3"/>
      <c r="R75" s="3"/>
      <c r="U75" s="12" t="s">
        <v>138</v>
      </c>
    </row>
    <row r="76" spans="1:28" x14ac:dyDescent="0.2">
      <c r="A76" t="s">
        <v>177</v>
      </c>
      <c r="B76" s="1">
        <v>79146</v>
      </c>
      <c r="C76" s="13">
        <f t="shared" si="14"/>
        <v>2.7104098353638178E-2</v>
      </c>
      <c r="D76" s="14">
        <f t="shared" ref="D76:J77" si="26">$C76*D$45</f>
        <v>3.3250862232044742E-4</v>
      </c>
      <c r="E76" s="14">
        <f t="shared" si="26"/>
        <v>1.6423547897546258E-4</v>
      </c>
      <c r="F76" s="14">
        <f t="shared" si="26"/>
        <v>1.6718715085938917E-4</v>
      </c>
      <c r="G76" s="14">
        <f t="shared" si="26"/>
        <v>1.469152911282707E-4</v>
      </c>
      <c r="H76" s="14">
        <f t="shared" si="26"/>
        <v>1.4969988724518259E-4</v>
      </c>
      <c r="I76" s="14">
        <f t="shared" si="26"/>
        <v>2.5614571480766732E-4</v>
      </c>
      <c r="J76" s="14">
        <f t="shared" si="26"/>
        <v>2.8858625956969068E-4</v>
      </c>
      <c r="L76" t="s">
        <v>177</v>
      </c>
      <c r="M76" s="4">
        <f t="shared" si="15"/>
        <v>968.99030950242377</v>
      </c>
      <c r="N76" s="4">
        <f t="shared" ref="N76:S77" si="27">E76*$N$41</f>
        <v>478.61191235619253</v>
      </c>
      <c r="O76" s="4">
        <f t="shared" si="27"/>
        <v>487.21361847856559</v>
      </c>
      <c r="P76" s="4">
        <f t="shared" si="27"/>
        <v>428.13775001547504</v>
      </c>
      <c r="Q76" s="4">
        <f t="shared" si="27"/>
        <v>436.25256711205344</v>
      </c>
      <c r="R76" s="4">
        <f t="shared" si="27"/>
        <v>746.45497532392278</v>
      </c>
      <c r="S76" s="4">
        <f t="shared" si="27"/>
        <v>840.99259449906071</v>
      </c>
      <c r="U76" t="s">
        <v>177</v>
      </c>
      <c r="V76">
        <v>1005</v>
      </c>
      <c r="W76">
        <v>423</v>
      </c>
      <c r="X76">
        <v>564</v>
      </c>
      <c r="Y76">
        <v>546</v>
      </c>
      <c r="Z76">
        <v>293</v>
      </c>
      <c r="AA76">
        <v>833</v>
      </c>
      <c r="AB76">
        <v>960</v>
      </c>
    </row>
    <row r="77" spans="1:28" x14ac:dyDescent="0.2">
      <c r="A77" t="s">
        <v>15</v>
      </c>
      <c r="B77" s="1">
        <v>36260</v>
      </c>
      <c r="C77" s="13">
        <f t="shared" si="14"/>
        <v>1.241748927681652E-2</v>
      </c>
      <c r="D77" s="14">
        <f t="shared" si="26"/>
        <v>1.5233571684405303E-4</v>
      </c>
      <c r="E77" s="14">
        <f t="shared" si="26"/>
        <v>7.5242949329723213E-5</v>
      </c>
      <c r="F77" s="14">
        <f t="shared" si="26"/>
        <v>7.6595230209504597E-5</v>
      </c>
      <c r="G77" s="14">
        <f t="shared" si="26"/>
        <v>6.7307867186100311E-5</v>
      </c>
      <c r="H77" s="14">
        <f t="shared" si="26"/>
        <v>6.8583603865139361E-5</v>
      </c>
      <c r="I77" s="14">
        <f t="shared" si="26"/>
        <v>1.1735076464920546E-4</v>
      </c>
      <c r="J77" s="14">
        <f t="shared" si="26"/>
        <v>1.3221309696001042E-4</v>
      </c>
      <c r="L77" t="s">
        <v>15</v>
      </c>
      <c r="M77" s="4">
        <f>D77*$N$41</f>
        <v>443.93385164831932</v>
      </c>
      <c r="N77" s="4">
        <f t="shared" si="27"/>
        <v>219.27157332064212</v>
      </c>
      <c r="O77" s="4">
        <f t="shared" si="27"/>
        <v>223.21236456716431</v>
      </c>
      <c r="P77" s="4">
        <f t="shared" si="27"/>
        <v>196.147307704257</v>
      </c>
      <c r="Q77" s="4">
        <f t="shared" si="27"/>
        <v>199.86503529531569</v>
      </c>
      <c r="R77" s="4">
        <f t="shared" si="27"/>
        <v>341.98136867618621</v>
      </c>
      <c r="S77" s="4">
        <f t="shared" si="27"/>
        <v>385.29289511202012</v>
      </c>
      <c r="U77" t="s">
        <v>15</v>
      </c>
      <c r="V77">
        <v>397</v>
      </c>
      <c r="W77">
        <v>204</v>
      </c>
      <c r="X77">
        <v>312</v>
      </c>
      <c r="Y77">
        <v>413</v>
      </c>
      <c r="Z77">
        <v>174</v>
      </c>
      <c r="AA77">
        <v>429</v>
      </c>
      <c r="AB77">
        <v>519</v>
      </c>
    </row>
    <row r="78" spans="1:28" x14ac:dyDescent="0.2">
      <c r="L78" s="3"/>
    </row>
    <row r="95" spans="1:17" ht="21" x14ac:dyDescent="0.25">
      <c r="A95" s="70" t="s">
        <v>84</v>
      </c>
      <c r="B95" s="70"/>
      <c r="C95" s="70"/>
      <c r="D95" s="70"/>
      <c r="E95" s="70"/>
      <c r="F95" s="70"/>
      <c r="G95" s="70"/>
      <c r="H95" s="70"/>
      <c r="J95" s="70" t="s">
        <v>84</v>
      </c>
      <c r="K95" s="70"/>
      <c r="L95" s="70"/>
      <c r="M95" s="70"/>
      <c r="N95" s="70"/>
      <c r="O95" s="70"/>
      <c r="P95" s="70"/>
      <c r="Q95" s="70"/>
    </row>
    <row r="96" spans="1:17" x14ac:dyDescent="0.2">
      <c r="A96" s="71" t="s">
        <v>77</v>
      </c>
      <c r="B96" s="71"/>
      <c r="C96" s="71"/>
      <c r="D96" s="71"/>
      <c r="E96" s="71"/>
      <c r="F96" s="71"/>
      <c r="G96" s="71"/>
      <c r="H96" s="71"/>
      <c r="J96" s="71" t="s">
        <v>77</v>
      </c>
      <c r="K96" s="71"/>
      <c r="L96" s="71"/>
      <c r="M96" s="71"/>
      <c r="N96" s="71"/>
      <c r="O96" s="71"/>
      <c r="P96" s="71"/>
      <c r="Q96" s="71"/>
    </row>
    <row r="97" spans="1:17" x14ac:dyDescent="0.2">
      <c r="A97" s="5" t="s">
        <v>71</v>
      </c>
      <c r="B97" s="28" t="s">
        <v>3</v>
      </c>
      <c r="C97" s="28" t="s">
        <v>4</v>
      </c>
      <c r="D97" s="28" t="s">
        <v>5</v>
      </c>
      <c r="E97" s="28" t="s">
        <v>6</v>
      </c>
      <c r="F97" s="28" t="s">
        <v>7</v>
      </c>
      <c r="G97" s="28" t="s">
        <v>8</v>
      </c>
      <c r="H97" s="28" t="s">
        <v>9</v>
      </c>
      <c r="J97" s="5" t="s">
        <v>71</v>
      </c>
      <c r="K97" s="28" t="s">
        <v>3</v>
      </c>
      <c r="L97" s="28" t="s">
        <v>4</v>
      </c>
      <c r="M97" s="28" t="s">
        <v>5</v>
      </c>
      <c r="N97" s="28" t="s">
        <v>6</v>
      </c>
      <c r="O97" s="28" t="s">
        <v>7</v>
      </c>
      <c r="P97" s="28" t="s">
        <v>8</v>
      </c>
      <c r="Q97" s="28" t="s">
        <v>9</v>
      </c>
    </row>
    <row r="98" spans="1:17" x14ac:dyDescent="0.2">
      <c r="A98" s="12" t="s">
        <v>136</v>
      </c>
      <c r="B98" s="32" t="s">
        <v>149</v>
      </c>
      <c r="J98" s="12" t="s">
        <v>136</v>
      </c>
    </row>
    <row r="99" spans="1:17" x14ac:dyDescent="0.2">
      <c r="A99" t="s">
        <v>141</v>
      </c>
      <c r="B99" s="3">
        <v>552</v>
      </c>
      <c r="C99" s="3">
        <v>285</v>
      </c>
      <c r="D99" s="3">
        <v>307</v>
      </c>
      <c r="E99" s="3">
        <v>211</v>
      </c>
      <c r="F99" s="3">
        <v>383</v>
      </c>
      <c r="G99" s="3">
        <v>500</v>
      </c>
      <c r="H99" s="3">
        <v>459</v>
      </c>
      <c r="J99" t="s">
        <v>141</v>
      </c>
      <c r="K99" s="33">
        <f>SUM(B99:B100)/2</f>
        <v>564</v>
      </c>
      <c r="L99" s="33">
        <f t="shared" ref="L99:Q99" si="28">SUM(C99:C100)/2</f>
        <v>351.5</v>
      </c>
      <c r="M99" s="33">
        <f t="shared" si="28"/>
        <v>373</v>
      </c>
      <c r="N99" s="33">
        <f t="shared" si="28"/>
        <v>285</v>
      </c>
      <c r="O99" s="33">
        <f t="shared" si="28"/>
        <v>327.5</v>
      </c>
      <c r="P99" s="33">
        <f t="shared" si="28"/>
        <v>410</v>
      </c>
      <c r="Q99" s="33">
        <f t="shared" si="28"/>
        <v>462.5</v>
      </c>
    </row>
    <row r="100" spans="1:17" x14ac:dyDescent="0.2">
      <c r="A100" s="32" t="s">
        <v>150</v>
      </c>
      <c r="B100">
        <v>576</v>
      </c>
      <c r="C100">
        <v>418</v>
      </c>
      <c r="D100">
        <v>439</v>
      </c>
      <c r="E100">
        <v>359</v>
      </c>
      <c r="F100">
        <v>272</v>
      </c>
      <c r="G100">
        <v>320</v>
      </c>
      <c r="H100">
        <v>466</v>
      </c>
      <c r="J100" t="s">
        <v>142</v>
      </c>
      <c r="K100" s="33">
        <f t="shared" ref="K100:Q100" si="29">SUM(B101:B102)/2</f>
        <v>354</v>
      </c>
      <c r="L100" s="33">
        <f t="shared" si="29"/>
        <v>169</v>
      </c>
      <c r="M100" s="33">
        <f t="shared" si="29"/>
        <v>170</v>
      </c>
      <c r="N100" s="33">
        <f t="shared" si="29"/>
        <v>129.5</v>
      </c>
      <c r="O100" s="33">
        <f t="shared" si="29"/>
        <v>209</v>
      </c>
      <c r="P100" s="33">
        <f t="shared" si="29"/>
        <v>291</v>
      </c>
      <c r="Q100" s="33">
        <f t="shared" si="29"/>
        <v>286</v>
      </c>
    </row>
    <row r="101" spans="1:17" x14ac:dyDescent="0.2">
      <c r="A101" t="s">
        <v>142</v>
      </c>
      <c r="B101" s="3">
        <v>302</v>
      </c>
      <c r="C101" s="3">
        <v>175</v>
      </c>
      <c r="D101" s="3">
        <v>145</v>
      </c>
      <c r="E101" s="3">
        <v>105</v>
      </c>
      <c r="F101" s="3">
        <v>288</v>
      </c>
      <c r="G101" s="3">
        <v>285</v>
      </c>
      <c r="H101" s="3">
        <v>287</v>
      </c>
      <c r="J101" t="s">
        <v>143</v>
      </c>
      <c r="K101" s="33">
        <f t="shared" ref="K101:Q101" si="30">SUM(B103:B104)/2</f>
        <v>481</v>
      </c>
      <c r="L101" s="33">
        <f t="shared" si="30"/>
        <v>343</v>
      </c>
      <c r="M101" s="33">
        <f t="shared" si="30"/>
        <v>339.5</v>
      </c>
      <c r="N101" s="33">
        <f t="shared" si="30"/>
        <v>319.5</v>
      </c>
      <c r="O101" s="33">
        <f t="shared" si="30"/>
        <v>269</v>
      </c>
      <c r="P101" s="33">
        <f t="shared" si="30"/>
        <v>581</v>
      </c>
      <c r="Q101" s="33">
        <f t="shared" si="30"/>
        <v>461.5</v>
      </c>
    </row>
    <row r="102" spans="1:17" x14ac:dyDescent="0.2">
      <c r="B102">
        <v>406</v>
      </c>
      <c r="C102">
        <v>163</v>
      </c>
      <c r="D102">
        <v>195</v>
      </c>
      <c r="E102">
        <v>154</v>
      </c>
      <c r="F102">
        <v>130</v>
      </c>
      <c r="G102">
        <v>297</v>
      </c>
      <c r="H102">
        <v>285</v>
      </c>
      <c r="J102" t="s">
        <v>12</v>
      </c>
      <c r="K102" s="33">
        <f t="shared" ref="K102:Q102" si="31">SUM(B105:B106)/2</f>
        <v>279.5</v>
      </c>
      <c r="L102" s="33">
        <f t="shared" si="31"/>
        <v>174</v>
      </c>
      <c r="M102" s="33">
        <f t="shared" si="31"/>
        <v>183</v>
      </c>
      <c r="N102" s="33">
        <f t="shared" si="31"/>
        <v>176.5</v>
      </c>
      <c r="O102" s="33">
        <f t="shared" si="31"/>
        <v>147</v>
      </c>
      <c r="P102" s="33">
        <f t="shared" si="31"/>
        <v>237.5</v>
      </c>
      <c r="Q102" s="33">
        <f t="shared" si="31"/>
        <v>310.5</v>
      </c>
    </row>
    <row r="103" spans="1:17" x14ac:dyDescent="0.2">
      <c r="A103" t="s">
        <v>143</v>
      </c>
      <c r="B103" s="3">
        <v>409</v>
      </c>
      <c r="C103" s="3">
        <v>333</v>
      </c>
      <c r="D103" s="3">
        <v>300</v>
      </c>
      <c r="E103" s="3">
        <v>312</v>
      </c>
      <c r="F103" s="3">
        <v>302</v>
      </c>
      <c r="G103" s="3">
        <v>506</v>
      </c>
      <c r="H103" s="3">
        <v>447</v>
      </c>
      <c r="J103" s="12" t="s">
        <v>137</v>
      </c>
      <c r="K103" s="33"/>
      <c r="L103" s="33"/>
      <c r="M103" s="33"/>
      <c r="N103" s="33"/>
      <c r="O103" s="33"/>
      <c r="P103" s="33"/>
      <c r="Q103" s="33"/>
    </row>
    <row r="104" spans="1:17" x14ac:dyDescent="0.2">
      <c r="B104">
        <v>553</v>
      </c>
      <c r="C104">
        <v>353</v>
      </c>
      <c r="D104">
        <v>379</v>
      </c>
      <c r="E104">
        <v>327</v>
      </c>
      <c r="F104">
        <v>236</v>
      </c>
      <c r="G104">
        <v>656</v>
      </c>
      <c r="H104">
        <v>476</v>
      </c>
      <c r="J104" t="s">
        <v>147</v>
      </c>
      <c r="K104" s="33">
        <f t="shared" ref="K104:Q104" si="32">SUM(B109:B110)/2</f>
        <v>1008.5</v>
      </c>
      <c r="L104" s="33">
        <f t="shared" si="32"/>
        <v>431.5</v>
      </c>
      <c r="M104" s="33">
        <f t="shared" si="32"/>
        <v>451</v>
      </c>
      <c r="N104" s="33">
        <f t="shared" si="32"/>
        <v>358</v>
      </c>
      <c r="O104" s="33">
        <f t="shared" si="32"/>
        <v>395</v>
      </c>
      <c r="P104" s="33">
        <f t="shared" si="32"/>
        <v>507.5</v>
      </c>
      <c r="Q104" s="33">
        <f t="shared" si="32"/>
        <v>547</v>
      </c>
    </row>
    <row r="105" spans="1:17" x14ac:dyDescent="0.2">
      <c r="A105" t="s">
        <v>12</v>
      </c>
      <c r="B105" s="3">
        <v>216</v>
      </c>
      <c r="C105" s="3">
        <v>159</v>
      </c>
      <c r="D105" s="3">
        <v>148</v>
      </c>
      <c r="E105" s="3">
        <v>117</v>
      </c>
      <c r="F105" s="3">
        <v>153</v>
      </c>
      <c r="G105" s="3">
        <v>216</v>
      </c>
      <c r="H105" s="3">
        <v>262</v>
      </c>
      <c r="J105" t="s">
        <v>144</v>
      </c>
      <c r="K105" s="33">
        <f t="shared" ref="K105:Q105" si="33">SUM(B111:B112)/2</f>
        <v>652</v>
      </c>
      <c r="L105" s="33">
        <f t="shared" si="33"/>
        <v>227</v>
      </c>
      <c r="M105" s="33">
        <f t="shared" si="33"/>
        <v>196.5</v>
      </c>
      <c r="N105" s="33">
        <f t="shared" si="33"/>
        <v>137</v>
      </c>
      <c r="O105" s="33">
        <f t="shared" si="33"/>
        <v>232.5</v>
      </c>
      <c r="P105" s="33">
        <f t="shared" si="33"/>
        <v>333.5</v>
      </c>
      <c r="Q105" s="33">
        <f t="shared" si="33"/>
        <v>335</v>
      </c>
    </row>
    <row r="106" spans="1:17" x14ac:dyDescent="0.2">
      <c r="B106" s="3">
        <v>343</v>
      </c>
      <c r="C106" s="3">
        <v>189</v>
      </c>
      <c r="D106" s="3">
        <v>218</v>
      </c>
      <c r="E106" s="3">
        <v>236</v>
      </c>
      <c r="F106" s="3">
        <v>141</v>
      </c>
      <c r="G106" s="3">
        <v>259</v>
      </c>
      <c r="H106" s="3">
        <v>359</v>
      </c>
      <c r="J106" t="s">
        <v>145</v>
      </c>
      <c r="K106" s="33">
        <f t="shared" ref="K106:Q106" si="34">SUM(B113:B114)/2</f>
        <v>836.5</v>
      </c>
      <c r="L106" s="33">
        <f t="shared" si="34"/>
        <v>304.5</v>
      </c>
      <c r="M106" s="33">
        <f t="shared" si="34"/>
        <v>348</v>
      </c>
      <c r="N106" s="33">
        <f t="shared" si="34"/>
        <v>313.5</v>
      </c>
      <c r="O106" s="33">
        <f t="shared" si="34"/>
        <v>279.5</v>
      </c>
      <c r="P106" s="33">
        <f t="shared" si="34"/>
        <v>628.5</v>
      </c>
      <c r="Q106" s="33">
        <f t="shared" si="34"/>
        <v>575.5</v>
      </c>
    </row>
    <row r="107" spans="1:17" x14ac:dyDescent="0.2">
      <c r="J107" t="s">
        <v>13</v>
      </c>
      <c r="K107" s="33">
        <f t="shared" ref="K107:Q107" si="35">SUM(B115:B116)/2</f>
        <v>405</v>
      </c>
      <c r="L107" s="33">
        <f t="shared" si="35"/>
        <v>129.5</v>
      </c>
      <c r="M107" s="33">
        <f t="shared" si="35"/>
        <v>158.5</v>
      </c>
      <c r="N107" s="33">
        <f t="shared" si="35"/>
        <v>159.5</v>
      </c>
      <c r="O107" s="33">
        <f t="shared" si="35"/>
        <v>165</v>
      </c>
      <c r="P107" s="33">
        <f t="shared" si="35"/>
        <v>283</v>
      </c>
      <c r="Q107" s="33">
        <f t="shared" si="35"/>
        <v>329.5</v>
      </c>
    </row>
    <row r="108" spans="1:17" x14ac:dyDescent="0.2">
      <c r="A108" s="12" t="s">
        <v>137</v>
      </c>
      <c r="B108" s="3"/>
      <c r="C108" s="3"/>
      <c r="D108" s="3"/>
      <c r="E108" s="3"/>
      <c r="F108" s="3"/>
      <c r="G108" s="3"/>
      <c r="J108" t="s">
        <v>148</v>
      </c>
      <c r="K108" s="33">
        <f t="shared" ref="K108:Q108" si="36">SUM(B117:B118)/2</f>
        <v>335</v>
      </c>
      <c r="L108" s="33">
        <f t="shared" si="36"/>
        <v>295.5</v>
      </c>
      <c r="M108" s="33">
        <f t="shared" si="36"/>
        <v>286</v>
      </c>
      <c r="N108" s="33">
        <f t="shared" si="36"/>
        <v>168.5</v>
      </c>
      <c r="O108" s="33">
        <f t="shared" si="36"/>
        <v>246.5</v>
      </c>
      <c r="P108" s="33">
        <f t="shared" si="36"/>
        <v>329.5</v>
      </c>
      <c r="Q108" s="33">
        <f t="shared" si="36"/>
        <v>335.5</v>
      </c>
    </row>
    <row r="109" spans="1:17" x14ac:dyDescent="0.2">
      <c r="A109" t="s">
        <v>147</v>
      </c>
      <c r="B109">
        <v>1221</v>
      </c>
      <c r="C109">
        <v>448</v>
      </c>
      <c r="D109">
        <v>379</v>
      </c>
      <c r="E109">
        <v>293</v>
      </c>
      <c r="F109">
        <v>431</v>
      </c>
      <c r="G109">
        <v>532</v>
      </c>
      <c r="H109">
        <v>465</v>
      </c>
      <c r="J109" t="s">
        <v>146</v>
      </c>
      <c r="K109" s="33">
        <f t="shared" ref="K109:Q109" si="37">SUM(B119:B120)/2</f>
        <v>222</v>
      </c>
      <c r="L109" s="33">
        <f t="shared" si="37"/>
        <v>194</v>
      </c>
      <c r="M109" s="33">
        <f t="shared" si="37"/>
        <v>130.5</v>
      </c>
      <c r="N109" s="33">
        <f t="shared" si="37"/>
        <v>105.5</v>
      </c>
      <c r="O109" s="33">
        <f t="shared" si="37"/>
        <v>157.5</v>
      </c>
      <c r="P109" s="33">
        <f t="shared" si="37"/>
        <v>282.5</v>
      </c>
      <c r="Q109" s="33">
        <f t="shared" si="37"/>
        <v>248.5</v>
      </c>
    </row>
    <row r="110" spans="1:17" x14ac:dyDescent="0.2">
      <c r="B110" s="3">
        <v>796</v>
      </c>
      <c r="C110" s="3">
        <v>415</v>
      </c>
      <c r="D110" s="3">
        <v>523</v>
      </c>
      <c r="E110" s="3">
        <v>423</v>
      </c>
      <c r="F110" s="3">
        <v>359</v>
      </c>
      <c r="G110" s="3">
        <v>483</v>
      </c>
      <c r="H110" s="3">
        <v>629</v>
      </c>
      <c r="J110" s="12" t="s">
        <v>72</v>
      </c>
      <c r="K110" s="33"/>
      <c r="L110" s="33"/>
      <c r="M110" s="33"/>
      <c r="N110" s="33"/>
      <c r="O110" s="33"/>
      <c r="P110" s="33"/>
      <c r="Q110" s="33"/>
    </row>
    <row r="111" spans="1:17" x14ac:dyDescent="0.2">
      <c r="A111" t="s">
        <v>144</v>
      </c>
      <c r="B111" s="3">
        <v>884</v>
      </c>
      <c r="C111" s="3">
        <v>292</v>
      </c>
      <c r="D111" s="3">
        <v>234</v>
      </c>
      <c r="E111" s="3">
        <v>152</v>
      </c>
      <c r="F111" s="3">
        <v>285</v>
      </c>
      <c r="G111" s="3">
        <v>283</v>
      </c>
      <c r="H111" s="3">
        <v>315</v>
      </c>
      <c r="J111" t="s">
        <v>73</v>
      </c>
      <c r="K111" s="33">
        <f t="shared" ref="K111:Q111" si="38">SUM(B123:B124)/2</f>
        <v>222.5</v>
      </c>
      <c r="L111" s="33">
        <f t="shared" si="38"/>
        <v>135.5</v>
      </c>
      <c r="M111" s="33">
        <f t="shared" si="38"/>
        <v>99.5</v>
      </c>
      <c r="N111" s="33">
        <f t="shared" si="38"/>
        <v>74</v>
      </c>
      <c r="O111" s="33">
        <f t="shared" si="38"/>
        <v>95.5</v>
      </c>
      <c r="P111" s="33">
        <f t="shared" si="38"/>
        <v>181</v>
      </c>
      <c r="Q111" s="33">
        <f t="shared" si="38"/>
        <v>162</v>
      </c>
    </row>
    <row r="112" spans="1:17" x14ac:dyDescent="0.2">
      <c r="B112" s="3">
        <v>420</v>
      </c>
      <c r="C112" s="3">
        <v>162</v>
      </c>
      <c r="D112" s="3">
        <v>159</v>
      </c>
      <c r="E112" s="3">
        <v>122</v>
      </c>
      <c r="F112" s="3">
        <v>180</v>
      </c>
      <c r="G112" s="3">
        <v>384</v>
      </c>
      <c r="H112" s="3">
        <v>355</v>
      </c>
      <c r="J112" t="s">
        <v>74</v>
      </c>
      <c r="K112" s="33">
        <f t="shared" ref="K112:Q112" si="39">SUM(B125:B126)/2</f>
        <v>93</v>
      </c>
      <c r="L112" s="33">
        <f t="shared" si="39"/>
        <v>50</v>
      </c>
      <c r="M112" s="33">
        <f t="shared" si="39"/>
        <v>39</v>
      </c>
      <c r="N112" s="33">
        <f t="shared" si="39"/>
        <v>41.5</v>
      </c>
      <c r="O112" s="33">
        <f t="shared" si="39"/>
        <v>52.5</v>
      </c>
      <c r="P112" s="33">
        <f t="shared" si="39"/>
        <v>94</v>
      </c>
      <c r="Q112" s="33">
        <f t="shared" si="39"/>
        <v>99.5</v>
      </c>
    </row>
    <row r="113" spans="1:17" x14ac:dyDescent="0.2">
      <c r="A113" t="s">
        <v>145</v>
      </c>
      <c r="B113" s="3">
        <v>971</v>
      </c>
      <c r="C113" s="3">
        <v>289</v>
      </c>
      <c r="D113" s="3">
        <v>364</v>
      </c>
      <c r="E113" s="3">
        <v>301</v>
      </c>
      <c r="F113" s="3">
        <v>301</v>
      </c>
      <c r="G113" s="3">
        <v>542</v>
      </c>
      <c r="H113" s="3">
        <v>495</v>
      </c>
      <c r="J113" t="s">
        <v>75</v>
      </c>
      <c r="K113" s="33">
        <f t="shared" ref="K113:Q113" si="40">SUM(B127:B128)/2</f>
        <v>172</v>
      </c>
      <c r="L113" s="33">
        <f t="shared" si="40"/>
        <v>52.5</v>
      </c>
      <c r="M113" s="33">
        <f t="shared" si="40"/>
        <v>34.5</v>
      </c>
      <c r="N113" s="33">
        <f t="shared" si="40"/>
        <v>34</v>
      </c>
      <c r="O113" s="33">
        <f t="shared" si="40"/>
        <v>58.5</v>
      </c>
      <c r="P113" s="33">
        <f t="shared" si="40"/>
        <v>133</v>
      </c>
      <c r="Q113" s="33">
        <f t="shared" si="40"/>
        <v>134</v>
      </c>
    </row>
    <row r="114" spans="1:17" x14ac:dyDescent="0.2">
      <c r="B114" s="3">
        <v>702</v>
      </c>
      <c r="C114" s="3">
        <v>320</v>
      </c>
      <c r="D114" s="3">
        <v>332</v>
      </c>
      <c r="E114" s="3">
        <v>326</v>
      </c>
      <c r="F114" s="3">
        <v>258</v>
      </c>
      <c r="G114" s="3">
        <v>715</v>
      </c>
      <c r="H114" s="3">
        <v>656</v>
      </c>
      <c r="J114" t="s">
        <v>14</v>
      </c>
      <c r="K114" s="33">
        <f t="shared" ref="K114:Q114" si="41">SUM(B129:B130)/2</f>
        <v>96</v>
      </c>
      <c r="L114" s="33">
        <f t="shared" si="41"/>
        <v>23.5</v>
      </c>
      <c r="M114" s="33">
        <f t="shared" si="41"/>
        <v>29</v>
      </c>
      <c r="N114" s="33">
        <f t="shared" si="41"/>
        <v>32</v>
      </c>
      <c r="O114" s="33">
        <f t="shared" si="41"/>
        <v>32.5</v>
      </c>
      <c r="P114" s="33">
        <f t="shared" si="41"/>
        <v>89.5</v>
      </c>
      <c r="Q114" s="33">
        <f t="shared" si="41"/>
        <v>100</v>
      </c>
    </row>
    <row r="115" spans="1:17" x14ac:dyDescent="0.2">
      <c r="A115" t="s">
        <v>13</v>
      </c>
      <c r="B115" s="3">
        <v>452</v>
      </c>
      <c r="C115" s="3">
        <v>147</v>
      </c>
      <c r="D115" s="3">
        <v>162</v>
      </c>
      <c r="E115" s="3">
        <v>120</v>
      </c>
      <c r="F115" s="3">
        <v>174</v>
      </c>
      <c r="G115" s="3">
        <v>269</v>
      </c>
      <c r="H115" s="3">
        <v>267</v>
      </c>
      <c r="J115" t="s">
        <v>76</v>
      </c>
      <c r="K115" s="33">
        <f t="shared" ref="K115:Q115" si="42">SUM(B131:B132)/2</f>
        <v>446.5</v>
      </c>
      <c r="L115" s="33">
        <f t="shared" si="42"/>
        <v>301</v>
      </c>
      <c r="M115" s="33">
        <f t="shared" si="42"/>
        <v>311</v>
      </c>
      <c r="N115" s="33">
        <f t="shared" si="42"/>
        <v>256</v>
      </c>
      <c r="O115" s="33">
        <f t="shared" si="42"/>
        <v>243.5</v>
      </c>
      <c r="P115" s="33">
        <f t="shared" si="42"/>
        <v>861.5</v>
      </c>
      <c r="Q115" s="33">
        <f t="shared" si="42"/>
        <v>585.5</v>
      </c>
    </row>
    <row r="116" spans="1:17" x14ac:dyDescent="0.2">
      <c r="B116" s="3">
        <v>358</v>
      </c>
      <c r="C116" s="3">
        <v>112</v>
      </c>
      <c r="D116" s="3">
        <v>155</v>
      </c>
      <c r="E116" s="3">
        <v>199</v>
      </c>
      <c r="F116" s="3">
        <v>156</v>
      </c>
      <c r="G116" s="3">
        <v>297</v>
      </c>
      <c r="H116" s="3">
        <v>392</v>
      </c>
      <c r="J116" t="s">
        <v>8</v>
      </c>
      <c r="K116" s="33">
        <f t="shared" ref="K116:Q116" si="43">SUM(B133:B134)/2</f>
        <v>279.5</v>
      </c>
      <c r="L116" s="33">
        <f t="shared" si="43"/>
        <v>126.5</v>
      </c>
      <c r="M116" s="33">
        <f t="shared" si="43"/>
        <v>163</v>
      </c>
      <c r="N116" s="33">
        <f t="shared" si="43"/>
        <v>151.5</v>
      </c>
      <c r="O116" s="33">
        <f t="shared" si="43"/>
        <v>162</v>
      </c>
      <c r="P116" s="33">
        <f t="shared" si="43"/>
        <v>329</v>
      </c>
      <c r="Q116" s="33">
        <f t="shared" si="43"/>
        <v>320.5</v>
      </c>
    </row>
    <row r="117" spans="1:17" x14ac:dyDescent="0.2">
      <c r="A117" t="s">
        <v>148</v>
      </c>
      <c r="B117" s="3">
        <v>234</v>
      </c>
      <c r="C117" s="3">
        <v>220</v>
      </c>
      <c r="D117" s="3">
        <v>204</v>
      </c>
      <c r="E117" s="3">
        <v>184</v>
      </c>
      <c r="F117" s="3">
        <v>313</v>
      </c>
      <c r="G117" s="3">
        <v>314</v>
      </c>
      <c r="H117" s="3">
        <v>370</v>
      </c>
      <c r="J117" s="12" t="s">
        <v>67</v>
      </c>
      <c r="K117" s="33"/>
      <c r="L117" s="33"/>
      <c r="M117" s="33"/>
      <c r="N117" s="33"/>
      <c r="O117" s="33"/>
      <c r="P117" s="33"/>
      <c r="Q117" s="33"/>
    </row>
    <row r="118" spans="1:17" x14ac:dyDescent="0.2">
      <c r="B118" s="3">
        <v>436</v>
      </c>
      <c r="C118" s="3">
        <v>371</v>
      </c>
      <c r="D118" s="3">
        <v>368</v>
      </c>
      <c r="E118" s="3">
        <v>153</v>
      </c>
      <c r="F118" s="3">
        <v>180</v>
      </c>
      <c r="G118" s="3">
        <v>345</v>
      </c>
      <c r="H118" s="3">
        <v>301</v>
      </c>
      <c r="J118" t="s">
        <v>68</v>
      </c>
      <c r="K118" s="33">
        <f t="shared" ref="K118:Q118" si="44">SUM(B137:B138)/2</f>
        <v>1281.5</v>
      </c>
      <c r="L118" s="33">
        <f t="shared" si="44"/>
        <v>495</v>
      </c>
      <c r="M118" s="33">
        <f t="shared" si="44"/>
        <v>508.5</v>
      </c>
      <c r="N118" s="33">
        <f t="shared" si="44"/>
        <v>598</v>
      </c>
      <c r="O118" s="33">
        <f t="shared" si="44"/>
        <v>425.5</v>
      </c>
      <c r="P118" s="33">
        <f t="shared" si="44"/>
        <v>791.5</v>
      </c>
      <c r="Q118" s="33">
        <f t="shared" si="44"/>
        <v>871</v>
      </c>
    </row>
    <row r="119" spans="1:17" x14ac:dyDescent="0.2">
      <c r="A119" t="s">
        <v>146</v>
      </c>
      <c r="B119" s="3">
        <v>172</v>
      </c>
      <c r="C119" s="3">
        <v>185</v>
      </c>
      <c r="D119" s="3">
        <v>137</v>
      </c>
      <c r="E119" s="3">
        <v>116</v>
      </c>
      <c r="F119" s="3">
        <v>201</v>
      </c>
      <c r="G119" s="3">
        <v>241</v>
      </c>
      <c r="H119" s="3">
        <v>303</v>
      </c>
      <c r="J119" t="s">
        <v>69</v>
      </c>
      <c r="K119" s="33">
        <f t="shared" ref="K119:Q119" si="45">SUM(B139:B140)/2</f>
        <v>1106</v>
      </c>
      <c r="L119" s="33">
        <f t="shared" si="45"/>
        <v>518</v>
      </c>
      <c r="M119" s="33">
        <f t="shared" si="45"/>
        <v>533.5</v>
      </c>
      <c r="N119" s="33">
        <f t="shared" si="45"/>
        <v>387</v>
      </c>
      <c r="O119" s="33">
        <f t="shared" si="45"/>
        <v>354.5</v>
      </c>
      <c r="P119" s="33">
        <f t="shared" si="45"/>
        <v>743.5</v>
      </c>
      <c r="Q119" s="33">
        <f t="shared" si="45"/>
        <v>737.5</v>
      </c>
    </row>
    <row r="120" spans="1:17" x14ac:dyDescent="0.2">
      <c r="B120" s="3">
        <v>272</v>
      </c>
      <c r="C120" s="3">
        <v>203</v>
      </c>
      <c r="D120" s="3">
        <v>124</v>
      </c>
      <c r="E120" s="3">
        <v>95</v>
      </c>
      <c r="F120" s="3">
        <v>114</v>
      </c>
      <c r="G120" s="3">
        <v>324</v>
      </c>
      <c r="H120" s="3">
        <v>194</v>
      </c>
      <c r="J120" t="s">
        <v>3</v>
      </c>
      <c r="K120" s="33">
        <f t="shared" ref="K120:Q120" si="46">SUM(B141:B142)/2</f>
        <v>579</v>
      </c>
      <c r="L120" s="33">
        <f t="shared" si="46"/>
        <v>291.5</v>
      </c>
      <c r="M120" s="33">
        <f t="shared" si="46"/>
        <v>285</v>
      </c>
      <c r="N120" s="33">
        <f t="shared" si="46"/>
        <v>256</v>
      </c>
      <c r="O120" s="33">
        <f t="shared" si="46"/>
        <v>252</v>
      </c>
      <c r="P120" s="33">
        <f t="shared" si="46"/>
        <v>282.5</v>
      </c>
      <c r="Q120" s="33">
        <f t="shared" si="46"/>
        <v>403.5</v>
      </c>
    </row>
    <row r="121" spans="1:17" x14ac:dyDescent="0.2">
      <c r="B121" s="3"/>
      <c r="C121" s="3"/>
      <c r="D121" s="3"/>
      <c r="E121" s="3"/>
      <c r="F121" s="3"/>
      <c r="G121" s="3"/>
      <c r="J121" t="s">
        <v>7</v>
      </c>
      <c r="K121" s="33">
        <f t="shared" ref="K121:Q121" si="47">SUM(B143:B144)/2</f>
        <v>252</v>
      </c>
      <c r="L121" s="33">
        <f t="shared" si="47"/>
        <v>127.5</v>
      </c>
      <c r="M121" s="33">
        <f t="shared" si="47"/>
        <v>107</v>
      </c>
      <c r="N121" s="33">
        <f t="shared" si="47"/>
        <v>78</v>
      </c>
      <c r="O121" s="33">
        <f t="shared" si="47"/>
        <v>89</v>
      </c>
      <c r="P121" s="33">
        <f t="shared" si="47"/>
        <v>162</v>
      </c>
      <c r="Q121" s="33">
        <f t="shared" si="47"/>
        <v>175.5</v>
      </c>
    </row>
    <row r="122" spans="1:17" x14ac:dyDescent="0.2">
      <c r="A122" s="12" t="s">
        <v>72</v>
      </c>
      <c r="B122" s="3"/>
      <c r="C122" s="3"/>
      <c r="D122" s="3"/>
      <c r="E122" s="3"/>
      <c r="F122" s="3"/>
      <c r="G122" s="3"/>
      <c r="J122" t="s">
        <v>70</v>
      </c>
      <c r="K122" s="33">
        <f t="shared" ref="K122:Q122" si="48">SUM(B145:B146)/2</f>
        <v>522</v>
      </c>
      <c r="L122" s="33">
        <f t="shared" si="48"/>
        <v>292</v>
      </c>
      <c r="M122" s="33">
        <f t="shared" si="48"/>
        <v>318</v>
      </c>
      <c r="N122" s="33">
        <f t="shared" si="48"/>
        <v>367.5</v>
      </c>
      <c r="O122" s="33">
        <f t="shared" si="48"/>
        <v>230</v>
      </c>
      <c r="P122" s="33">
        <f t="shared" si="48"/>
        <v>464</v>
      </c>
      <c r="Q122" s="33">
        <f t="shared" si="48"/>
        <v>565.5</v>
      </c>
    </row>
    <row r="123" spans="1:17" x14ac:dyDescent="0.2">
      <c r="A123" t="s">
        <v>73</v>
      </c>
      <c r="B123" s="3">
        <v>234</v>
      </c>
      <c r="C123" s="3">
        <v>122</v>
      </c>
      <c r="D123" s="3">
        <v>85</v>
      </c>
      <c r="E123" s="3">
        <v>74</v>
      </c>
      <c r="F123" s="3">
        <v>79</v>
      </c>
      <c r="G123" s="3">
        <v>228</v>
      </c>
      <c r="H123" s="3">
        <v>172</v>
      </c>
      <c r="J123" t="s">
        <v>9</v>
      </c>
      <c r="K123" s="33">
        <f t="shared" ref="K123:Q123" si="49">SUM(B147:B148)/2</f>
        <v>403.5</v>
      </c>
      <c r="L123" s="33">
        <f t="shared" si="49"/>
        <v>249.5</v>
      </c>
      <c r="M123" s="33">
        <f t="shared" si="49"/>
        <v>289</v>
      </c>
      <c r="N123" s="33">
        <f t="shared" si="49"/>
        <v>244.5</v>
      </c>
      <c r="O123" s="33">
        <f t="shared" si="49"/>
        <v>175.5</v>
      </c>
      <c r="P123" s="33">
        <f t="shared" si="49"/>
        <v>320.5</v>
      </c>
      <c r="Q123" s="33">
        <f t="shared" si="49"/>
        <v>441</v>
      </c>
    </row>
    <row r="124" spans="1:17" x14ac:dyDescent="0.2">
      <c r="B124" s="3">
        <v>211</v>
      </c>
      <c r="C124" s="3">
        <v>149</v>
      </c>
      <c r="D124" s="3">
        <v>114</v>
      </c>
      <c r="E124" s="3">
        <v>74</v>
      </c>
      <c r="F124" s="3">
        <v>112</v>
      </c>
      <c r="G124" s="3">
        <v>134</v>
      </c>
      <c r="H124" s="3">
        <v>152</v>
      </c>
      <c r="J124" s="5" t="s">
        <v>138</v>
      </c>
    </row>
    <row r="125" spans="1:17" x14ac:dyDescent="0.2">
      <c r="A125" t="s">
        <v>74</v>
      </c>
      <c r="B125" s="3">
        <v>95</v>
      </c>
      <c r="C125" s="3">
        <v>49</v>
      </c>
      <c r="D125" s="3">
        <v>60</v>
      </c>
      <c r="E125" s="3">
        <v>48</v>
      </c>
      <c r="F125" s="3">
        <v>51</v>
      </c>
      <c r="G125" s="3">
        <v>102</v>
      </c>
      <c r="H125" s="3">
        <v>104</v>
      </c>
    </row>
    <row r="126" spans="1:17" x14ac:dyDescent="0.2">
      <c r="B126" s="3">
        <v>91</v>
      </c>
      <c r="C126" s="3">
        <v>51</v>
      </c>
      <c r="D126" s="3">
        <v>18</v>
      </c>
      <c r="E126" s="3">
        <v>35</v>
      </c>
      <c r="F126" s="3">
        <v>54</v>
      </c>
      <c r="G126" s="3">
        <v>86</v>
      </c>
      <c r="H126" s="3">
        <v>95</v>
      </c>
    </row>
    <row r="127" spans="1:17" x14ac:dyDescent="0.2">
      <c r="A127" t="s">
        <v>75</v>
      </c>
      <c r="B127" s="3">
        <v>225</v>
      </c>
      <c r="C127" s="3">
        <v>60</v>
      </c>
      <c r="D127" s="3">
        <v>30</v>
      </c>
      <c r="E127" s="3">
        <v>50</v>
      </c>
      <c r="F127" s="3">
        <v>71</v>
      </c>
      <c r="G127" s="3">
        <v>141</v>
      </c>
      <c r="H127" s="3">
        <v>175</v>
      </c>
    </row>
    <row r="128" spans="1:17" x14ac:dyDescent="0.2">
      <c r="B128" s="3">
        <v>119</v>
      </c>
      <c r="C128" s="3">
        <v>45</v>
      </c>
      <c r="D128" s="3">
        <v>39</v>
      </c>
      <c r="E128" s="3">
        <v>18</v>
      </c>
      <c r="F128" s="3">
        <v>46</v>
      </c>
      <c r="G128" s="3">
        <v>125</v>
      </c>
      <c r="H128" s="3">
        <v>93</v>
      </c>
    </row>
    <row r="129" spans="1:8" x14ac:dyDescent="0.2">
      <c r="A129" t="s">
        <v>14</v>
      </c>
      <c r="B129" s="3">
        <v>88</v>
      </c>
      <c r="C129" s="3">
        <v>29</v>
      </c>
      <c r="D129" s="3">
        <v>32</v>
      </c>
      <c r="E129" s="3">
        <v>35</v>
      </c>
      <c r="F129" s="3">
        <v>20</v>
      </c>
      <c r="G129" s="3">
        <v>104</v>
      </c>
      <c r="H129" s="3">
        <v>100</v>
      </c>
    </row>
    <row r="130" spans="1:8" x14ac:dyDescent="0.2">
      <c r="B130" s="3">
        <v>104</v>
      </c>
      <c r="C130" s="3">
        <v>18</v>
      </c>
      <c r="D130" s="3">
        <v>26</v>
      </c>
      <c r="E130" s="3">
        <v>29</v>
      </c>
      <c r="F130" s="3">
        <v>45</v>
      </c>
      <c r="G130" s="3">
        <v>75</v>
      </c>
      <c r="H130" s="3">
        <v>100</v>
      </c>
    </row>
    <row r="131" spans="1:8" x14ac:dyDescent="0.2">
      <c r="A131" t="s">
        <v>76</v>
      </c>
      <c r="B131" s="3">
        <v>357</v>
      </c>
      <c r="C131" s="3">
        <v>322</v>
      </c>
      <c r="D131" s="3">
        <v>297</v>
      </c>
      <c r="E131" s="3">
        <v>243</v>
      </c>
      <c r="F131" s="3">
        <v>248</v>
      </c>
      <c r="G131" s="3">
        <v>722</v>
      </c>
      <c r="H131" s="3">
        <v>550</v>
      </c>
    </row>
    <row r="132" spans="1:8" x14ac:dyDescent="0.2">
      <c r="B132" s="3">
        <v>536</v>
      </c>
      <c r="C132" s="3">
        <v>280</v>
      </c>
      <c r="D132" s="3">
        <v>325</v>
      </c>
      <c r="E132" s="3">
        <v>269</v>
      </c>
      <c r="F132" s="3">
        <v>239</v>
      </c>
      <c r="G132" s="3">
        <v>1001</v>
      </c>
      <c r="H132" s="3">
        <v>621</v>
      </c>
    </row>
    <row r="133" spans="1:8" x14ac:dyDescent="0.2">
      <c r="A133" t="s">
        <v>8</v>
      </c>
      <c r="B133">
        <v>158</v>
      </c>
      <c r="C133">
        <v>156</v>
      </c>
      <c r="D133">
        <v>136</v>
      </c>
      <c r="E133">
        <v>120</v>
      </c>
      <c r="F133">
        <v>127</v>
      </c>
      <c r="G133">
        <v>329</v>
      </c>
      <c r="H133">
        <v>286</v>
      </c>
    </row>
    <row r="134" spans="1:8" x14ac:dyDescent="0.2">
      <c r="B134" s="3">
        <v>401</v>
      </c>
      <c r="C134" s="3">
        <v>97</v>
      </c>
      <c r="D134" s="3">
        <v>190</v>
      </c>
      <c r="E134" s="3">
        <v>183</v>
      </c>
      <c r="F134" s="3">
        <v>197</v>
      </c>
      <c r="G134" s="3">
        <v>329</v>
      </c>
      <c r="H134" s="3">
        <v>355</v>
      </c>
    </row>
    <row r="136" spans="1:8" x14ac:dyDescent="0.2">
      <c r="A136" s="12" t="s">
        <v>67</v>
      </c>
    </row>
    <row r="137" spans="1:8" x14ac:dyDescent="0.2">
      <c r="A137" t="s">
        <v>68</v>
      </c>
      <c r="B137">
        <v>1520</v>
      </c>
      <c r="C137">
        <v>558</v>
      </c>
      <c r="D137">
        <v>518</v>
      </c>
      <c r="E137">
        <v>570</v>
      </c>
      <c r="F137">
        <v>374</v>
      </c>
      <c r="G137">
        <v>739</v>
      </c>
      <c r="H137">
        <v>669</v>
      </c>
    </row>
    <row r="138" spans="1:8" x14ac:dyDescent="0.2">
      <c r="B138">
        <v>1043</v>
      </c>
      <c r="C138">
        <v>432</v>
      </c>
      <c r="D138">
        <v>499</v>
      </c>
      <c r="E138">
        <v>626</v>
      </c>
      <c r="F138">
        <v>477</v>
      </c>
      <c r="G138">
        <v>844</v>
      </c>
      <c r="H138">
        <v>1073</v>
      </c>
    </row>
    <row r="139" spans="1:8" x14ac:dyDescent="0.2">
      <c r="A139" t="s">
        <v>69</v>
      </c>
      <c r="B139">
        <v>1493</v>
      </c>
      <c r="C139">
        <v>619</v>
      </c>
      <c r="D139">
        <v>518</v>
      </c>
      <c r="E139">
        <v>407</v>
      </c>
      <c r="F139">
        <v>384</v>
      </c>
      <c r="G139">
        <v>636</v>
      </c>
      <c r="H139">
        <v>751</v>
      </c>
    </row>
    <row r="140" spans="1:8" x14ac:dyDescent="0.2">
      <c r="B140">
        <v>719</v>
      </c>
      <c r="C140">
        <v>417</v>
      </c>
      <c r="D140">
        <v>549</v>
      </c>
      <c r="E140">
        <v>367</v>
      </c>
      <c r="F140">
        <v>325</v>
      </c>
      <c r="G140">
        <v>851</v>
      </c>
      <c r="H140">
        <v>724</v>
      </c>
    </row>
    <row r="141" spans="1:8" x14ac:dyDescent="0.2">
      <c r="A141" t="s">
        <v>3</v>
      </c>
      <c r="B141">
        <v>579</v>
      </c>
      <c r="C141">
        <v>352</v>
      </c>
      <c r="D141">
        <v>302</v>
      </c>
      <c r="E141">
        <v>241</v>
      </c>
      <c r="F141">
        <v>197</v>
      </c>
      <c r="G141">
        <v>407</v>
      </c>
      <c r="H141">
        <v>397</v>
      </c>
    </row>
    <row r="142" spans="1:8" x14ac:dyDescent="0.2">
      <c r="B142">
        <v>579</v>
      </c>
      <c r="C142">
        <v>231</v>
      </c>
      <c r="D142">
        <v>268</v>
      </c>
      <c r="E142">
        <v>271</v>
      </c>
      <c r="F142">
        <v>307</v>
      </c>
      <c r="G142">
        <v>158</v>
      </c>
      <c r="H142">
        <v>410</v>
      </c>
    </row>
    <row r="143" spans="1:8" x14ac:dyDescent="0.2">
      <c r="A143" t="s">
        <v>7</v>
      </c>
      <c r="B143">
        <v>307</v>
      </c>
      <c r="C143">
        <v>173</v>
      </c>
      <c r="D143">
        <v>140</v>
      </c>
      <c r="E143">
        <v>93</v>
      </c>
      <c r="F143">
        <v>89</v>
      </c>
      <c r="G143">
        <v>197</v>
      </c>
      <c r="H143">
        <v>193</v>
      </c>
    </row>
    <row r="144" spans="1:8" x14ac:dyDescent="0.2">
      <c r="B144">
        <v>197</v>
      </c>
      <c r="C144">
        <v>82</v>
      </c>
      <c r="D144">
        <v>74</v>
      </c>
      <c r="E144">
        <v>63</v>
      </c>
      <c r="F144">
        <v>89</v>
      </c>
      <c r="G144">
        <v>127</v>
      </c>
      <c r="H144">
        <v>158</v>
      </c>
    </row>
    <row r="145" spans="1:8" x14ac:dyDescent="0.2">
      <c r="A145" t="s">
        <v>70</v>
      </c>
      <c r="B145">
        <v>562</v>
      </c>
      <c r="C145">
        <v>382</v>
      </c>
      <c r="D145">
        <v>390</v>
      </c>
      <c r="E145">
        <v>399</v>
      </c>
      <c r="F145">
        <v>193</v>
      </c>
      <c r="G145">
        <v>513</v>
      </c>
      <c r="H145">
        <v>526</v>
      </c>
    </row>
    <row r="146" spans="1:8" x14ac:dyDescent="0.2">
      <c r="B146">
        <v>482</v>
      </c>
      <c r="C146">
        <v>202</v>
      </c>
      <c r="D146">
        <v>246</v>
      </c>
      <c r="E146">
        <v>336</v>
      </c>
      <c r="F146">
        <v>267</v>
      </c>
      <c r="G146">
        <v>415</v>
      </c>
      <c r="H146">
        <v>605</v>
      </c>
    </row>
    <row r="147" spans="1:8" x14ac:dyDescent="0.2">
      <c r="A147" t="s">
        <v>9</v>
      </c>
      <c r="B147">
        <v>410</v>
      </c>
      <c r="C147">
        <v>310</v>
      </c>
      <c r="D147">
        <v>297</v>
      </c>
      <c r="E147">
        <v>290</v>
      </c>
      <c r="F147">
        <v>158</v>
      </c>
      <c r="G147">
        <v>355</v>
      </c>
      <c r="H147">
        <v>441</v>
      </c>
    </row>
    <row r="148" spans="1:8" x14ac:dyDescent="0.2">
      <c r="B148">
        <v>397</v>
      </c>
      <c r="C148">
        <v>189</v>
      </c>
      <c r="D148">
        <v>281</v>
      </c>
      <c r="E148">
        <v>199</v>
      </c>
      <c r="F148">
        <v>193</v>
      </c>
      <c r="G148">
        <v>286</v>
      </c>
      <c r="H148">
        <v>441</v>
      </c>
    </row>
  </sheetData>
  <mergeCells count="16">
    <mergeCell ref="U42:AB42"/>
    <mergeCell ref="U43:AB43"/>
    <mergeCell ref="J95:Q95"/>
    <mergeCell ref="J96:Q96"/>
    <mergeCell ref="A1:L1"/>
    <mergeCell ref="A41:L41"/>
    <mergeCell ref="K2:Q2"/>
    <mergeCell ref="K3:Q3"/>
    <mergeCell ref="A2:I2"/>
    <mergeCell ref="A3:I3"/>
    <mergeCell ref="L42:S42"/>
    <mergeCell ref="A42:J42"/>
    <mergeCell ref="A96:H96"/>
    <mergeCell ref="A95:H95"/>
    <mergeCell ref="L43:S43"/>
    <mergeCell ref="A43:J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BDEF-A276-CB43-8BCD-132539B40918}">
  <dimension ref="A1:BR59"/>
  <sheetViews>
    <sheetView topLeftCell="BK1" zoomScale="80" zoomScaleNormal="80" workbookViewId="0">
      <selection activeCell="U7" sqref="U7"/>
    </sheetView>
  </sheetViews>
  <sheetFormatPr baseColWidth="10" defaultRowHeight="16" x14ac:dyDescent="0.2"/>
  <cols>
    <col min="2" max="2" width="13" bestFit="1" customWidth="1"/>
    <col min="3" max="3" width="12.83203125" bestFit="1" customWidth="1"/>
    <col min="5" max="5" width="17.5" bestFit="1" customWidth="1"/>
    <col min="6" max="8" width="18.1640625" bestFit="1" customWidth="1"/>
    <col min="9" max="9" width="12.33203125" customWidth="1"/>
    <col min="10" max="10" width="15.6640625" bestFit="1" customWidth="1"/>
    <col min="11" max="11" width="15.83203125" bestFit="1" customWidth="1"/>
    <col min="12" max="12" width="15.6640625" bestFit="1" customWidth="1"/>
    <col min="13" max="13" width="15.83203125" bestFit="1" customWidth="1"/>
    <col min="14" max="14" width="22.33203125" bestFit="1" customWidth="1"/>
    <col min="16" max="16" width="15.33203125" bestFit="1" customWidth="1"/>
    <col min="17" max="18" width="15.83203125" bestFit="1" customWidth="1"/>
    <col min="19" max="19" width="28.6640625" bestFit="1" customWidth="1"/>
    <col min="20" max="20" width="13.1640625" bestFit="1" customWidth="1"/>
    <col min="21" max="21" width="26.33203125" bestFit="1" customWidth="1"/>
    <col min="22" max="22" width="13.33203125" bestFit="1" customWidth="1"/>
    <col min="23" max="23" width="12" bestFit="1" customWidth="1"/>
    <col min="25" max="25" width="15.6640625" bestFit="1" customWidth="1"/>
    <col min="26" max="26" width="28.5" bestFit="1" customWidth="1"/>
    <col min="27" max="27" width="13.1640625" bestFit="1" customWidth="1"/>
    <col min="28" max="28" width="26.33203125" bestFit="1" customWidth="1"/>
    <col min="30" max="30" width="12" bestFit="1" customWidth="1"/>
    <col min="31" max="31" width="10.5" bestFit="1" customWidth="1"/>
    <col min="32" max="32" width="15.6640625" bestFit="1" customWidth="1"/>
    <col min="33" max="33" width="28.5" bestFit="1" customWidth="1"/>
    <col min="34" max="34" width="13.1640625" bestFit="1" customWidth="1"/>
    <col min="35" max="35" width="26.33203125" bestFit="1" customWidth="1"/>
    <col min="37" max="37" width="12" bestFit="1" customWidth="1"/>
    <col min="38" max="38" width="10.5" bestFit="1" customWidth="1"/>
    <col min="39" max="39" width="15.6640625" bestFit="1" customWidth="1"/>
    <col min="40" max="40" width="28.5" bestFit="1" customWidth="1"/>
    <col min="41" max="41" width="13.1640625" bestFit="1" customWidth="1"/>
    <col min="42" max="42" width="26.33203125" bestFit="1" customWidth="1"/>
    <col min="46" max="46" width="15.6640625" bestFit="1" customWidth="1"/>
    <col min="47" max="47" width="28.5" bestFit="1" customWidth="1"/>
    <col min="48" max="48" width="13.1640625" bestFit="1" customWidth="1"/>
    <col min="49" max="49" width="26.33203125" bestFit="1" customWidth="1"/>
    <col min="53" max="53" width="15.6640625" bestFit="1" customWidth="1"/>
    <col min="54" max="54" width="28.5" bestFit="1" customWidth="1"/>
    <col min="55" max="55" width="13.1640625" bestFit="1" customWidth="1"/>
    <col min="56" max="56" width="26.33203125" bestFit="1" customWidth="1"/>
    <col min="60" max="60" width="15.6640625" bestFit="1" customWidth="1"/>
    <col min="61" max="61" width="28.5" bestFit="1" customWidth="1"/>
    <col min="62" max="62" width="13.1640625" bestFit="1" customWidth="1"/>
    <col min="63" max="63" width="26.33203125" bestFit="1" customWidth="1"/>
    <col min="66" max="66" width="10.5" bestFit="1" customWidth="1"/>
    <col min="67" max="67" width="15.6640625" bestFit="1" customWidth="1"/>
    <col min="68" max="68" width="28.5" bestFit="1" customWidth="1"/>
    <col min="69" max="69" width="13.1640625" bestFit="1" customWidth="1"/>
    <col min="70" max="70" width="26.33203125" bestFit="1" customWidth="1"/>
  </cols>
  <sheetData>
    <row r="1" spans="1:70" ht="21" x14ac:dyDescent="0.25">
      <c r="A1" s="12" t="s">
        <v>71</v>
      </c>
      <c r="B1" s="12" t="s">
        <v>90</v>
      </c>
      <c r="C1" s="12" t="s">
        <v>126</v>
      </c>
      <c r="D1" s="12" t="s">
        <v>110</v>
      </c>
      <c r="E1" s="12" t="s">
        <v>65</v>
      </c>
      <c r="F1" s="12" t="s">
        <v>66</v>
      </c>
      <c r="G1" s="12" t="s">
        <v>125</v>
      </c>
      <c r="H1" s="12" t="s">
        <v>127</v>
      </c>
      <c r="I1" s="12" t="s">
        <v>128</v>
      </c>
      <c r="K1" s="74" t="s">
        <v>140</v>
      </c>
      <c r="L1" s="74"/>
      <c r="M1" s="74"/>
      <c r="N1" s="74"/>
      <c r="P1" s="75" t="s">
        <v>151</v>
      </c>
      <c r="Q1" s="75"/>
      <c r="R1" s="75"/>
      <c r="S1" s="75"/>
      <c r="T1" s="75"/>
      <c r="U1" s="75"/>
      <c r="W1" s="75" t="s">
        <v>226</v>
      </c>
      <c r="X1" s="75"/>
      <c r="Y1" s="75"/>
      <c r="Z1" s="75"/>
      <c r="AA1" s="75"/>
      <c r="AB1" s="75"/>
      <c r="AC1" s="27"/>
      <c r="AD1" s="75" t="s">
        <v>226</v>
      </c>
      <c r="AE1" s="75"/>
      <c r="AF1" s="75"/>
      <c r="AG1" s="75"/>
      <c r="AH1" s="75"/>
      <c r="AI1" s="75"/>
      <c r="AK1" s="75" t="s">
        <v>226</v>
      </c>
      <c r="AL1" s="75"/>
      <c r="AM1" s="75"/>
      <c r="AN1" s="75"/>
      <c r="AO1" s="75"/>
      <c r="AP1" s="75"/>
      <c r="AR1" s="75" t="s">
        <v>226</v>
      </c>
      <c r="AS1" s="75"/>
      <c r="AT1" s="75"/>
      <c r="AU1" s="75"/>
      <c r="AV1" s="75"/>
      <c r="AW1" s="75"/>
      <c r="AY1" s="75" t="s">
        <v>226</v>
      </c>
      <c r="AZ1" s="75"/>
      <c r="BA1" s="75"/>
      <c r="BB1" s="75"/>
      <c r="BC1" s="75"/>
      <c r="BD1" s="75"/>
      <c r="BF1" s="75" t="s">
        <v>226</v>
      </c>
      <c r="BG1" s="75"/>
      <c r="BH1" s="75"/>
      <c r="BI1" s="75"/>
      <c r="BJ1" s="75"/>
      <c r="BK1" s="75"/>
      <c r="BM1" s="75" t="s">
        <v>226</v>
      </c>
      <c r="BN1" s="75"/>
      <c r="BO1" s="75"/>
      <c r="BP1" s="75"/>
      <c r="BQ1" s="75"/>
      <c r="BR1" s="75"/>
    </row>
    <row r="2" spans="1:70" x14ac:dyDescent="0.2">
      <c r="A2" s="15" t="s">
        <v>91</v>
      </c>
      <c r="B2" s="1">
        <v>277791</v>
      </c>
      <c r="C2" s="8">
        <f>B2/2930108</f>
        <v>9.4805720471736882E-2</v>
      </c>
      <c r="D2" t="s">
        <v>100</v>
      </c>
      <c r="E2" s="22">
        <f>C2*C7</f>
        <v>5.5987670962942002E-3</v>
      </c>
      <c r="F2" s="1">
        <f>E2*2924188</f>
        <v>16371.847557778345</v>
      </c>
      <c r="G2" s="1">
        <v>15279</v>
      </c>
      <c r="H2" s="23">
        <f>G2/2924188</f>
        <v>5.2250402504900508E-3</v>
      </c>
      <c r="I2" s="13">
        <f>G2/F2</f>
        <v>0.93324836711791104</v>
      </c>
      <c r="K2" s="12" t="s">
        <v>187</v>
      </c>
      <c r="L2" s="5" t="s">
        <v>59</v>
      </c>
      <c r="M2" s="12" t="s">
        <v>66</v>
      </c>
      <c r="N2" s="12" t="s">
        <v>139</v>
      </c>
      <c r="P2" s="12" t="s">
        <v>187</v>
      </c>
      <c r="Q2" s="5" t="s">
        <v>59</v>
      </c>
      <c r="R2" s="12" t="s">
        <v>66</v>
      </c>
      <c r="S2" s="12" t="s">
        <v>171</v>
      </c>
      <c r="T2" s="12" t="s">
        <v>172</v>
      </c>
      <c r="U2" s="12" t="s">
        <v>174</v>
      </c>
      <c r="W2" s="12" t="s">
        <v>175</v>
      </c>
      <c r="X2" s="12" t="s">
        <v>176</v>
      </c>
      <c r="Y2" s="12" t="s">
        <v>66</v>
      </c>
      <c r="Z2" s="12" t="s">
        <v>171</v>
      </c>
      <c r="AA2" s="12" t="s">
        <v>172</v>
      </c>
      <c r="AB2" s="12" t="s">
        <v>174</v>
      </c>
      <c r="AD2" s="12" t="s">
        <v>175</v>
      </c>
      <c r="AE2" s="12" t="s">
        <v>176</v>
      </c>
      <c r="AF2" s="12" t="s">
        <v>66</v>
      </c>
      <c r="AG2" s="12" t="s">
        <v>171</v>
      </c>
      <c r="AH2" s="12" t="s">
        <v>172</v>
      </c>
      <c r="AI2" s="12" t="s">
        <v>174</v>
      </c>
      <c r="AK2" s="12" t="s">
        <v>175</v>
      </c>
      <c r="AL2" s="12" t="s">
        <v>176</v>
      </c>
      <c r="AM2" s="12" t="s">
        <v>66</v>
      </c>
      <c r="AN2" s="12" t="s">
        <v>171</v>
      </c>
      <c r="AO2" s="12" t="s">
        <v>172</v>
      </c>
      <c r="AP2" s="12" t="s">
        <v>174</v>
      </c>
      <c r="AR2" s="12" t="s">
        <v>175</v>
      </c>
      <c r="AS2" s="12" t="s">
        <v>176</v>
      </c>
      <c r="AT2" s="12" t="s">
        <v>66</v>
      </c>
      <c r="AU2" s="12" t="s">
        <v>171</v>
      </c>
      <c r="AV2" s="12" t="s">
        <v>172</v>
      </c>
      <c r="AW2" s="12" t="s">
        <v>174</v>
      </c>
      <c r="AY2" s="12" t="s">
        <v>175</v>
      </c>
      <c r="AZ2" s="12" t="s">
        <v>176</v>
      </c>
      <c r="BA2" s="12" t="s">
        <v>66</v>
      </c>
      <c r="BB2" s="12" t="s">
        <v>171</v>
      </c>
      <c r="BC2" s="12" t="s">
        <v>172</v>
      </c>
      <c r="BD2" s="12" t="s">
        <v>174</v>
      </c>
      <c r="BF2" s="12" t="s">
        <v>175</v>
      </c>
      <c r="BG2" s="12" t="s">
        <v>176</v>
      </c>
      <c r="BH2" s="12" t="s">
        <v>66</v>
      </c>
      <c r="BI2" s="12" t="s">
        <v>171</v>
      </c>
      <c r="BJ2" s="12" t="s">
        <v>172</v>
      </c>
      <c r="BK2" s="12" t="s">
        <v>174</v>
      </c>
      <c r="BM2" s="12" t="s">
        <v>175</v>
      </c>
      <c r="BN2" s="12" t="s">
        <v>176</v>
      </c>
      <c r="BO2" s="12" t="s">
        <v>66</v>
      </c>
      <c r="BP2" s="12" t="s">
        <v>171</v>
      </c>
      <c r="BQ2" s="12" t="s">
        <v>172</v>
      </c>
      <c r="BR2" s="12" t="s">
        <v>174</v>
      </c>
    </row>
    <row r="3" spans="1:70" x14ac:dyDescent="0.2">
      <c r="A3" s="15" t="s">
        <v>92</v>
      </c>
      <c r="B3" s="1">
        <v>145421</v>
      </c>
      <c r="C3" s="8">
        <f t="shared" ref="C3:C9" si="0">B3/2930108</f>
        <v>4.9629911252418002E-2</v>
      </c>
      <c r="D3" t="s">
        <v>101</v>
      </c>
      <c r="E3" s="22">
        <f>C2*C8</f>
        <v>8.4998769921264851E-3</v>
      </c>
      <c r="F3" s="1">
        <f t="shared" ref="F3:F26" si="1">E3*2924188</f>
        <v>24855.238301852361</v>
      </c>
      <c r="G3" s="1">
        <v>24303</v>
      </c>
      <c r="H3" s="23">
        <f t="shared" ref="H3:H26" si="2">G3/2924188</f>
        <v>8.3110251461260363E-3</v>
      </c>
      <c r="I3" s="13">
        <f t="shared" ref="I3:I26" si="3">G3/F3</f>
        <v>0.97778181423385491</v>
      </c>
      <c r="L3" t="s">
        <v>62</v>
      </c>
      <c r="Q3" t="s">
        <v>62</v>
      </c>
      <c r="R3" s="2">
        <v>2914181</v>
      </c>
    </row>
    <row r="4" spans="1:70" x14ac:dyDescent="0.2">
      <c r="A4" s="15" t="s">
        <v>93</v>
      </c>
      <c r="B4" s="1">
        <v>160657</v>
      </c>
      <c r="C4" s="8">
        <f t="shared" si="0"/>
        <v>5.4829719587127845E-2</v>
      </c>
      <c r="D4" t="s">
        <v>102</v>
      </c>
      <c r="E4" s="22">
        <f>C2*C6</f>
        <v>4.1965030433908247E-3</v>
      </c>
      <c r="F4" s="1">
        <f t="shared" si="1"/>
        <v>12271.36384144693</v>
      </c>
      <c r="G4" s="1">
        <v>12940</v>
      </c>
      <c r="H4" s="23">
        <f t="shared" si="2"/>
        <v>4.4251600786269557E-3</v>
      </c>
      <c r="I4" s="13">
        <f t="shared" si="3"/>
        <v>1.0544875180291478</v>
      </c>
      <c r="L4" t="s">
        <v>129</v>
      </c>
      <c r="Q4" t="s">
        <v>129</v>
      </c>
      <c r="W4" s="40" t="s">
        <v>133</v>
      </c>
      <c r="X4" s="12" t="s">
        <v>136</v>
      </c>
      <c r="AD4" s="40" t="s">
        <v>180</v>
      </c>
      <c r="AE4" s="12" t="s">
        <v>136</v>
      </c>
      <c r="AK4" s="40" t="s">
        <v>131</v>
      </c>
      <c r="AL4" s="12" t="s">
        <v>136</v>
      </c>
      <c r="AR4" s="40" t="s">
        <v>182</v>
      </c>
      <c r="AS4" s="12" t="s">
        <v>136</v>
      </c>
      <c r="AY4" s="40" t="s">
        <v>133</v>
      </c>
      <c r="AZ4" s="12" t="s">
        <v>136</v>
      </c>
      <c r="BF4" s="40" t="s">
        <v>134</v>
      </c>
      <c r="BG4" s="12" t="s">
        <v>136</v>
      </c>
      <c r="BM4" s="40" t="s">
        <v>133</v>
      </c>
      <c r="BN4" s="12" t="s">
        <v>136</v>
      </c>
    </row>
    <row r="5" spans="1:70" x14ac:dyDescent="0.2">
      <c r="A5" s="15" t="s">
        <v>94</v>
      </c>
      <c r="B5" s="1">
        <v>128005</v>
      </c>
      <c r="C5" s="8">
        <f t="shared" si="0"/>
        <v>4.3686103037840242E-2</v>
      </c>
      <c r="D5" t="s">
        <v>99</v>
      </c>
      <c r="E5" s="22">
        <f>C2*C2</f>
        <v>8.9881246341651094E-3</v>
      </c>
      <c r="F5" s="1">
        <f t="shared" si="1"/>
        <v>26282.966197730002</v>
      </c>
      <c r="G5" s="1">
        <v>25247</v>
      </c>
      <c r="H5" s="23">
        <f t="shared" si="2"/>
        <v>8.6338498071943399E-3</v>
      </c>
      <c r="I5" s="13">
        <f t="shared" si="3"/>
        <v>0.96058412167271001</v>
      </c>
      <c r="K5" t="s">
        <v>136</v>
      </c>
      <c r="L5" t="s">
        <v>135</v>
      </c>
      <c r="M5" s="25">
        <v>636.37032247907007</v>
      </c>
      <c r="N5" s="25">
        <f>I2*M5</f>
        <v>593.89156433589062</v>
      </c>
      <c r="P5" t="s">
        <v>136</v>
      </c>
      <c r="Q5" t="s">
        <v>135</v>
      </c>
      <c r="R5" s="16">
        <v>291.44636895996257</v>
      </c>
      <c r="S5" s="36">
        <f>I2*R5</f>
        <v>271.99184793432931</v>
      </c>
      <c r="T5" s="16">
        <v>216</v>
      </c>
      <c r="U5" s="25">
        <f t="shared" ref="U5:U11" si="4">T5/S5</f>
        <v>0.7941414481369008</v>
      </c>
      <c r="W5" s="40" t="s">
        <v>178</v>
      </c>
      <c r="X5" t="s">
        <v>141</v>
      </c>
      <c r="Y5" s="36">
        <v>723.70032831725871</v>
      </c>
      <c r="Z5" s="36">
        <f>$I$2*Y5</f>
        <v>675.39214968477779</v>
      </c>
      <c r="AA5">
        <v>552</v>
      </c>
      <c r="AB5" s="25">
        <f>AA5/Z5</f>
        <v>0.81730295541283982</v>
      </c>
      <c r="AD5" s="40" t="s">
        <v>179</v>
      </c>
      <c r="AE5" t="s">
        <v>141</v>
      </c>
      <c r="AF5" s="4">
        <v>357.4562043727654</v>
      </c>
      <c r="AG5" s="36">
        <f>$I$7*AF5</f>
        <v>367.56991836807219</v>
      </c>
      <c r="AH5">
        <v>285</v>
      </c>
      <c r="AI5" s="25">
        <f>AH5/AG5</f>
        <v>0.77536268818007725</v>
      </c>
      <c r="AK5" s="40" t="s">
        <v>181</v>
      </c>
      <c r="AL5" t="s">
        <v>141</v>
      </c>
      <c r="AM5" s="36">
        <v>363.88047661140786</v>
      </c>
      <c r="AN5" s="36">
        <f>$I$12*AM5</f>
        <v>404.59960752350867</v>
      </c>
      <c r="AO5" s="3">
        <v>307</v>
      </c>
      <c r="AP5" s="25">
        <f>AO5/AN5</f>
        <v>0.75877483391320943</v>
      </c>
      <c r="AR5" s="40" t="s">
        <v>183</v>
      </c>
      <c r="AS5" t="s">
        <v>141</v>
      </c>
      <c r="AT5" s="36">
        <v>319.75905972714662</v>
      </c>
      <c r="AU5" s="36">
        <f>$I$17*AT5</f>
        <v>344.2543116874171</v>
      </c>
      <c r="AV5" s="3">
        <v>211</v>
      </c>
      <c r="AW5" s="25">
        <f>AV5/AU5</f>
        <v>0.61291897541021356</v>
      </c>
      <c r="AY5" s="40" t="s">
        <v>184</v>
      </c>
      <c r="AZ5" t="s">
        <v>141</v>
      </c>
      <c r="BA5" s="36">
        <v>325.8196939145451</v>
      </c>
      <c r="BB5" s="36">
        <f>$I$2*BA5</f>
        <v>304.07069732060677</v>
      </c>
      <c r="BC5" s="3">
        <v>383</v>
      </c>
      <c r="BD5" s="25">
        <f>BC5/BB5</f>
        <v>1.2595754979841796</v>
      </c>
      <c r="BF5" s="40" t="s">
        <v>185</v>
      </c>
      <c r="BG5" t="s">
        <v>141</v>
      </c>
      <c r="BH5" s="36">
        <v>557.49753678483296</v>
      </c>
      <c r="BI5" s="36">
        <f>$I$22*BH5</f>
        <v>525.04796286192936</v>
      </c>
      <c r="BJ5" s="3">
        <v>500</v>
      </c>
      <c r="BK5" s="25">
        <f>BJ5/BI5</f>
        <v>0.95229395286975682</v>
      </c>
      <c r="BM5" s="40" t="s">
        <v>186</v>
      </c>
      <c r="BN5" t="s">
        <v>141</v>
      </c>
      <c r="BO5" s="36">
        <v>628.10392506802589</v>
      </c>
      <c r="BP5" s="36">
        <f>$I$2*BO5</f>
        <v>586.17696245008585</v>
      </c>
      <c r="BQ5" s="3">
        <v>459</v>
      </c>
      <c r="BR5" s="25">
        <f>BQ5/BP5</f>
        <v>0.78303998519744755</v>
      </c>
    </row>
    <row r="6" spans="1:70" x14ac:dyDescent="0.2">
      <c r="A6" s="15" t="s">
        <v>95</v>
      </c>
      <c r="B6" s="1">
        <v>129699</v>
      </c>
      <c r="C6" s="8">
        <f t="shared" si="0"/>
        <v>4.4264238724306411E-2</v>
      </c>
      <c r="D6" t="s">
        <v>103</v>
      </c>
      <c r="E6" s="22">
        <f>C2*C9</f>
        <v>3.7409023112804289E-3</v>
      </c>
      <c r="F6" s="1">
        <f t="shared" si="1"/>
        <v>10939.101647818496</v>
      </c>
      <c r="G6" s="1">
        <v>12752</v>
      </c>
      <c r="H6" s="23">
        <f t="shared" si="2"/>
        <v>4.3608687266345394E-3</v>
      </c>
      <c r="I6" s="24">
        <f t="shared" si="3"/>
        <v>1.1657264381068291</v>
      </c>
      <c r="K6" t="s">
        <v>137</v>
      </c>
      <c r="L6" t="s">
        <v>18</v>
      </c>
      <c r="M6" s="25">
        <v>684.13019335241518</v>
      </c>
      <c r="N6" s="25">
        <f>I3*M6</f>
        <v>668.93006162828249</v>
      </c>
      <c r="P6" t="s">
        <v>137</v>
      </c>
      <c r="Q6" t="s">
        <v>18</v>
      </c>
      <c r="R6" s="16">
        <v>311.39033598520007</v>
      </c>
      <c r="S6" s="36">
        <f>I3*R6</f>
        <v>304.47180765449855</v>
      </c>
      <c r="T6" s="16">
        <v>452</v>
      </c>
      <c r="U6" s="25">
        <f t="shared" si="4"/>
        <v>1.4845381038132439</v>
      </c>
      <c r="X6" t="s">
        <v>142</v>
      </c>
      <c r="Y6" s="36">
        <v>446.44368175278447</v>
      </c>
      <c r="Z6" s="36">
        <f>$I$2*Y6</f>
        <v>416.64283700589442</v>
      </c>
      <c r="AA6">
        <v>302</v>
      </c>
      <c r="AB6" s="25">
        <f>AA6/Z6</f>
        <v>0.72484145454234095</v>
      </c>
      <c r="AE6" t="s">
        <v>142</v>
      </c>
      <c r="AF6" s="4">
        <v>220.5112498934698</v>
      </c>
      <c r="AG6" s="36">
        <f>$I$7*AF6</f>
        <v>226.75030152241976</v>
      </c>
      <c r="AH6">
        <v>175</v>
      </c>
      <c r="AI6" s="25">
        <f t="shared" ref="AI6:AI36" si="5">AH6/AG6</f>
        <v>0.77177405641816543</v>
      </c>
      <c r="AL6" t="s">
        <v>142</v>
      </c>
      <c r="AM6" s="36">
        <v>224.47432084781158</v>
      </c>
      <c r="AN6" s="36">
        <f>$I$12*AM6</f>
        <v>249.59355599371938</v>
      </c>
      <c r="AO6" s="3">
        <v>145</v>
      </c>
      <c r="AP6" s="25">
        <f>AO6/AN6</f>
        <v>0.58094448561664269</v>
      </c>
      <c r="AS6" t="s">
        <v>142</v>
      </c>
      <c r="AT6" s="36">
        <v>197.25624863308693</v>
      </c>
      <c r="AU6" s="36">
        <f>$I$17*AT6</f>
        <v>212.36713091779305</v>
      </c>
      <c r="AV6" s="3">
        <v>105</v>
      </c>
      <c r="AW6" s="25">
        <f>AV6/AU6</f>
        <v>0.49442679545661572</v>
      </c>
      <c r="AZ6" t="s">
        <v>142</v>
      </c>
      <c r="BA6" s="36">
        <v>200.99499481642823</v>
      </c>
      <c r="BB6" s="36">
        <f>$I$2*BA6</f>
        <v>187.57825071130463</v>
      </c>
      <c r="BC6" s="3">
        <v>288</v>
      </c>
      <c r="BD6" s="25">
        <f>BC6/BB6</f>
        <v>1.5353592375869369</v>
      </c>
      <c r="BG6" t="s">
        <v>142</v>
      </c>
      <c r="BH6" s="36">
        <v>343.91479891828823</v>
      </c>
      <c r="BI6" s="36">
        <f>$I$22*BH6</f>
        <v>323.89697291130682</v>
      </c>
      <c r="BJ6" s="3">
        <v>285</v>
      </c>
      <c r="BK6" s="25">
        <f>BJ6/BI6</f>
        <v>0.87990942748959244</v>
      </c>
      <c r="BN6" t="s">
        <v>142</v>
      </c>
      <c r="BO6" s="36">
        <v>387.47119195421431</v>
      </c>
      <c r="BP6" s="36">
        <f>$I$2*BO6</f>
        <v>361.60685719650115</v>
      </c>
      <c r="BQ6" s="3">
        <v>287</v>
      </c>
      <c r="BR6" s="25">
        <f>BQ6/BP6</f>
        <v>0.79367963933283781</v>
      </c>
    </row>
    <row r="7" spans="1:70" x14ac:dyDescent="0.2">
      <c r="A7" s="15" t="s">
        <v>96</v>
      </c>
      <c r="B7" s="1">
        <v>173038</v>
      </c>
      <c r="C7" s="8">
        <f t="shared" si="0"/>
        <v>5.9055161106689583E-2</v>
      </c>
      <c r="D7" t="s">
        <v>104</v>
      </c>
      <c r="E7" s="22">
        <f>C3*C7</f>
        <v>2.9309024047222514E-3</v>
      </c>
      <c r="F7" s="1">
        <f t="shared" si="1"/>
        <v>8570.5096410599508</v>
      </c>
      <c r="G7" s="1">
        <v>8813</v>
      </c>
      <c r="H7" s="23">
        <f t="shared" si="2"/>
        <v>3.0138281122827943E-3</v>
      </c>
      <c r="I7" s="13">
        <f t="shared" si="3"/>
        <v>1.0282935751893116</v>
      </c>
      <c r="K7" t="s">
        <v>137</v>
      </c>
      <c r="L7" t="s">
        <v>200</v>
      </c>
      <c r="M7" s="7">
        <v>1130.6103994302948</v>
      </c>
      <c r="N7" s="25">
        <f>I3*M7</f>
        <v>1105.4902875466171</v>
      </c>
      <c r="P7" t="s">
        <v>137</v>
      </c>
      <c r="Q7" t="s">
        <v>200</v>
      </c>
      <c r="R7" s="16">
        <v>522.04466172874618</v>
      </c>
      <c r="S7" s="36">
        <f>I3*R7</f>
        <v>510.44577645623252</v>
      </c>
      <c r="T7">
        <v>234</v>
      </c>
      <c r="U7" s="25">
        <f t="shared" si="4"/>
        <v>0.4584228350845489</v>
      </c>
      <c r="X7" t="s">
        <v>143</v>
      </c>
      <c r="Y7" s="36">
        <v>650.05824013014785</v>
      </c>
      <c r="Z7" s="36">
        <f>$I$2*Y7</f>
        <v>606.66579113300338</v>
      </c>
      <c r="AA7">
        <v>409</v>
      </c>
      <c r="AB7" s="25">
        <f>AA7/Z7</f>
        <v>0.67417679713925427</v>
      </c>
      <c r="AE7" t="s">
        <v>143</v>
      </c>
      <c r="AF7" s="4">
        <v>321.08227956516305</v>
      </c>
      <c r="AG7" s="36">
        <f>$I$7*AF7</f>
        <v>330.16684518399558</v>
      </c>
      <c r="AH7">
        <v>333</v>
      </c>
      <c r="AI7" s="25">
        <f t="shared" si="5"/>
        <v>1.0085809791544198</v>
      </c>
      <c r="AL7" t="s">
        <v>143</v>
      </c>
      <c r="AM7" s="36">
        <v>326.8528325719293</v>
      </c>
      <c r="AN7" s="36">
        <f>$I$12*AM7</f>
        <v>363.42847796633822</v>
      </c>
      <c r="AO7" s="3">
        <v>300</v>
      </c>
      <c r="AP7" s="25">
        <f t="shared" ref="AP7:AP36" si="6">AO7/AN7</f>
        <v>0.82547191039824586</v>
      </c>
      <c r="AS7" t="s">
        <v>143</v>
      </c>
      <c r="AT7" s="36">
        <v>287.22111003489323</v>
      </c>
      <c r="AU7" s="36">
        <f>$I$17*AT7</f>
        <v>309.22378124807727</v>
      </c>
      <c r="AV7" s="3">
        <v>312</v>
      </c>
      <c r="AW7" s="25">
        <f>AV7/AU7</f>
        <v>1.0089780247195654</v>
      </c>
      <c r="AZ7" t="s">
        <v>143</v>
      </c>
      <c r="BA7" s="36">
        <v>292.66502796580477</v>
      </c>
      <c r="BB7" s="36">
        <f>$I$2*BA7</f>
        <v>273.12915946160507</v>
      </c>
      <c r="BC7" s="3">
        <v>302</v>
      </c>
      <c r="BD7" s="25">
        <f>BC7/BB7</f>
        <v>1.10570398486674</v>
      </c>
      <c r="BG7" t="s">
        <v>143</v>
      </c>
      <c r="BH7" s="36">
        <v>500.76786407145016</v>
      </c>
      <c r="BI7" s="36">
        <f>$I$22*BH7</f>
        <v>471.62028448371711</v>
      </c>
      <c r="BJ7" s="3">
        <v>506</v>
      </c>
      <c r="BK7" s="25">
        <f>BJ7/BI7</f>
        <v>1.0728970246772112</v>
      </c>
      <c r="BN7" t="s">
        <v>143</v>
      </c>
      <c r="BO7" s="36">
        <v>564.18950796656975</v>
      </c>
      <c r="BP7" s="36">
        <f>$I$2*BO7</f>
        <v>526.52893705485883</v>
      </c>
      <c r="BQ7" s="3">
        <v>447</v>
      </c>
      <c r="BR7" s="25">
        <f>BQ7/BP7</f>
        <v>0.8489561893792501</v>
      </c>
    </row>
    <row r="8" spans="1:70" x14ac:dyDescent="0.2">
      <c r="A8" s="15" t="s">
        <v>97</v>
      </c>
      <c r="B8" s="1">
        <v>262701</v>
      </c>
      <c r="C8" s="8">
        <f t="shared" si="0"/>
        <v>8.9655739651917268E-2</v>
      </c>
      <c r="D8" t="s">
        <v>105</v>
      </c>
      <c r="E8" s="22">
        <f>C3*C8</f>
        <v>4.4496064021945477E-3</v>
      </c>
      <c r="F8" s="1">
        <f t="shared" si="1"/>
        <v>13011.48564602047</v>
      </c>
      <c r="G8" s="1">
        <v>13543</v>
      </c>
      <c r="H8" s="23">
        <f t="shared" si="2"/>
        <v>4.6313711703898659E-3</v>
      </c>
      <c r="I8" s="13">
        <f t="shared" si="3"/>
        <v>1.0408496284313307</v>
      </c>
      <c r="K8" t="s">
        <v>72</v>
      </c>
      <c r="L8" t="s">
        <v>19</v>
      </c>
      <c r="M8" s="25">
        <v>138.79219003669755</v>
      </c>
      <c r="N8" s="25">
        <f>I4*M8</f>
        <v>146.35463199362701</v>
      </c>
      <c r="P8" t="s">
        <v>72</v>
      </c>
      <c r="Q8" t="s">
        <v>19</v>
      </c>
      <c r="R8" s="16">
        <v>65.047450463527881</v>
      </c>
      <c r="S8" s="36">
        <f>I4*R8</f>
        <v>68.591724593409452</v>
      </c>
      <c r="T8" s="16">
        <v>88</v>
      </c>
      <c r="U8" s="25">
        <f t="shared" si="4"/>
        <v>1.2829536000390251</v>
      </c>
      <c r="X8" s="41" t="s">
        <v>12</v>
      </c>
      <c r="Y8" s="42">
        <v>291.44636895996257</v>
      </c>
      <c r="Z8" s="42">
        <f>$I$2*Y8</f>
        <v>271.99184793432931</v>
      </c>
      <c r="AA8" s="41">
        <v>216</v>
      </c>
      <c r="AB8" s="43">
        <f t="shared" ref="AB8:AB36" si="7">AA8/Z8</f>
        <v>0.7941414481369008</v>
      </c>
      <c r="AC8" s="41"/>
      <c r="AD8" s="41"/>
      <c r="AE8" s="41" t="s">
        <v>12</v>
      </c>
      <c r="AF8" s="44">
        <v>143.95366251786777</v>
      </c>
      <c r="AG8" s="42">
        <f>$I$7*AF8</f>
        <v>148.02662629209385</v>
      </c>
      <c r="AH8" s="41">
        <v>159</v>
      </c>
      <c r="AI8" s="43">
        <f t="shared" si="5"/>
        <v>1.0741310802169666</v>
      </c>
      <c r="AJ8" s="41"/>
      <c r="AK8" s="41"/>
      <c r="AL8" s="41" t="s">
        <v>12</v>
      </c>
      <c r="AM8" s="42">
        <v>146.5408256624751</v>
      </c>
      <c r="AN8" s="42">
        <f>$I$12*AM8</f>
        <v>162.9391087462084</v>
      </c>
      <c r="AO8" s="45">
        <v>148</v>
      </c>
      <c r="AP8" s="43">
        <f t="shared" si="6"/>
        <v>0.90831477561671614</v>
      </c>
      <c r="AQ8" s="41"/>
      <c r="AR8" s="41"/>
      <c r="AS8" s="41" t="s">
        <v>12</v>
      </c>
      <c r="AT8" s="42">
        <v>128.77238444290785</v>
      </c>
      <c r="AU8" s="42">
        <f>$I$17*AT8</f>
        <v>138.63703692576618</v>
      </c>
      <c r="AV8" s="45">
        <v>117</v>
      </c>
      <c r="AW8" s="43">
        <f>AV8/AU8</f>
        <v>0.84393032767029041</v>
      </c>
      <c r="AX8" s="41"/>
      <c r="AY8" s="41"/>
      <c r="AZ8" s="41" t="s">
        <v>12</v>
      </c>
      <c r="BA8" s="42">
        <v>131.21310439065061</v>
      </c>
      <c r="BB8" s="42">
        <f>$I$2*BA8</f>
        <v>122.45441541704669</v>
      </c>
      <c r="BC8" s="45">
        <v>153</v>
      </c>
      <c r="BD8" s="43">
        <f>BC8/BB8</f>
        <v>1.2494445339428824</v>
      </c>
      <c r="BE8" s="41"/>
      <c r="BF8" s="41"/>
      <c r="BG8" s="41" t="s">
        <v>12</v>
      </c>
      <c r="BH8" s="42">
        <v>224.51369225969702</v>
      </c>
      <c r="BI8" s="42">
        <f>$I$22*BH8</f>
        <v>211.44569971626655</v>
      </c>
      <c r="BJ8" s="45">
        <v>216</v>
      </c>
      <c r="BK8" s="43">
        <f>BJ8/BI8</f>
        <v>1.0215388645399019</v>
      </c>
      <c r="BL8" s="41"/>
      <c r="BM8" s="41"/>
      <c r="BN8" s="41" t="s">
        <v>12</v>
      </c>
      <c r="BO8" s="42">
        <v>252.94807965090016</v>
      </c>
      <c r="BP8" s="42">
        <f>$I$2*BO8</f>
        <v>236.06338229981387</v>
      </c>
      <c r="BQ8" s="45">
        <v>262</v>
      </c>
      <c r="BR8" s="43">
        <f>BQ8/BP8</f>
        <v>1.1098714143951609</v>
      </c>
    </row>
    <row r="9" spans="1:70" x14ac:dyDescent="0.2">
      <c r="A9" s="15" t="s">
        <v>98</v>
      </c>
      <c r="B9" s="1">
        <v>115618</v>
      </c>
      <c r="C9" s="8">
        <f t="shared" si="0"/>
        <v>3.9458613812187127E-2</v>
      </c>
      <c r="D9" t="s">
        <v>106</v>
      </c>
      <c r="E9" s="22">
        <f>C3*C6</f>
        <v>2.1968302395431712E-3</v>
      </c>
      <c r="F9" s="1">
        <f t="shared" si="1"/>
        <v>6423.9446245092668</v>
      </c>
      <c r="G9" s="1">
        <v>6085</v>
      </c>
      <c r="H9" s="23">
        <f t="shared" si="2"/>
        <v>2.0809195578396465E-3</v>
      </c>
      <c r="I9" s="13">
        <f t="shared" si="3"/>
        <v>0.94723730599792344</v>
      </c>
      <c r="K9" t="s">
        <v>72</v>
      </c>
      <c r="L9" t="s">
        <v>20</v>
      </c>
      <c r="M9" s="25">
        <v>737.172261926038</v>
      </c>
      <c r="N9" s="25">
        <f>I4*M9</f>
        <v>777.33894883832068</v>
      </c>
      <c r="P9" t="s">
        <v>72</v>
      </c>
      <c r="Q9" t="s">
        <v>20</v>
      </c>
      <c r="R9" s="16">
        <v>337.85986128204689</v>
      </c>
      <c r="S9" s="36">
        <f>I4*R9</f>
        <v>356.26900656497776</v>
      </c>
      <c r="T9" s="16">
        <v>158</v>
      </c>
      <c r="U9" s="25">
        <f t="shared" si="4"/>
        <v>0.44348511121801254</v>
      </c>
      <c r="Y9" s="36"/>
      <c r="Z9" s="36"/>
      <c r="AB9" s="25"/>
      <c r="AF9" s="4"/>
      <c r="AG9" s="36"/>
      <c r="AI9" s="25"/>
      <c r="AM9" s="36"/>
      <c r="AN9" s="36"/>
      <c r="AP9" s="25"/>
      <c r="AT9" s="36"/>
      <c r="AU9" s="36"/>
      <c r="AW9" s="25"/>
      <c r="BA9" s="36"/>
      <c r="BB9" s="36"/>
      <c r="BD9" s="25"/>
      <c r="BH9" s="36"/>
      <c r="BI9" s="36"/>
      <c r="BK9" s="25"/>
      <c r="BO9" s="36"/>
      <c r="BP9" s="36"/>
      <c r="BR9" s="25"/>
    </row>
    <row r="10" spans="1:70" x14ac:dyDescent="0.2">
      <c r="D10" t="s">
        <v>107</v>
      </c>
      <c r="E10" s="22">
        <f>C3*C2</f>
        <v>4.7051994932338498E-3</v>
      </c>
      <c r="F10" s="1">
        <f t="shared" si="1"/>
        <v>13758.887895720505</v>
      </c>
      <c r="G10" s="1">
        <v>13335</v>
      </c>
      <c r="H10" s="23">
        <f t="shared" si="2"/>
        <v>4.5602403128663406E-3</v>
      </c>
      <c r="I10" s="13">
        <f t="shared" si="3"/>
        <v>0.96919170365125595</v>
      </c>
      <c r="K10" t="s">
        <v>67</v>
      </c>
      <c r="L10" t="s">
        <v>21</v>
      </c>
      <c r="M10" s="25">
        <v>434.61971587123725</v>
      </c>
      <c r="N10" s="25">
        <f>I5*M10</f>
        <v>417.48879803181524</v>
      </c>
      <c r="P10" t="s">
        <v>67</v>
      </c>
      <c r="Q10" t="s">
        <v>21</v>
      </c>
      <c r="R10" s="16">
        <v>197.45629231616365</v>
      </c>
      <c r="S10" s="36">
        <f>I5*R10</f>
        <v>189.67337912327196</v>
      </c>
      <c r="T10" s="16">
        <v>307</v>
      </c>
      <c r="U10" s="25">
        <f t="shared" si="4"/>
        <v>1.61857189142223</v>
      </c>
      <c r="X10" s="12" t="s">
        <v>137</v>
      </c>
      <c r="Y10" s="36"/>
      <c r="Z10" s="36"/>
      <c r="AB10" s="25"/>
      <c r="AE10" s="12" t="s">
        <v>137</v>
      </c>
      <c r="AF10" s="4"/>
      <c r="AG10" s="36"/>
      <c r="AI10" s="25"/>
      <c r="AL10" s="12" t="s">
        <v>137</v>
      </c>
      <c r="AM10" s="36"/>
      <c r="AN10" s="36"/>
      <c r="AO10" s="3"/>
      <c r="AP10" s="25"/>
      <c r="AS10" s="12" t="s">
        <v>137</v>
      </c>
      <c r="AT10" s="36"/>
      <c r="AU10" s="36"/>
      <c r="AV10" s="3"/>
      <c r="AW10" s="25"/>
      <c r="AZ10" s="12" t="s">
        <v>137</v>
      </c>
      <c r="BA10" s="36"/>
      <c r="BB10" s="36"/>
      <c r="BC10" s="3"/>
      <c r="BD10" s="25"/>
      <c r="BG10" s="12" t="s">
        <v>137</v>
      </c>
      <c r="BH10" s="36"/>
      <c r="BI10" s="36"/>
      <c r="BJ10" s="3"/>
      <c r="BK10" s="25"/>
      <c r="BN10" s="12" t="s">
        <v>137</v>
      </c>
      <c r="BO10" s="36"/>
      <c r="BP10" s="36"/>
      <c r="BR10" s="25"/>
    </row>
    <row r="11" spans="1:70" x14ac:dyDescent="0.2">
      <c r="D11" t="s">
        <v>108</v>
      </c>
      <c r="E11" s="22">
        <f>C3*C9</f>
        <v>1.9583275016422821E-3</v>
      </c>
      <c r="F11" s="1">
        <f t="shared" si="1"/>
        <v>5726.5177803723418</v>
      </c>
      <c r="G11" s="1">
        <v>4858</v>
      </c>
      <c r="H11" s="23">
        <f t="shared" si="2"/>
        <v>1.6613158935061632E-3</v>
      </c>
      <c r="I11" s="13">
        <f t="shared" si="3"/>
        <v>0.84833404632930864</v>
      </c>
      <c r="K11" t="s">
        <v>138</v>
      </c>
      <c r="L11" t="s">
        <v>22</v>
      </c>
      <c r="M11" s="25">
        <v>967.43695426777788</v>
      </c>
      <c r="N11" s="25">
        <f>I6*M11</f>
        <v>1127.766834791496</v>
      </c>
      <c r="P11" t="s">
        <v>138</v>
      </c>
      <c r="Q11" t="s">
        <v>22</v>
      </c>
      <c r="R11" s="16">
        <v>443.93385164831932</v>
      </c>
      <c r="S11" s="36">
        <f>I6*R11</f>
        <v>517.50542763704073</v>
      </c>
      <c r="T11" s="16">
        <v>397</v>
      </c>
      <c r="U11" s="25">
        <f t="shared" si="4"/>
        <v>0.76714171252797214</v>
      </c>
      <c r="X11" t="s">
        <v>147</v>
      </c>
      <c r="Y11" s="36">
        <v>834.95313885030566</v>
      </c>
      <c r="Z11" s="36">
        <f t="shared" ref="Z11:Z16" si="8">$I$3*Y11</f>
        <v>816.40199490530358</v>
      </c>
      <c r="AA11">
        <v>1221</v>
      </c>
      <c r="AB11" s="25">
        <f t="shared" si="7"/>
        <v>1.4955867423396323</v>
      </c>
      <c r="AE11" t="s">
        <v>147</v>
      </c>
      <c r="AF11" s="4">
        <v>412.40713616440019</v>
      </c>
      <c r="AG11" s="36">
        <f t="shared" ref="AG11:AG16" si="9">$I$8*AF11</f>
        <v>429.25381443914512</v>
      </c>
      <c r="AH11">
        <v>448</v>
      </c>
      <c r="AI11" s="25">
        <f t="shared" si="5"/>
        <v>1.0436715643059533</v>
      </c>
      <c r="AL11" t="s">
        <v>147</v>
      </c>
      <c r="AM11" s="36">
        <v>419.81899720770747</v>
      </c>
      <c r="AN11" s="36">
        <f t="shared" ref="AN11:AN16" si="10">$I$13*AM11</f>
        <v>438.98587717621263</v>
      </c>
      <c r="AO11">
        <v>379</v>
      </c>
      <c r="AP11" s="25">
        <f t="shared" si="6"/>
        <v>0.86335351478258648</v>
      </c>
      <c r="AS11" t="s">
        <v>147</v>
      </c>
      <c r="AT11" s="36">
        <v>368.91489494801215</v>
      </c>
      <c r="AU11" s="36">
        <f t="shared" ref="AU11:AU16" si="11">$I$18*AT11</f>
        <v>406.40177787018428</v>
      </c>
      <c r="AV11">
        <v>293</v>
      </c>
      <c r="AW11" s="25">
        <f>AV11/AU11</f>
        <v>0.72096141295324778</v>
      </c>
      <c r="AZ11" t="s">
        <v>147</v>
      </c>
      <c r="BA11" s="36">
        <v>375.90721668698126</v>
      </c>
      <c r="BB11" s="36">
        <f t="shared" ref="BB11:BB16" si="12">$I$3*BA11</f>
        <v>367.55524031579534</v>
      </c>
      <c r="BC11">
        <v>431</v>
      </c>
      <c r="BD11" s="25">
        <f>BC11/BB11</f>
        <v>1.1726128557701812</v>
      </c>
      <c r="BG11" t="s">
        <v>147</v>
      </c>
      <c r="BH11" s="36">
        <v>643.20036902864172</v>
      </c>
      <c r="BI11" s="36">
        <f t="shared" ref="BI11:BI16" si="13">$I$23*BH11</f>
        <v>598.0415271203683</v>
      </c>
      <c r="BJ11">
        <v>532</v>
      </c>
      <c r="BK11" s="25">
        <f t="shared" ref="BK11:BK16" si="14">BJ11/BI11</f>
        <v>0.88957033228383808</v>
      </c>
      <c r="BN11" t="s">
        <v>147</v>
      </c>
      <c r="BO11" s="36">
        <v>724.66091728763229</v>
      </c>
      <c r="BP11" s="36">
        <f t="shared" ref="BP11:BP16" si="15">$I$3*BO11</f>
        <v>708.56026640987056</v>
      </c>
      <c r="BQ11">
        <v>465</v>
      </c>
      <c r="BR11" s="25">
        <f>BQ11/BP11</f>
        <v>0.65626033810230366</v>
      </c>
    </row>
    <row r="12" spans="1:70" x14ac:dyDescent="0.2">
      <c r="A12" s="15"/>
      <c r="B12" s="1"/>
      <c r="D12" t="s">
        <v>109</v>
      </c>
      <c r="E12" s="22">
        <f>C4*C7</f>
        <v>3.2379779236524483E-3</v>
      </c>
      <c r="F12" s="1">
        <f t="shared" si="1"/>
        <v>9468.4561886094052</v>
      </c>
      <c r="G12" s="1">
        <v>10528</v>
      </c>
      <c r="H12" s="23">
        <f t="shared" si="2"/>
        <v>3.6003157115753158E-3</v>
      </c>
      <c r="I12" s="13">
        <f t="shared" si="3"/>
        <v>1.1119024886723594</v>
      </c>
      <c r="L12" t="s">
        <v>130</v>
      </c>
      <c r="M12" s="25"/>
      <c r="Q12" t="s">
        <v>130</v>
      </c>
      <c r="R12" s="16"/>
      <c r="S12" s="36"/>
      <c r="T12" s="16"/>
      <c r="U12" s="25"/>
      <c r="X12" t="s">
        <v>144</v>
      </c>
      <c r="Y12" s="36">
        <v>502.83527912432771</v>
      </c>
      <c r="Z12" s="36">
        <f t="shared" si="8"/>
        <v>491.66319148297197</v>
      </c>
      <c r="AA12">
        <v>884</v>
      </c>
      <c r="AB12" s="25">
        <f t="shared" si="7"/>
        <v>1.7979788101152088</v>
      </c>
      <c r="AE12" t="s">
        <v>144</v>
      </c>
      <c r="AF12" s="4">
        <v>248.36466596392975</v>
      </c>
      <c r="AG12" s="36">
        <f t="shared" si="9"/>
        <v>258.51027028402785</v>
      </c>
      <c r="AH12">
        <v>292</v>
      </c>
      <c r="AI12" s="25">
        <f t="shared" si="5"/>
        <v>1.1295489331204391</v>
      </c>
      <c r="AL12" t="s">
        <v>144</v>
      </c>
      <c r="AM12" s="36">
        <v>252.82832391445137</v>
      </c>
      <c r="AN12" s="36">
        <f t="shared" si="10"/>
        <v>264.37122733077553</v>
      </c>
      <c r="AO12" s="3">
        <v>234</v>
      </c>
      <c r="AP12" s="25">
        <f t="shared" si="6"/>
        <v>0.885119013754187</v>
      </c>
      <c r="AS12" t="s">
        <v>144</v>
      </c>
      <c r="AT12" s="36">
        <v>222.17225799011416</v>
      </c>
      <c r="AU12" s="36">
        <f t="shared" si="11"/>
        <v>244.7480486070902</v>
      </c>
      <c r="AV12" s="3">
        <v>152</v>
      </c>
      <c r="AW12" s="25">
        <f>AV12/AU12</f>
        <v>0.62104683107817293</v>
      </c>
      <c r="AZ12" t="s">
        <v>144</v>
      </c>
      <c r="BA12" s="36">
        <v>226.383256056644</v>
      </c>
      <c r="BB12" s="36">
        <f t="shared" si="12"/>
        <v>221.3534308192327</v>
      </c>
      <c r="BC12" s="3">
        <v>285</v>
      </c>
      <c r="BD12" s="25">
        <f>BC12/BB12</f>
        <v>1.2875336919116649</v>
      </c>
      <c r="BG12" t="s">
        <v>144</v>
      </c>
      <c r="BH12" s="36">
        <v>387.35567547985784</v>
      </c>
      <c r="BI12" s="36">
        <f t="shared" si="13"/>
        <v>360.15958767648095</v>
      </c>
      <c r="BJ12" s="3">
        <v>283</v>
      </c>
      <c r="BK12" s="25">
        <f t="shared" si="14"/>
        <v>0.78576278317546622</v>
      </c>
      <c r="BN12" t="s">
        <v>144</v>
      </c>
      <c r="BO12" s="36">
        <v>436.41380295493047</v>
      </c>
      <c r="BP12" s="36">
        <f t="shared" si="15"/>
        <v>426.71748000996797</v>
      </c>
      <c r="BQ12" s="3">
        <v>315</v>
      </c>
      <c r="BR12" s="25">
        <f>BQ12/BP12</f>
        <v>0.7381933357701721</v>
      </c>
    </row>
    <row r="13" spans="1:70" x14ac:dyDescent="0.2">
      <c r="A13" s="15"/>
      <c r="B13" s="1"/>
      <c r="D13" t="s">
        <v>111</v>
      </c>
      <c r="E13" s="22">
        <f>C4*C8</f>
        <v>4.9157990644911626E-3</v>
      </c>
      <c r="F13" s="1">
        <f t="shared" si="1"/>
        <v>14374.720634796284</v>
      </c>
      <c r="G13" s="1">
        <v>15031</v>
      </c>
      <c r="H13" s="23">
        <f t="shared" si="2"/>
        <v>5.1402303819043102E-3</v>
      </c>
      <c r="I13" s="13">
        <f t="shared" si="3"/>
        <v>1.0456551039757314</v>
      </c>
      <c r="K13" t="s">
        <v>136</v>
      </c>
      <c r="L13" t="s">
        <v>23</v>
      </c>
      <c r="M13" s="25">
        <v>312.78909439099999</v>
      </c>
      <c r="N13" s="25">
        <f>I7*M13</f>
        <v>321.63901615154845</v>
      </c>
      <c r="P13" t="s">
        <v>136</v>
      </c>
      <c r="Q13" t="s">
        <v>23</v>
      </c>
      <c r="R13" s="16">
        <v>143.95366251786777</v>
      </c>
      <c r="S13" s="36">
        <f>I7*R13</f>
        <v>148.02662629209385</v>
      </c>
      <c r="T13" s="16">
        <v>159</v>
      </c>
      <c r="U13" s="25">
        <f t="shared" ref="U13:U19" si="16">T13/S13</f>
        <v>1.0741310802169666</v>
      </c>
      <c r="X13" t="s">
        <v>145</v>
      </c>
      <c r="Y13" s="36">
        <v>681.06994576239254</v>
      </c>
      <c r="Z13" s="36">
        <f t="shared" si="8"/>
        <v>665.93780718770529</v>
      </c>
      <c r="AA13">
        <v>971</v>
      </c>
      <c r="AB13" s="25">
        <f t="shared" si="7"/>
        <v>1.4580941185793166</v>
      </c>
      <c r="AE13" t="s">
        <v>145</v>
      </c>
      <c r="AF13" s="4">
        <v>336.39984424307772</v>
      </c>
      <c r="AG13" s="36">
        <f t="shared" si="9"/>
        <v>350.14165288476494</v>
      </c>
      <c r="AH13">
        <v>289</v>
      </c>
      <c r="AI13" s="25">
        <f>AH13/AG13</f>
        <v>0.82538023573879893</v>
      </c>
      <c r="AL13" t="s">
        <v>145</v>
      </c>
      <c r="AM13" s="36">
        <v>342.44568749329244</v>
      </c>
      <c r="AN13" s="36">
        <f t="shared" si="10"/>
        <v>358.08008096183954</v>
      </c>
      <c r="AO13" s="3">
        <v>364</v>
      </c>
      <c r="AP13" s="25">
        <f t="shared" si="6"/>
        <v>1.0165323885714586</v>
      </c>
      <c r="AS13" t="s">
        <v>145</v>
      </c>
      <c r="AT13" s="36">
        <v>300.92329234087458</v>
      </c>
      <c r="AU13" s="36">
        <f t="shared" si="11"/>
        <v>331.50128304555085</v>
      </c>
      <c r="AV13" s="3">
        <v>301</v>
      </c>
      <c r="AW13" s="25">
        <f>AV13/AU13</f>
        <v>0.90799045250947119</v>
      </c>
      <c r="AZ13" t="s">
        <v>145</v>
      </c>
      <c r="BA13" s="36">
        <v>306.62691804862425</v>
      </c>
      <c r="BB13" s="36">
        <f t="shared" si="12"/>
        <v>299.81422422251939</v>
      </c>
      <c r="BC13" s="3">
        <v>301</v>
      </c>
      <c r="BD13" s="25">
        <f>BC13/BB13</f>
        <v>1.0039550350906652</v>
      </c>
      <c r="BG13" t="s">
        <v>145</v>
      </c>
      <c r="BH13" s="36">
        <v>524.65751677020307</v>
      </c>
      <c r="BI13" s="36">
        <f t="shared" si="13"/>
        <v>487.82152133756074</v>
      </c>
      <c r="BJ13" s="3">
        <v>542</v>
      </c>
      <c r="BK13" s="25">
        <f t="shared" si="14"/>
        <v>1.111062091959139</v>
      </c>
      <c r="BN13" t="s">
        <v>145</v>
      </c>
      <c r="BO13" s="36">
        <v>591.10475626548714</v>
      </c>
      <c r="BP13" s="36">
        <f t="shared" si="15"/>
        <v>577.97148098352864</v>
      </c>
      <c r="BQ13" s="3">
        <v>495</v>
      </c>
      <c r="BR13" s="25">
        <f>BQ13/BP13</f>
        <v>0.8564436417479685</v>
      </c>
    </row>
    <row r="14" spans="1:70" x14ac:dyDescent="0.2">
      <c r="A14" s="15"/>
      <c r="B14" s="1"/>
      <c r="D14" t="s">
        <v>112</v>
      </c>
      <c r="E14" s="22">
        <f>C4*C6</f>
        <v>2.426995796991406E-3</v>
      </c>
      <c r="F14" s="1">
        <f t="shared" si="1"/>
        <v>7096.9919856127053</v>
      </c>
      <c r="G14" s="1">
        <v>7084</v>
      </c>
      <c r="H14" s="23">
        <f t="shared" si="2"/>
        <v>2.422552859118497E-3</v>
      </c>
      <c r="I14" s="13">
        <f t="shared" si="3"/>
        <v>0.99816936729828032</v>
      </c>
      <c r="K14" t="s">
        <v>137</v>
      </c>
      <c r="L14" t="s">
        <v>24</v>
      </c>
      <c r="M14" s="25">
        <v>336.264052651952</v>
      </c>
      <c r="N14" s="25">
        <f>I8*M14</f>
        <v>350.00031425759767</v>
      </c>
      <c r="P14" t="s">
        <v>137</v>
      </c>
      <c r="Q14" t="s">
        <v>24</v>
      </c>
      <c r="R14" s="16">
        <v>153.80455586975211</v>
      </c>
      <c r="S14" s="36">
        <f>I8*R14</f>
        <v>160.08741482807733</v>
      </c>
      <c r="T14" s="16">
        <v>147</v>
      </c>
      <c r="U14" s="25">
        <f t="shared" si="16"/>
        <v>0.91824832175513427</v>
      </c>
      <c r="X14" s="41" t="s">
        <v>13</v>
      </c>
      <c r="Y14" s="42">
        <v>311.39033598520007</v>
      </c>
      <c r="Z14" s="42">
        <f t="shared" si="8"/>
        <v>304.47180765449855</v>
      </c>
      <c r="AA14" s="41">
        <v>452</v>
      </c>
      <c r="AB14" s="43">
        <f>AA14/Z14</f>
        <v>1.4845381038132439</v>
      </c>
      <c r="AC14" s="41"/>
      <c r="AD14" s="41"/>
      <c r="AE14" s="41" t="s">
        <v>13</v>
      </c>
      <c r="AF14" s="44">
        <v>153.80455586975211</v>
      </c>
      <c r="AG14" s="42">
        <f t="shared" si="9"/>
        <v>160.08741482807733</v>
      </c>
      <c r="AH14" s="41">
        <v>147</v>
      </c>
      <c r="AI14" s="43">
        <f t="shared" si="5"/>
        <v>0.91824832175513427</v>
      </c>
      <c r="AJ14" s="41"/>
      <c r="AK14" s="41"/>
      <c r="AL14" s="41" t="s">
        <v>13</v>
      </c>
      <c r="AM14" s="42">
        <v>156.56876118039875</v>
      </c>
      <c r="AN14" s="42">
        <f t="shared" si="10"/>
        <v>163.7169242514413</v>
      </c>
      <c r="AO14" s="45">
        <v>162</v>
      </c>
      <c r="AP14" s="43">
        <f t="shared" si="6"/>
        <v>0.98951284811089901</v>
      </c>
      <c r="AQ14" s="41"/>
      <c r="AR14" s="41"/>
      <c r="AS14" s="41" t="s">
        <v>13</v>
      </c>
      <c r="AT14" s="42">
        <v>137.58440772614654</v>
      </c>
      <c r="AU14" s="42">
        <f t="shared" si="11"/>
        <v>151.5648966003441</v>
      </c>
      <c r="AV14" s="45">
        <v>120</v>
      </c>
      <c r="AW14" s="43">
        <f t="shared" ref="AW14:AW36" si="17">AV14/AU14</f>
        <v>0.79174005783425949</v>
      </c>
      <c r="AX14" s="41"/>
      <c r="AY14" s="41"/>
      <c r="AZ14" s="41" t="s">
        <v>13</v>
      </c>
      <c r="BA14" s="42">
        <v>140.19214858524711</v>
      </c>
      <c r="BB14" s="42">
        <f t="shared" si="12"/>
        <v>137.07733338502507</v>
      </c>
      <c r="BC14" s="45">
        <v>174</v>
      </c>
      <c r="BD14" s="43">
        <f t="shared" ref="BD14:BD36" si="18">BC14/BB14</f>
        <v>1.2693564698349211</v>
      </c>
      <c r="BE14" s="41"/>
      <c r="BF14" s="41"/>
      <c r="BG14" s="41" t="s">
        <v>13</v>
      </c>
      <c r="BH14" s="42">
        <v>239.87738915913189</v>
      </c>
      <c r="BI14" s="42">
        <f t="shared" si="13"/>
        <v>223.03569314025998</v>
      </c>
      <c r="BJ14" s="45">
        <v>269</v>
      </c>
      <c r="BK14" s="43">
        <f t="shared" si="14"/>
        <v>1.2060849822401949</v>
      </c>
      <c r="BL14" s="41"/>
      <c r="BM14" s="41"/>
      <c r="BN14" s="41" t="s">
        <v>13</v>
      </c>
      <c r="BO14" s="42">
        <v>270.25757016765363</v>
      </c>
      <c r="BP14" s="42">
        <f t="shared" si="15"/>
        <v>264.25293726896172</v>
      </c>
      <c r="BQ14" s="45">
        <v>267</v>
      </c>
      <c r="BR14" s="43">
        <f t="shared" ref="BR14:BR36" si="19">BQ14/BP14</f>
        <v>1.0103955806865537</v>
      </c>
    </row>
    <row r="15" spans="1:70" x14ac:dyDescent="0.2">
      <c r="D15" t="s">
        <v>113</v>
      </c>
      <c r="E15" s="22">
        <f>C4*C2</f>
        <v>5.1981710687209592E-3</v>
      </c>
      <c r="F15" s="1">
        <f t="shared" si="1"/>
        <v>15200.429461101005</v>
      </c>
      <c r="G15" s="1">
        <v>15373</v>
      </c>
      <c r="H15" s="23">
        <f t="shared" si="2"/>
        <v>5.2571859264862585E-3</v>
      </c>
      <c r="I15" s="13">
        <f t="shared" si="3"/>
        <v>1.0113530041595611</v>
      </c>
      <c r="K15" t="s">
        <v>137</v>
      </c>
      <c r="L15" t="s">
        <v>201</v>
      </c>
      <c r="M15" s="25">
        <v>555.71825155073884</v>
      </c>
      <c r="N15" s="25">
        <f>I8*M15</f>
        <v>578.41913563909532</v>
      </c>
      <c r="P15" t="s">
        <v>137</v>
      </c>
      <c r="Q15" t="s">
        <v>201</v>
      </c>
      <c r="R15" s="16">
        <v>257.85272714815721</v>
      </c>
      <c r="S15" s="36">
        <f>I8*R15</f>
        <v>268.38591524216474</v>
      </c>
      <c r="T15">
        <v>220</v>
      </c>
      <c r="U15" s="25">
        <f t="shared" si="16"/>
        <v>0.81971514712869298</v>
      </c>
      <c r="X15" s="41" t="s">
        <v>148</v>
      </c>
      <c r="Y15" s="42">
        <v>522.04466172874618</v>
      </c>
      <c r="Z15" s="42">
        <f t="shared" si="8"/>
        <v>510.44577645623252</v>
      </c>
      <c r="AA15" s="41">
        <v>234</v>
      </c>
      <c r="AB15" s="43">
        <f t="shared" si="7"/>
        <v>0.4584228350845489</v>
      </c>
      <c r="AC15" s="41"/>
      <c r="AD15" s="41"/>
      <c r="AE15" s="41" t="s">
        <v>148</v>
      </c>
      <c r="AF15" s="44">
        <v>257.85272714815721</v>
      </c>
      <c r="AG15" s="42">
        <f t="shared" si="9"/>
        <v>268.38591524216474</v>
      </c>
      <c r="AH15" s="41">
        <v>220</v>
      </c>
      <c r="AI15" s="43">
        <f t="shared" si="5"/>
        <v>0.81971514712869298</v>
      </c>
      <c r="AJ15" s="41"/>
      <c r="AK15" s="41"/>
      <c r="AL15" s="41" t="s">
        <v>148</v>
      </c>
      <c r="AM15" s="42">
        <v>262.48690637462454</v>
      </c>
      <c r="AN15" s="42">
        <f t="shared" si="10"/>
        <v>274.4707733774261</v>
      </c>
      <c r="AO15" s="45">
        <v>204</v>
      </c>
      <c r="AP15" s="43">
        <f t="shared" si="6"/>
        <v>0.74324853422363701</v>
      </c>
      <c r="AQ15" s="41"/>
      <c r="AR15" s="41"/>
      <c r="AS15" s="41" t="s">
        <v>148</v>
      </c>
      <c r="AT15" s="42">
        <v>230.65971319662214</v>
      </c>
      <c r="AU15" s="42">
        <f t="shared" si="11"/>
        <v>254.09794727682126</v>
      </c>
      <c r="AV15" s="45">
        <v>184</v>
      </c>
      <c r="AW15" s="43">
        <f t="shared" si="17"/>
        <v>0.72413021030644287</v>
      </c>
      <c r="AX15" s="41"/>
      <c r="AY15" s="41"/>
      <c r="AZ15" s="41" t="s">
        <v>148</v>
      </c>
      <c r="BA15" s="42">
        <v>235.03158039140268</v>
      </c>
      <c r="BB15" s="42">
        <f t="shared" si="12"/>
        <v>229.80960507735583</v>
      </c>
      <c r="BC15" s="45">
        <v>313</v>
      </c>
      <c r="BD15" s="43">
        <f t="shared" si="18"/>
        <v>1.3619970318239814</v>
      </c>
      <c r="BE15" s="41"/>
      <c r="BF15" s="41"/>
      <c r="BG15" s="41" t="s">
        <v>148</v>
      </c>
      <c r="BH15" s="42">
        <v>402.15349035721408</v>
      </c>
      <c r="BI15" s="42">
        <f t="shared" si="13"/>
        <v>373.91845386100044</v>
      </c>
      <c r="BJ15" s="45">
        <v>314</v>
      </c>
      <c r="BK15" s="43">
        <f t="shared" si="14"/>
        <v>0.8397552909135787</v>
      </c>
      <c r="BL15" s="41"/>
      <c r="BM15" s="41"/>
      <c r="BN15" s="41" t="s">
        <v>148</v>
      </c>
      <c r="BO15" s="42">
        <v>453.0857431764075</v>
      </c>
      <c r="BP15" s="42">
        <f t="shared" si="15"/>
        <v>443.01899996652219</v>
      </c>
      <c r="BQ15" s="45">
        <v>370</v>
      </c>
      <c r="BR15" s="43">
        <f t="shared" si="19"/>
        <v>0.83517862671343657</v>
      </c>
    </row>
    <row r="16" spans="1:70" x14ac:dyDescent="0.2">
      <c r="D16" t="s">
        <v>114</v>
      </c>
      <c r="E16" s="22">
        <f>C4*C9</f>
        <v>2.1635047306189899E-3</v>
      </c>
      <c r="F16" s="1">
        <f t="shared" si="1"/>
        <v>6326.494571219283</v>
      </c>
      <c r="G16" s="1">
        <v>6200</v>
      </c>
      <c r="H16" s="23">
        <f t="shared" si="2"/>
        <v>2.1202467146435181E-3</v>
      </c>
      <c r="I16" s="13">
        <f t="shared" si="3"/>
        <v>0.98000558290293383</v>
      </c>
      <c r="K16" t="s">
        <v>72</v>
      </c>
      <c r="L16" t="s">
        <v>25</v>
      </c>
      <c r="M16" s="25">
        <v>68.219214342054769</v>
      </c>
      <c r="N16" s="25">
        <f>I9*M16</f>
        <v>64.619784810662864</v>
      </c>
      <c r="P16" t="s">
        <v>72</v>
      </c>
      <c r="Q16" t="s">
        <v>25</v>
      </c>
      <c r="R16" s="16">
        <v>32.128788446016863</v>
      </c>
      <c r="S16" s="36">
        <f>I9*R16</f>
        <v>30.433587012582223</v>
      </c>
      <c r="T16" s="16">
        <v>29</v>
      </c>
      <c r="U16" s="25">
        <f t="shared" si="16"/>
        <v>0.95289457624598994</v>
      </c>
      <c r="X16" t="s">
        <v>146</v>
      </c>
      <c r="Y16" s="36">
        <v>356.00409647627771</v>
      </c>
      <c r="Z16" s="36">
        <f t="shared" si="8"/>
        <v>348.09433132725911</v>
      </c>
      <c r="AA16">
        <v>172</v>
      </c>
      <c r="AB16" s="25">
        <f t="shared" si="7"/>
        <v>0.49411893421009223</v>
      </c>
      <c r="AE16" t="s">
        <v>146</v>
      </c>
      <c r="AF16" s="4">
        <v>175.84056285211338</v>
      </c>
      <c r="AG16" s="36">
        <f t="shared" si="9"/>
        <v>183.02358450777825</v>
      </c>
      <c r="AH16">
        <v>185</v>
      </c>
      <c r="AI16" s="25">
        <f t="shared" si="5"/>
        <v>1.0107986929528077</v>
      </c>
      <c r="AL16" t="s">
        <v>146</v>
      </c>
      <c r="AM16" s="36">
        <v>179.0008035544403</v>
      </c>
      <c r="AN16" s="36">
        <f t="shared" si="10"/>
        <v>187.17310385245773</v>
      </c>
      <c r="AO16" s="3">
        <v>137</v>
      </c>
      <c r="AP16" s="25">
        <f t="shared" si="6"/>
        <v>0.7319427694482884</v>
      </c>
      <c r="AS16" t="s">
        <v>146</v>
      </c>
      <c r="AT16" s="36">
        <v>157.29650891959142</v>
      </c>
      <c r="AU16" s="36">
        <f t="shared" si="11"/>
        <v>173.28002136293171</v>
      </c>
      <c r="AV16" s="3">
        <v>116</v>
      </c>
      <c r="AW16" s="25">
        <f>AV16/AU16</f>
        <v>0.66943666723724726</v>
      </c>
      <c r="AZ16" t="s">
        <v>146</v>
      </c>
      <c r="BA16" s="36">
        <v>160.27786807273</v>
      </c>
      <c r="BB16" s="36">
        <f t="shared" si="12"/>
        <v>156.7167846256884</v>
      </c>
      <c r="BC16" s="3">
        <v>201</v>
      </c>
      <c r="BD16" s="25">
        <f>BC16/BB16</f>
        <v>1.2825684273709432</v>
      </c>
      <c r="BG16" t="s">
        <v>146</v>
      </c>
      <c r="BH16" s="36">
        <v>274.24529063337405</v>
      </c>
      <c r="BI16" s="36">
        <f t="shared" si="13"/>
        <v>254.9906379308201</v>
      </c>
      <c r="BJ16" s="3">
        <v>241</v>
      </c>
      <c r="BK16" s="25">
        <f t="shared" si="14"/>
        <v>0.94513273881601956</v>
      </c>
      <c r="BN16" t="s">
        <v>146</v>
      </c>
      <c r="BO16" s="36">
        <v>308.97812476743849</v>
      </c>
      <c r="BP16" s="36">
        <f t="shared" si="15"/>
        <v>302.11319139368038</v>
      </c>
      <c r="BQ16" s="3">
        <v>303</v>
      </c>
      <c r="BR16" s="25">
        <f>BQ16/BP16</f>
        <v>1.0029353521513862</v>
      </c>
    </row>
    <row r="17" spans="4:70" x14ac:dyDescent="0.2">
      <c r="D17" t="s">
        <v>115</v>
      </c>
      <c r="E17" s="22">
        <f>C5*C7</f>
        <v>2.5798898530230967E-3</v>
      </c>
      <c r="F17" s="1">
        <f t="shared" si="1"/>
        <v>7544.0829495319031</v>
      </c>
      <c r="G17" s="1">
        <v>8122</v>
      </c>
      <c r="H17" s="23">
        <f t="shared" si="2"/>
        <v>2.7775231961830087E-3</v>
      </c>
      <c r="I17" s="13">
        <f t="shared" si="3"/>
        <v>1.0766053414754613</v>
      </c>
      <c r="K17" t="s">
        <v>72</v>
      </c>
      <c r="L17" t="s">
        <v>26</v>
      </c>
      <c r="M17" s="25">
        <v>362.33531966065902</v>
      </c>
      <c r="N17" s="25">
        <f>I9*M17</f>
        <v>343.21753206325906</v>
      </c>
      <c r="P17" t="s">
        <v>72</v>
      </c>
      <c r="Q17" t="s">
        <v>26</v>
      </c>
      <c r="R17" s="16">
        <v>166.8786083109884</v>
      </c>
      <c r="S17" s="36">
        <f>I9*R17</f>
        <v>158.07364336518333</v>
      </c>
      <c r="T17" s="16">
        <v>156</v>
      </c>
      <c r="U17" s="25">
        <f t="shared" si="16"/>
        <v>0.98688178926582482</v>
      </c>
      <c r="Y17" s="36"/>
      <c r="AB17" s="25"/>
      <c r="AF17" s="4"/>
      <c r="AG17" s="36"/>
      <c r="AI17" s="25"/>
      <c r="AM17" s="36"/>
      <c r="AN17" s="36"/>
      <c r="AP17" s="25"/>
      <c r="AT17" s="36"/>
      <c r="AU17" s="36"/>
      <c r="AW17" s="25"/>
      <c r="BA17" s="36"/>
      <c r="BB17" s="36"/>
      <c r="BD17" s="25"/>
      <c r="BH17" s="36"/>
      <c r="BI17" s="36"/>
      <c r="BK17" s="25"/>
      <c r="BO17" s="36"/>
      <c r="BP17" s="36"/>
      <c r="BR17" s="25"/>
    </row>
    <row r="18" spans="4:70" x14ac:dyDescent="0.2">
      <c r="D18" t="s">
        <v>116</v>
      </c>
      <c r="E18" s="22">
        <f>C5*C8</f>
        <v>3.9167098803674369E-3</v>
      </c>
      <c r="F18" s="1">
        <f t="shared" si="1"/>
        <v>11453.196031651894</v>
      </c>
      <c r="G18" s="1">
        <v>12617</v>
      </c>
      <c r="H18" s="23">
        <f t="shared" si="2"/>
        <v>4.3147020642995597E-3</v>
      </c>
      <c r="I18" s="13">
        <f t="shared" si="3"/>
        <v>1.1016139045495976</v>
      </c>
      <c r="K18" t="s">
        <v>67</v>
      </c>
      <c r="L18" t="s">
        <v>27</v>
      </c>
      <c r="M18" s="25">
        <v>213.62452416424429</v>
      </c>
      <c r="N18" s="25">
        <f>I10*M18</f>
        <v>207.04311651643283</v>
      </c>
      <c r="P18" t="s">
        <v>67</v>
      </c>
      <c r="Q18" t="s">
        <v>27</v>
      </c>
      <c r="R18" s="16">
        <v>97.529286666169767</v>
      </c>
      <c r="S18" s="36">
        <f>I10*R18</f>
        <v>94.524575499876804</v>
      </c>
      <c r="T18" s="16">
        <v>173</v>
      </c>
      <c r="U18" s="25">
        <f t="shared" si="16"/>
        <v>1.8302118690839873</v>
      </c>
      <c r="X18" s="12" t="s">
        <v>72</v>
      </c>
      <c r="Y18" s="36"/>
      <c r="AB18" s="25"/>
      <c r="AE18" s="12" t="s">
        <v>72</v>
      </c>
      <c r="AF18" s="4"/>
      <c r="AG18" s="36"/>
      <c r="AI18" s="25"/>
      <c r="AL18" s="12" t="s">
        <v>72</v>
      </c>
      <c r="AM18" s="36"/>
      <c r="AN18" s="36"/>
      <c r="AO18" s="3"/>
      <c r="AP18" s="25"/>
      <c r="AS18" s="12" t="s">
        <v>72</v>
      </c>
      <c r="AT18" s="36"/>
      <c r="AU18" s="36"/>
      <c r="AV18" s="3"/>
      <c r="AW18" s="25"/>
      <c r="AZ18" s="12" t="s">
        <v>72</v>
      </c>
      <c r="BA18" s="36"/>
      <c r="BB18" s="36"/>
      <c r="BC18" s="3"/>
      <c r="BD18" s="25"/>
      <c r="BG18" s="12" t="s">
        <v>72</v>
      </c>
      <c r="BH18" s="36"/>
      <c r="BI18" s="36"/>
      <c r="BJ18" s="3"/>
      <c r="BK18" s="25"/>
      <c r="BN18" s="12" t="s">
        <v>72</v>
      </c>
      <c r="BO18" s="36"/>
      <c r="BP18" s="36"/>
      <c r="BR18" s="25"/>
    </row>
    <row r="19" spans="4:70" x14ac:dyDescent="0.2">
      <c r="D19" t="s">
        <v>117</v>
      </c>
      <c r="E19" s="22">
        <f>C5*C6</f>
        <v>1.933732093801608E-3</v>
      </c>
      <c r="F19" s="1">
        <f t="shared" si="1"/>
        <v>5654.5961839095362</v>
      </c>
      <c r="G19" s="1">
        <v>5234</v>
      </c>
      <c r="H19" s="23">
        <f t="shared" si="2"/>
        <v>1.7898985974909958E-3</v>
      </c>
      <c r="I19" s="13">
        <f t="shared" si="3"/>
        <v>0.92561870552200254</v>
      </c>
      <c r="K19" t="s">
        <v>138</v>
      </c>
      <c r="L19" t="s">
        <v>28</v>
      </c>
      <c r="M19" s="25">
        <v>475.51514914612949</v>
      </c>
      <c r="N19" s="25">
        <f>I11*M19</f>
        <v>403.39569056602073</v>
      </c>
      <c r="P19" t="s">
        <v>138</v>
      </c>
      <c r="Q19" t="s">
        <v>28</v>
      </c>
      <c r="R19" s="16">
        <v>219.27157332064212</v>
      </c>
      <c r="S19" s="36">
        <f>I11*R19</f>
        <v>186.01554104009401</v>
      </c>
      <c r="T19" s="16">
        <v>204</v>
      </c>
      <c r="U19" s="25">
        <f t="shared" si="16"/>
        <v>1.0966825613566857</v>
      </c>
      <c r="X19" t="s">
        <v>73</v>
      </c>
      <c r="Y19" s="36">
        <v>223.75441458148603</v>
      </c>
      <c r="Z19" s="36">
        <f t="shared" ref="Z19:Z24" si="20">$I$4*Y19</f>
        <v>235.94623728009614</v>
      </c>
      <c r="AA19">
        <v>234</v>
      </c>
      <c r="AB19" s="25">
        <f t="shared" si="7"/>
        <v>0.99175135275505277</v>
      </c>
      <c r="AE19" t="s">
        <v>73</v>
      </c>
      <c r="AF19" s="4">
        <v>110.51867826828614</v>
      </c>
      <c r="AG19" s="36">
        <f t="shared" ref="AG19:AG24" si="21">$I$9*AF19</f>
        <v>104.6874150653026</v>
      </c>
      <c r="AH19">
        <v>122</v>
      </c>
      <c r="AI19" s="25">
        <f t="shared" si="5"/>
        <v>1.1653740798155923</v>
      </c>
      <c r="AL19" t="s">
        <v>73</v>
      </c>
      <c r="AM19" s="36">
        <v>112.50494139077483</v>
      </c>
      <c r="AN19" s="36">
        <f t="shared" ref="AN19:AN24" si="22">$I$14*AM19</f>
        <v>112.29898616595982</v>
      </c>
      <c r="AO19" s="3">
        <v>85</v>
      </c>
      <c r="AP19" s="25">
        <f t="shared" si="6"/>
        <v>0.75690799090905136</v>
      </c>
      <c r="AS19" t="s">
        <v>73</v>
      </c>
      <c r="AT19" s="36">
        <v>98.863436172173223</v>
      </c>
      <c r="AU19" s="36">
        <f t="shared" ref="AU19:AU24" si="23">$I$19*AT19</f>
        <v>91.509845813144096</v>
      </c>
      <c r="AV19" s="3">
        <v>74</v>
      </c>
      <c r="AW19" s="25">
        <f>AV19/AU19</f>
        <v>0.80865615434542615</v>
      </c>
      <c r="AZ19" t="s">
        <v>73</v>
      </c>
      <c r="BA19" s="36">
        <v>100.73726930659653</v>
      </c>
      <c r="BB19" s="36">
        <f t="shared" ref="BB19:BB24" si="24">$I$4*BA19</f>
        <v>106.22619308414683</v>
      </c>
      <c r="BC19" s="3">
        <v>79</v>
      </c>
      <c r="BD19" s="25">
        <f t="shared" si="18"/>
        <v>0.74369604808693779</v>
      </c>
      <c r="BG19" t="s">
        <v>73</v>
      </c>
      <c r="BH19" s="36">
        <v>172.36766392515113</v>
      </c>
      <c r="BI19" s="36">
        <f t="shared" ref="BI19:BI24" si="25">$I$24*BH19</f>
        <v>226.4770068610452</v>
      </c>
      <c r="BJ19" s="3">
        <v>228</v>
      </c>
      <c r="BK19" s="25">
        <f t="shared" ref="BK19:BK24" si="26">BJ19/BI19</f>
        <v>1.0067247141776703</v>
      </c>
      <c r="BN19" t="s">
        <v>73</v>
      </c>
      <c r="BO19" s="36">
        <v>194.19781994118256</v>
      </c>
      <c r="BP19" s="36">
        <f t="shared" ref="BP19:BP24" si="27">$I$4*BO19</f>
        <v>204.77917715644892</v>
      </c>
      <c r="BQ19" s="3">
        <v>172</v>
      </c>
      <c r="BR19" s="25">
        <f t="shared" si="19"/>
        <v>0.83992914899054405</v>
      </c>
    </row>
    <row r="20" spans="4:70" x14ac:dyDescent="0.2">
      <c r="D20" t="s">
        <v>118</v>
      </c>
      <c r="E20" s="22">
        <f>C5*C2</f>
        <v>4.1416924731049777E-3</v>
      </c>
      <c r="F20" s="1">
        <f t="shared" si="1"/>
        <v>12111.087429543899</v>
      </c>
      <c r="G20" s="1">
        <v>12255</v>
      </c>
      <c r="H20" s="23">
        <f t="shared" si="2"/>
        <v>4.1909070141865025E-3</v>
      </c>
      <c r="I20" s="13">
        <f t="shared" si="3"/>
        <v>1.0118827125386809</v>
      </c>
      <c r="L20" t="s">
        <v>131</v>
      </c>
      <c r="M20" s="25"/>
      <c r="Q20" t="s">
        <v>131</v>
      </c>
      <c r="R20" s="16"/>
      <c r="S20" s="36"/>
      <c r="T20" s="16"/>
      <c r="U20" s="25"/>
      <c r="X20" t="s">
        <v>74</v>
      </c>
      <c r="Y20" s="36">
        <v>93.879888980676043</v>
      </c>
      <c r="Z20" s="36">
        <f t="shared" si="20"/>
        <v>98.995171124085019</v>
      </c>
      <c r="AA20">
        <v>95</v>
      </c>
      <c r="AB20" s="25">
        <f t="shared" si="7"/>
        <v>0.95964276763482437</v>
      </c>
      <c r="AE20" t="s">
        <v>74</v>
      </c>
      <c r="AF20" s="4">
        <v>46.369951026549472</v>
      </c>
      <c r="AG20" s="36">
        <f t="shared" si="21"/>
        <v>43.923347489644364</v>
      </c>
      <c r="AH20">
        <v>49</v>
      </c>
      <c r="AI20" s="25">
        <f t="shared" si="5"/>
        <v>1.1155798180353294</v>
      </c>
      <c r="AL20" t="s">
        <v>74</v>
      </c>
      <c r="AM20" s="36">
        <v>47.203320780502388</v>
      </c>
      <c r="AN20" s="36">
        <f t="shared" si="22"/>
        <v>47.116908837851838</v>
      </c>
      <c r="AO20" s="3">
        <v>60</v>
      </c>
      <c r="AP20" s="25">
        <f>AO20/AN20</f>
        <v>1.2734281912780832</v>
      </c>
      <c r="AS20" t="s">
        <v>74</v>
      </c>
      <c r="AT20" s="36">
        <v>41.479800206184308</v>
      </c>
      <c r="AU20" s="36">
        <f t="shared" si="23"/>
        <v>38.394478972159611</v>
      </c>
      <c r="AV20" s="3">
        <v>48</v>
      </c>
      <c r="AW20" s="25">
        <f>AV20/AU20</f>
        <v>1.2501797468017599</v>
      </c>
      <c r="AZ20" t="s">
        <v>74</v>
      </c>
      <c r="BA20" s="36">
        <v>42.265998087271953</v>
      </c>
      <c r="BB20" s="36">
        <f t="shared" si="24"/>
        <v>44.568967420072106</v>
      </c>
      <c r="BC20" s="3">
        <v>51</v>
      </c>
      <c r="BD20" s="25">
        <f t="shared" si="18"/>
        <v>1.1442939550139009</v>
      </c>
      <c r="BG20" t="s">
        <v>74</v>
      </c>
      <c r="BH20" s="36">
        <v>72.319722421649104</v>
      </c>
      <c r="BI20" s="36">
        <f t="shared" si="25"/>
        <v>95.022197888514697</v>
      </c>
      <c r="BJ20" s="3">
        <v>102</v>
      </c>
      <c r="BK20" s="25">
        <f t="shared" si="26"/>
        <v>1.0734333899503361</v>
      </c>
      <c r="BN20" t="s">
        <v>74</v>
      </c>
      <c r="BO20" s="36">
        <v>81.478927736320202</v>
      </c>
      <c r="BP20" s="36">
        <f t="shared" si="27"/>
        <v>85.91851228034858</v>
      </c>
      <c r="BQ20" s="3">
        <v>104</v>
      </c>
      <c r="BR20" s="25">
        <f t="shared" si="19"/>
        <v>1.2104492645386162</v>
      </c>
    </row>
    <row r="21" spans="4:70" x14ac:dyDescent="0.2">
      <c r="D21" t="s">
        <v>119</v>
      </c>
      <c r="E21" s="22">
        <f>C5*C9</f>
        <v>1.723793068729553E-3</v>
      </c>
      <c r="F21" s="1">
        <f t="shared" si="1"/>
        <v>5040.6950060621339</v>
      </c>
      <c r="G21" s="1">
        <v>5851</v>
      </c>
      <c r="H21" s="23">
        <f t="shared" si="2"/>
        <v>2.0008973431256813E-3</v>
      </c>
      <c r="I21" s="13">
        <f t="shared" si="3"/>
        <v>1.1607526329133904</v>
      </c>
      <c r="K21" t="s">
        <v>136</v>
      </c>
      <c r="L21" t="s">
        <v>29</v>
      </c>
      <c r="M21" s="25">
        <v>320.72822661734239</v>
      </c>
      <c r="N21" s="25">
        <f>I12*M21</f>
        <v>356.61851336329545</v>
      </c>
      <c r="P21" t="s">
        <v>136</v>
      </c>
      <c r="Q21" t="s">
        <v>29</v>
      </c>
      <c r="R21" s="16">
        <v>146.5408256624751</v>
      </c>
      <c r="S21" s="36">
        <f>I12*R21</f>
        <v>162.9391087462084</v>
      </c>
      <c r="T21" s="16">
        <v>148</v>
      </c>
      <c r="U21" s="25">
        <f t="shared" ref="U21:U27" si="28">T21/S21</f>
        <v>0.90831477561671614</v>
      </c>
      <c r="X21" t="s">
        <v>75</v>
      </c>
      <c r="Y21" s="36">
        <v>110.91000446999794</v>
      </c>
      <c r="Z21" s="36">
        <f t="shared" si="20"/>
        <v>116.95321533816981</v>
      </c>
      <c r="AA21">
        <v>225</v>
      </c>
      <c r="AB21" s="25">
        <f t="shared" si="7"/>
        <v>1.9238462093531443</v>
      </c>
      <c r="AE21" t="s">
        <v>75</v>
      </c>
      <c r="AF21" s="4">
        <v>54.781610113394841</v>
      </c>
      <c r="AG21" s="36">
        <f t="shared" si="21"/>
        <v>51.891184782040725</v>
      </c>
      <c r="AH21">
        <v>60</v>
      </c>
      <c r="AI21" s="25">
        <f t="shared" si="5"/>
        <v>1.1562657559664296</v>
      </c>
      <c r="AL21" t="s">
        <v>75</v>
      </c>
      <c r="AM21" s="36">
        <v>55.766155836016047</v>
      </c>
      <c r="AN21" s="36">
        <f t="shared" si="22"/>
        <v>55.664068487493438</v>
      </c>
      <c r="AO21" s="3">
        <v>30</v>
      </c>
      <c r="AP21" s="25">
        <f t="shared" si="6"/>
        <v>0.538947310449296</v>
      </c>
      <c r="AS21" t="s">
        <v>75</v>
      </c>
      <c r="AT21" s="36">
        <v>49.004370118391186</v>
      </c>
      <c r="AU21" s="36">
        <f t="shared" si="23"/>
        <v>45.359361633906353</v>
      </c>
      <c r="AV21" s="3">
        <v>50</v>
      </c>
      <c r="AW21" s="25">
        <f>AV21/AU21</f>
        <v>1.102308282103881</v>
      </c>
      <c r="AZ21" t="s">
        <v>75</v>
      </c>
      <c r="BA21" s="36">
        <v>49.933186837845149</v>
      </c>
      <c r="BB21" s="36">
        <f t="shared" si="24"/>
        <v>52.653922255925039</v>
      </c>
      <c r="BC21" s="3">
        <v>71</v>
      </c>
      <c r="BD21" s="25">
        <f t="shared" si="18"/>
        <v>1.3484275616715431</v>
      </c>
      <c r="BG21" t="s">
        <v>75</v>
      </c>
      <c r="BH21" s="36">
        <v>85.438753966838703</v>
      </c>
      <c r="BI21" s="36">
        <f t="shared" si="25"/>
        <v>112.259531908197</v>
      </c>
      <c r="BJ21" s="3">
        <v>141</v>
      </c>
      <c r="BK21" s="25">
        <f t="shared" si="26"/>
        <v>1.2560180645979018</v>
      </c>
      <c r="BN21" t="s">
        <v>75</v>
      </c>
      <c r="BO21" s="36">
        <v>96.259468748477403</v>
      </c>
      <c r="BP21" s="36">
        <f t="shared" si="27"/>
        <v>101.50440828738625</v>
      </c>
      <c r="BQ21" s="3">
        <v>175</v>
      </c>
      <c r="BR21" s="25">
        <f t="shared" si="19"/>
        <v>1.7240630525575595</v>
      </c>
    </row>
    <row r="22" spans="4:70" x14ac:dyDescent="0.2">
      <c r="D22" t="s">
        <v>120</v>
      </c>
      <c r="E22" s="22">
        <f>C6*C7</f>
        <v>2.6140317491288828E-3</v>
      </c>
      <c r="F22" s="1">
        <f t="shared" si="1"/>
        <v>7643.9202724216893</v>
      </c>
      <c r="G22" s="1">
        <v>7199</v>
      </c>
      <c r="H22" s="23">
        <f t="shared" si="2"/>
        <v>2.4618800159223689E-3</v>
      </c>
      <c r="I22" s="13">
        <f t="shared" si="3"/>
        <v>0.94179422906503796</v>
      </c>
      <c r="K22" t="s">
        <v>137</v>
      </c>
      <c r="L22" t="s">
        <v>30</v>
      </c>
      <c r="M22" s="25">
        <v>344.79902022224849</v>
      </c>
      <c r="N22" s="25">
        <f>I13*M22</f>
        <v>360.54085534122555</v>
      </c>
      <c r="P22" t="s">
        <v>137</v>
      </c>
      <c r="Q22" t="s">
        <v>30</v>
      </c>
      <c r="R22" s="16">
        <v>156.56876118039875</v>
      </c>
      <c r="S22" s="36">
        <f>I13*R22</f>
        <v>163.7169242514413</v>
      </c>
      <c r="T22" s="16">
        <v>162</v>
      </c>
      <c r="U22" s="25">
        <f t="shared" si="28"/>
        <v>0.98951284811089901</v>
      </c>
      <c r="X22" s="41" t="s">
        <v>14</v>
      </c>
      <c r="Y22" s="42">
        <v>65.047450463527881</v>
      </c>
      <c r="Z22" s="42">
        <f t="shared" si="20"/>
        <v>68.591724593409452</v>
      </c>
      <c r="AA22" s="41">
        <v>88</v>
      </c>
      <c r="AB22" s="43">
        <f t="shared" si="7"/>
        <v>1.2829536000390251</v>
      </c>
      <c r="AC22" s="41"/>
      <c r="AD22" s="41"/>
      <c r="AE22" s="41" t="s">
        <v>14</v>
      </c>
      <c r="AF22" s="44">
        <v>32.128788446016863</v>
      </c>
      <c r="AG22" s="42">
        <f t="shared" si="21"/>
        <v>30.433587012582223</v>
      </c>
      <c r="AH22" s="41">
        <v>29</v>
      </c>
      <c r="AI22" s="43">
        <f t="shared" si="5"/>
        <v>0.95289457624598994</v>
      </c>
      <c r="AJ22" s="41"/>
      <c r="AK22" s="41"/>
      <c r="AL22" s="41" t="s">
        <v>14</v>
      </c>
      <c r="AM22" s="42">
        <v>32.706213263798787</v>
      </c>
      <c r="AN22" s="42">
        <f t="shared" si="22"/>
        <v>32.646340200248659</v>
      </c>
      <c r="AO22" s="45">
        <v>32</v>
      </c>
      <c r="AP22" s="43">
        <f t="shared" si="6"/>
        <v>0.98020175626780559</v>
      </c>
      <c r="AQ22" s="41"/>
      <c r="AR22" s="41"/>
      <c r="AS22" s="41" t="s">
        <v>14</v>
      </c>
      <c r="AT22" s="42">
        <v>28.740503194504065</v>
      </c>
      <c r="AU22" s="42">
        <f t="shared" si="23"/>
        <v>26.602747362947831</v>
      </c>
      <c r="AV22" s="45">
        <v>35</v>
      </c>
      <c r="AW22" s="43">
        <f>AV22/AU22</f>
        <v>1.3156535872963189</v>
      </c>
      <c r="AX22" s="41"/>
      <c r="AY22" s="41"/>
      <c r="AZ22" s="41" t="s">
        <v>14</v>
      </c>
      <c r="BA22" s="42">
        <v>29.285243588637957</v>
      </c>
      <c r="BB22" s="42">
        <f t="shared" si="24"/>
        <v>30.880923826661853</v>
      </c>
      <c r="BC22" s="45">
        <v>20</v>
      </c>
      <c r="BD22" s="43">
        <f>BC22/BB22</f>
        <v>0.64764901828268739</v>
      </c>
      <c r="BE22" s="41"/>
      <c r="BF22" s="41"/>
      <c r="BG22" s="41" t="s">
        <v>14</v>
      </c>
      <c r="BH22" s="42">
        <v>50.108853055062816</v>
      </c>
      <c r="BI22" s="42">
        <f t="shared" si="25"/>
        <v>65.838932887542853</v>
      </c>
      <c r="BJ22" s="45">
        <v>104</v>
      </c>
      <c r="BK22" s="43">
        <f t="shared" si="26"/>
        <v>1.5796124791031882</v>
      </c>
      <c r="BL22" s="41"/>
      <c r="BM22" s="41"/>
      <c r="BN22" s="41" t="s">
        <v>14</v>
      </c>
      <c r="BO22" s="42">
        <v>56.455078646722633</v>
      </c>
      <c r="BP22" s="42">
        <f t="shared" si="27"/>
        <v>59.531175762322889</v>
      </c>
      <c r="BQ22" s="45">
        <v>100</v>
      </c>
      <c r="BR22" s="43">
        <f>BQ22/BP22</f>
        <v>1.6797921210098075</v>
      </c>
    </row>
    <row r="23" spans="4:70" x14ac:dyDescent="0.2">
      <c r="D23" t="s">
        <v>121</v>
      </c>
      <c r="E23" s="22">
        <f>C6*C8</f>
        <v>3.9685430629567298E-3</v>
      </c>
      <c r="F23" s="1">
        <f t="shared" si="1"/>
        <v>11604.766002181314</v>
      </c>
      <c r="G23" s="1">
        <v>10790</v>
      </c>
      <c r="H23" s="23">
        <f t="shared" si="2"/>
        <v>3.6899132340328326E-3</v>
      </c>
      <c r="I23" s="13">
        <f t="shared" si="3"/>
        <v>0.92979039801163033</v>
      </c>
      <c r="K23" t="s">
        <v>137</v>
      </c>
      <c r="L23" t="s">
        <v>202</v>
      </c>
      <c r="M23" s="7">
        <v>569.8233490709805</v>
      </c>
      <c r="N23" s="25">
        <f>I13*M23</f>
        <v>595.83869332061556</v>
      </c>
      <c r="P23" t="s">
        <v>137</v>
      </c>
      <c r="Q23" t="s">
        <v>202</v>
      </c>
      <c r="R23" s="16">
        <v>262.48690637462454</v>
      </c>
      <c r="S23" s="36">
        <f>I13*R23</f>
        <v>274.4707733774261</v>
      </c>
      <c r="T23">
        <v>204</v>
      </c>
      <c r="U23" s="25">
        <f t="shared" si="28"/>
        <v>0.74324853422363701</v>
      </c>
      <c r="X23" t="s">
        <v>76</v>
      </c>
      <c r="Y23" s="36">
        <v>752.1287454029565</v>
      </c>
      <c r="Z23" s="36">
        <f t="shared" si="20"/>
        <v>793.11037397834036</v>
      </c>
      <c r="AA23">
        <v>357</v>
      </c>
      <c r="AB23" s="25">
        <f t="shared" si="7"/>
        <v>0.45012650409456073</v>
      </c>
      <c r="AE23" t="s">
        <v>76</v>
      </c>
      <c r="AF23" s="4">
        <v>371.49780926108679</v>
      </c>
      <c r="AG23" s="36">
        <f t="shared" si="21"/>
        <v>351.89658402860226</v>
      </c>
      <c r="AH23">
        <v>322</v>
      </c>
      <c r="AI23" s="25">
        <f t="shared" si="5"/>
        <v>0.91504156225008348</v>
      </c>
      <c r="AL23" t="s">
        <v>76</v>
      </c>
      <c r="AM23" s="36">
        <v>378.1744399463488</v>
      </c>
      <c r="AN23" s="36">
        <f t="shared" si="22"/>
        <v>377.4821414496285</v>
      </c>
      <c r="AO23" s="3">
        <v>297</v>
      </c>
      <c r="AP23" s="25">
        <f t="shared" si="6"/>
        <v>0.78679218799449324</v>
      </c>
      <c r="AS23" t="s">
        <v>76</v>
      </c>
      <c r="AT23" s="36">
        <v>332.31984429662498</v>
      </c>
      <c r="AU23" s="36">
        <f t="shared" si="23"/>
        <v>307.60146409711547</v>
      </c>
      <c r="AV23" s="3">
        <v>243</v>
      </c>
      <c r="AW23" s="25">
        <f>AV23/AU23</f>
        <v>0.78998323598121889</v>
      </c>
      <c r="AZ23" t="s">
        <v>76</v>
      </c>
      <c r="BA23" s="36">
        <v>338.61855249026831</v>
      </c>
      <c r="BB23" s="36">
        <f t="shared" si="24"/>
        <v>357.06903697408575</v>
      </c>
      <c r="BC23" s="3">
        <v>248</v>
      </c>
      <c r="BD23" s="25">
        <f t="shared" si="18"/>
        <v>0.69454355970382997</v>
      </c>
      <c r="BG23" t="s">
        <v>76</v>
      </c>
      <c r="BH23" s="36">
        <v>579.39717103927603</v>
      </c>
      <c r="BI23" s="36">
        <f t="shared" si="25"/>
        <v>761.28047507630708</v>
      </c>
      <c r="BJ23" s="3">
        <v>722</v>
      </c>
      <c r="BK23" s="25">
        <f t="shared" si="26"/>
        <v>0.94840209835623357</v>
      </c>
      <c r="BN23" t="s">
        <v>76</v>
      </c>
      <c r="BO23" s="36">
        <v>652.77712149522154</v>
      </c>
      <c r="BP23" s="36">
        <f t="shared" si="27"/>
        <v>688.34532667170754</v>
      </c>
      <c r="BQ23" s="3">
        <v>550</v>
      </c>
      <c r="BR23" s="25">
        <f t="shared" si="19"/>
        <v>0.7990175551265295</v>
      </c>
    </row>
    <row r="24" spans="4:70" x14ac:dyDescent="0.2">
      <c r="D24" t="s">
        <v>122</v>
      </c>
      <c r="E24" s="22">
        <f>C6*C6</f>
        <v>1.9593228298423874E-3</v>
      </c>
      <c r="F24" s="1">
        <f t="shared" si="1"/>
        <v>5729.4283071511509</v>
      </c>
      <c r="G24" s="1">
        <v>7528</v>
      </c>
      <c r="H24" s="23">
        <f t="shared" si="2"/>
        <v>2.5743898819090977E-3</v>
      </c>
      <c r="I24" s="13">
        <f t="shared" si="3"/>
        <v>1.3139181775961788</v>
      </c>
      <c r="K24" t="s">
        <v>72</v>
      </c>
      <c r="L24" t="s">
        <v>31</v>
      </c>
      <c r="M24" s="25">
        <v>69.950736868737692</v>
      </c>
      <c r="N24" s="25">
        <f>I14*M24</f>
        <v>69.82268276231639</v>
      </c>
      <c r="P24" t="s">
        <v>72</v>
      </c>
      <c r="Q24" t="s">
        <v>31</v>
      </c>
      <c r="R24" s="16">
        <v>32.706213263798787</v>
      </c>
      <c r="S24" s="36">
        <f>I14*R24</f>
        <v>32.646340200248659</v>
      </c>
      <c r="T24" s="16">
        <v>32</v>
      </c>
      <c r="U24" s="25">
        <f t="shared" si="28"/>
        <v>0.98020175626780559</v>
      </c>
      <c r="X24" s="41" t="s">
        <v>8</v>
      </c>
      <c r="Y24" s="42">
        <v>337.85986128204689</v>
      </c>
      <c r="Z24" s="42">
        <f t="shared" si="20"/>
        <v>356.26900656497776</v>
      </c>
      <c r="AA24" s="41">
        <v>158</v>
      </c>
      <c r="AB24" s="43">
        <f t="shared" si="7"/>
        <v>0.44348511121801254</v>
      </c>
      <c r="AC24" s="41"/>
      <c r="AD24" s="41"/>
      <c r="AE24" s="41" t="s">
        <v>8</v>
      </c>
      <c r="AF24" s="44">
        <v>166.8786083109884</v>
      </c>
      <c r="AG24" s="42">
        <f t="shared" si="21"/>
        <v>158.07364336518333</v>
      </c>
      <c r="AH24" s="41">
        <v>156</v>
      </c>
      <c r="AI24" s="43">
        <f t="shared" si="5"/>
        <v>0.98688178926582482</v>
      </c>
      <c r="AJ24" s="41"/>
      <c r="AK24" s="41"/>
      <c r="AL24" s="41" t="s">
        <v>8</v>
      </c>
      <c r="AM24" s="42">
        <v>169.87778302800515</v>
      </c>
      <c r="AN24" s="42">
        <f t="shared" si="22"/>
        <v>169.56679920309844</v>
      </c>
      <c r="AO24" s="41">
        <v>136</v>
      </c>
      <c r="AP24" s="43">
        <f t="shared" si="6"/>
        <v>0.80204380007849385</v>
      </c>
      <c r="AQ24" s="41"/>
      <c r="AR24" s="41"/>
      <c r="AS24" s="41" t="s">
        <v>8</v>
      </c>
      <c r="AT24" s="42">
        <v>149.27967742434296</v>
      </c>
      <c r="AU24" s="42">
        <f t="shared" si="23"/>
        <v>138.17606177826244</v>
      </c>
      <c r="AV24" s="41">
        <v>120</v>
      </c>
      <c r="AW24" s="43">
        <f t="shared" si="17"/>
        <v>0.86845723098237948</v>
      </c>
      <c r="AX24" s="41"/>
      <c r="AY24" s="41"/>
      <c r="AZ24" s="41" t="s">
        <v>8</v>
      </c>
      <c r="BA24" s="42">
        <v>152.10908753473612</v>
      </c>
      <c r="BB24" s="42">
        <f t="shared" si="24"/>
        <v>160.39713418418228</v>
      </c>
      <c r="BC24" s="41">
        <v>127</v>
      </c>
      <c r="BD24" s="43">
        <f t="shared" si="18"/>
        <v>0.79178472013201484</v>
      </c>
      <c r="BE24" s="41"/>
      <c r="BF24" s="41"/>
      <c r="BG24" s="41" t="s">
        <v>8</v>
      </c>
      <c r="BH24" s="42">
        <v>260.26800468803185</v>
      </c>
      <c r="BI24" s="42">
        <f t="shared" si="25"/>
        <v>341.97086240629255</v>
      </c>
      <c r="BJ24" s="41">
        <v>329</v>
      </c>
      <c r="BK24" s="43">
        <f t="shared" si="26"/>
        <v>0.96207027021243119</v>
      </c>
      <c r="BL24" s="41"/>
      <c r="BM24" s="41"/>
      <c r="BN24" s="41" t="s">
        <v>8</v>
      </c>
      <c r="BO24" s="42">
        <v>293.2306324741121</v>
      </c>
      <c r="BP24" s="42">
        <f t="shared" si="27"/>
        <v>309.20804184774369</v>
      </c>
      <c r="BQ24" s="41">
        <v>286</v>
      </c>
      <c r="BR24" s="43">
        <f t="shared" si="19"/>
        <v>0.92494360201934367</v>
      </c>
    </row>
    <row r="25" spans="4:70" x14ac:dyDescent="0.2">
      <c r="D25" t="s">
        <v>123</v>
      </c>
      <c r="E25" s="22">
        <f>C6*C2</f>
        <v>4.1965030433908247E-3</v>
      </c>
      <c r="F25" s="1">
        <f t="shared" si="1"/>
        <v>12271.36384144693</v>
      </c>
      <c r="G25" s="1">
        <v>12373</v>
      </c>
      <c r="H25" s="23">
        <f t="shared" si="2"/>
        <v>4.2312600968200404E-3</v>
      </c>
      <c r="I25" s="13">
        <f t="shared" si="3"/>
        <v>1.0082823848975768</v>
      </c>
      <c r="K25" t="s">
        <v>72</v>
      </c>
      <c r="L25" t="s">
        <v>32</v>
      </c>
      <c r="M25" s="25">
        <v>371.53202141479397</v>
      </c>
      <c r="N25" s="25">
        <f>I14*M25</f>
        <v>370.85188274665603</v>
      </c>
      <c r="P25" t="s">
        <v>72</v>
      </c>
      <c r="Q25" t="s">
        <v>32</v>
      </c>
      <c r="R25" s="16">
        <v>169.87778302800515</v>
      </c>
      <c r="S25" s="36">
        <f>I14*R25</f>
        <v>169.56679920309844</v>
      </c>
      <c r="T25" s="16">
        <v>136</v>
      </c>
      <c r="U25" s="25">
        <f t="shared" si="28"/>
        <v>0.80204380007849385</v>
      </c>
      <c r="Y25" s="36"/>
      <c r="Z25" s="36"/>
      <c r="AB25" s="25"/>
      <c r="AF25" s="4"/>
      <c r="AG25" s="36"/>
      <c r="AI25" s="25"/>
      <c r="AM25" s="36"/>
      <c r="AN25" s="36"/>
      <c r="AP25" s="25"/>
      <c r="AT25" s="36"/>
      <c r="AU25" s="36"/>
      <c r="AW25" s="25"/>
      <c r="BA25" s="36"/>
      <c r="BB25" s="36"/>
      <c r="BD25" s="25"/>
      <c r="BH25" s="36"/>
      <c r="BI25" s="36"/>
      <c r="BK25" s="25"/>
      <c r="BO25" s="36"/>
      <c r="BP25" s="36"/>
      <c r="BR25" s="25"/>
    </row>
    <row r="26" spans="4:70" x14ac:dyDescent="0.2">
      <c r="D26" t="s">
        <v>124</v>
      </c>
      <c r="E26" s="22">
        <f>C6*C9</f>
        <v>1.7466055015128651E-3</v>
      </c>
      <c r="F26" s="1">
        <f t="shared" si="1"/>
        <v>5107.4028482579024</v>
      </c>
      <c r="G26" s="1">
        <v>5180</v>
      </c>
      <c r="H26" s="23">
        <f t="shared" si="2"/>
        <v>1.7714319325570038E-3</v>
      </c>
      <c r="I26" s="13">
        <f t="shared" si="3"/>
        <v>1.0142141033121874</v>
      </c>
      <c r="K26" t="s">
        <v>67</v>
      </c>
      <c r="L26" t="s">
        <v>33</v>
      </c>
      <c r="M26" s="25">
        <v>219.04668681167129</v>
      </c>
      <c r="N26" s="25">
        <f>I15*M26</f>
        <v>221.53352475818227</v>
      </c>
      <c r="P26" t="s">
        <v>67</v>
      </c>
      <c r="Q26" t="s">
        <v>33</v>
      </c>
      <c r="R26" s="16">
        <v>99.282101923310151</v>
      </c>
      <c r="S26" s="36">
        <f>I15*R26</f>
        <v>100.40925203941546</v>
      </c>
      <c r="T26" s="16">
        <v>140</v>
      </c>
      <c r="U26" s="25">
        <f t="shared" si="28"/>
        <v>1.39429382408947</v>
      </c>
      <c r="X26" s="12" t="s">
        <v>67</v>
      </c>
      <c r="Y26" s="36"/>
      <c r="Z26" s="36"/>
      <c r="AB26" s="25"/>
      <c r="AE26" s="12" t="s">
        <v>67</v>
      </c>
      <c r="AF26" s="4"/>
      <c r="AG26" s="36"/>
      <c r="AI26" s="25"/>
      <c r="AL26" s="12" t="s">
        <v>67</v>
      </c>
      <c r="AM26" s="36"/>
      <c r="AN26" s="36"/>
      <c r="AP26" s="25"/>
      <c r="AS26" s="12" t="s">
        <v>67</v>
      </c>
      <c r="AT26" s="36"/>
      <c r="AU26" s="36"/>
      <c r="AW26" s="25"/>
      <c r="AZ26" s="12" t="s">
        <v>67</v>
      </c>
      <c r="BA26" s="36"/>
      <c r="BB26" s="36"/>
      <c r="BD26" s="25"/>
      <c r="BG26" s="12" t="s">
        <v>67</v>
      </c>
      <c r="BH26" s="36"/>
      <c r="BI26" s="36"/>
      <c r="BK26" s="25"/>
      <c r="BN26" s="12" t="s">
        <v>67</v>
      </c>
      <c r="BO26" s="36"/>
      <c r="BP26" s="36"/>
      <c r="BR26" s="25"/>
    </row>
    <row r="27" spans="4:70" x14ac:dyDescent="0.2">
      <c r="F27" s="7">
        <f>SUM(F2:F25)</f>
        <v>269732.09199954785</v>
      </c>
      <c r="G27" s="7">
        <f>SUM(G2:G26)</f>
        <v>278520</v>
      </c>
      <c r="K27" t="s">
        <v>138</v>
      </c>
      <c r="L27" t="s">
        <v>34</v>
      </c>
      <c r="M27" s="25">
        <v>487.58455217966656</v>
      </c>
      <c r="N27" s="25">
        <f>I16*M27</f>
        <v>477.83558327330007</v>
      </c>
      <c r="P27" t="s">
        <v>138</v>
      </c>
      <c r="Q27" t="s">
        <v>34</v>
      </c>
      <c r="R27" s="16">
        <v>223.21236456716431</v>
      </c>
      <c r="S27" s="36">
        <f>I16*R27</f>
        <v>218.74936344878603</v>
      </c>
      <c r="T27" s="16">
        <v>312</v>
      </c>
      <c r="U27" s="25">
        <f t="shared" si="28"/>
        <v>1.4262898647156337</v>
      </c>
      <c r="X27" t="s">
        <v>68</v>
      </c>
      <c r="Y27" s="36">
        <v>940.95367077449623</v>
      </c>
      <c r="Z27" s="36">
        <f t="shared" ref="Z27:Z32" si="29">$I$5*Y27</f>
        <v>903.86515537563184</v>
      </c>
      <c r="AA27">
        <v>1520</v>
      </c>
      <c r="AB27" s="25">
        <f t="shared" si="7"/>
        <v>1.6816667740314786</v>
      </c>
      <c r="AE27" t="s">
        <v>68</v>
      </c>
      <c r="AF27" s="4">
        <v>464.76381795728821</v>
      </c>
      <c r="AG27" s="36">
        <f t="shared" ref="AG27:AG32" si="30">$I$10*AF27</f>
        <v>450.44523652148632</v>
      </c>
      <c r="AH27">
        <v>558</v>
      </c>
      <c r="AI27" s="25">
        <f t="shared" si="5"/>
        <v>1.2387743387167183</v>
      </c>
      <c r="AL27" t="s">
        <v>68</v>
      </c>
      <c r="AM27" s="36">
        <v>473.11664344109164</v>
      </c>
      <c r="AN27" s="36">
        <f t="shared" ref="AN27:AN32" si="31">$I$15*AM27</f>
        <v>478.48793866203596</v>
      </c>
      <c r="AO27">
        <v>518</v>
      </c>
      <c r="AP27" s="25">
        <f t="shared" si="6"/>
        <v>1.0825769223116657</v>
      </c>
      <c r="AS27" t="s">
        <v>68</v>
      </c>
      <c r="AT27" s="36">
        <v>415.75006842025311</v>
      </c>
      <c r="AU27" s="36">
        <f t="shared" ref="AU27:AU32" si="32">$I$20*AT27</f>
        <v>420.69030697122787</v>
      </c>
      <c r="AV27">
        <v>570</v>
      </c>
      <c r="AW27" s="25">
        <f t="shared" si="17"/>
        <v>1.3549159335372656</v>
      </c>
      <c r="AZ27" t="s">
        <v>68</v>
      </c>
      <c r="BA27" s="36">
        <v>423.63009246157702</v>
      </c>
      <c r="BB27" s="36">
        <f t="shared" ref="BB27:BB32" si="33">$I$5*BA27</f>
        <v>406.93234028133287</v>
      </c>
      <c r="BC27">
        <v>374</v>
      </c>
      <c r="BD27" s="25">
        <f t="shared" si="18"/>
        <v>0.91907170548655559</v>
      </c>
      <c r="BG27" t="s">
        <v>68</v>
      </c>
      <c r="BH27" s="36">
        <v>724.8571448145882</v>
      </c>
      <c r="BI27" s="36">
        <f t="shared" ref="BI27:BI32" si="34">$I$25*BH27</f>
        <v>730.86069068370125</v>
      </c>
      <c r="BJ27">
        <v>739</v>
      </c>
      <c r="BK27" s="25">
        <f t="shared" ref="BK27:BK32" si="35">BJ27/BI27</f>
        <v>1.011136608412589</v>
      </c>
      <c r="BN27" t="s">
        <v>68</v>
      </c>
      <c r="BO27" s="36">
        <v>816.65942489601264</v>
      </c>
      <c r="BP27" s="36">
        <f t="shared" ref="BP27:BP32" si="36">$I$5*BO27</f>
        <v>784.47007636947683</v>
      </c>
      <c r="BQ27">
        <v>669</v>
      </c>
      <c r="BR27" s="25">
        <f t="shared" si="19"/>
        <v>0.85280499556608746</v>
      </c>
    </row>
    <row r="28" spans="4:70" x14ac:dyDescent="0.2">
      <c r="L28" t="s">
        <v>132</v>
      </c>
      <c r="M28" s="25"/>
      <c r="Q28" t="s">
        <v>132</v>
      </c>
      <c r="R28" s="16"/>
      <c r="S28" s="36"/>
      <c r="T28" s="16"/>
      <c r="U28" s="25"/>
      <c r="X28" t="s">
        <v>69</v>
      </c>
      <c r="Y28" s="36">
        <v>947.36904138298257</v>
      </c>
      <c r="Z28" s="36">
        <f t="shared" si="29"/>
        <v>910.02765851678953</v>
      </c>
      <c r="AA28">
        <v>1493</v>
      </c>
      <c r="AB28" s="25">
        <f t="shared" si="7"/>
        <v>1.640609476016772</v>
      </c>
      <c r="AE28" t="s">
        <v>69</v>
      </c>
      <c r="AF28" s="4">
        <v>467.93255222149162</v>
      </c>
      <c r="AG28" s="36">
        <f t="shared" si="30"/>
        <v>453.51634748142777</v>
      </c>
      <c r="AH28">
        <v>619</v>
      </c>
      <c r="AI28" s="25">
        <f t="shared" si="5"/>
        <v>1.3648901598312264</v>
      </c>
      <c r="AL28" t="s">
        <v>69</v>
      </c>
      <c r="AM28" s="36">
        <v>476.34232681211188</v>
      </c>
      <c r="AN28" s="36">
        <f t="shared" si="31"/>
        <v>481.75024322978481</v>
      </c>
      <c r="AO28">
        <v>518</v>
      </c>
      <c r="AP28" s="25">
        <f t="shared" si="6"/>
        <v>1.0752459542670636</v>
      </c>
      <c r="AS28" t="s">
        <v>69</v>
      </c>
      <c r="AT28" s="36">
        <v>418.58462962370129</v>
      </c>
      <c r="AU28" s="36">
        <f t="shared" si="32"/>
        <v>423.55855045062992</v>
      </c>
      <c r="AV28">
        <v>407</v>
      </c>
      <c r="AW28" s="25">
        <f t="shared" si="17"/>
        <v>0.96090611219390321</v>
      </c>
      <c r="AZ28" t="s">
        <v>69</v>
      </c>
      <c r="BA28" s="36">
        <v>426.51837923749395</v>
      </c>
      <c r="BB28" s="36">
        <f t="shared" si="33"/>
        <v>409.70678269711595</v>
      </c>
      <c r="BC28">
        <v>384</v>
      </c>
      <c r="BD28" s="25">
        <f t="shared" si="18"/>
        <v>0.93725565750245288</v>
      </c>
      <c r="BG28" t="s">
        <v>69</v>
      </c>
      <c r="BH28" s="36">
        <v>729.79918114074167</v>
      </c>
      <c r="BI28" s="36">
        <f t="shared" si="34"/>
        <v>735.84365885688567</v>
      </c>
      <c r="BJ28">
        <v>636</v>
      </c>
      <c r="BK28" s="25">
        <f t="shared" si="35"/>
        <v>0.86431403239651439</v>
      </c>
      <c r="BN28" t="s">
        <v>69</v>
      </c>
      <c r="BO28" s="36">
        <v>822.22736414142616</v>
      </c>
      <c r="BP28" s="36">
        <f t="shared" si="36"/>
        <v>789.8185503990594</v>
      </c>
      <c r="BQ28">
        <v>751</v>
      </c>
      <c r="BR28" s="25">
        <f t="shared" si="19"/>
        <v>0.95085130581011779</v>
      </c>
    </row>
    <row r="29" spans="4:70" x14ac:dyDescent="0.2">
      <c r="F29" t="s">
        <v>209</v>
      </c>
      <c r="K29" t="s">
        <v>136</v>
      </c>
      <c r="L29" t="s">
        <v>35</v>
      </c>
      <c r="M29" s="25">
        <v>274.94510273750421</v>
      </c>
      <c r="N29" s="25">
        <f>I17*M29</f>
        <v>296.00736621971652</v>
      </c>
      <c r="P29" t="s">
        <v>136</v>
      </c>
      <c r="Q29" t="s">
        <v>35</v>
      </c>
      <c r="R29" s="16">
        <v>128.77238444290785</v>
      </c>
      <c r="S29" s="36">
        <f>I17*R29</f>
        <v>138.63703692576618</v>
      </c>
      <c r="T29" s="16">
        <v>117</v>
      </c>
      <c r="U29" s="25">
        <f t="shared" ref="U29:U35" si="37">T29/S29</f>
        <v>0.84393032767029041</v>
      </c>
      <c r="X29" t="s">
        <v>3</v>
      </c>
      <c r="Y29" s="36">
        <v>438.58362845002046</v>
      </c>
      <c r="Z29" s="36">
        <f t="shared" si="29"/>
        <v>421.29646951469311</v>
      </c>
      <c r="AA29">
        <v>579</v>
      </c>
      <c r="AB29" s="25">
        <f t="shared" si="7"/>
        <v>1.3743291052663493</v>
      </c>
      <c r="AE29" t="s">
        <v>3</v>
      </c>
      <c r="AF29" s="4">
        <v>216.62894569954116</v>
      </c>
      <c r="AG29" s="36">
        <f t="shared" si="30"/>
        <v>209.95497694271373</v>
      </c>
      <c r="AH29">
        <v>352</v>
      </c>
      <c r="AI29" s="25">
        <f>AH29/AG29</f>
        <v>1.6765499209673096</v>
      </c>
      <c r="AL29" t="s">
        <v>3</v>
      </c>
      <c r="AM29" s="36">
        <v>220.52224312988218</v>
      </c>
      <c r="AN29" s="36">
        <f t="shared" si="31"/>
        <v>223.02583307341149</v>
      </c>
      <c r="AO29">
        <v>302</v>
      </c>
      <c r="AP29" s="25">
        <f t="shared" si="6"/>
        <v>1.3541032257935486</v>
      </c>
      <c r="AS29" t="s">
        <v>3</v>
      </c>
      <c r="AT29" s="36">
        <v>193.78337021206838</v>
      </c>
      <c r="AU29" s="36">
        <f t="shared" si="32"/>
        <v>196.08604229507517</v>
      </c>
      <c r="AV29">
        <v>241</v>
      </c>
      <c r="AW29" s="25">
        <f t="shared" si="17"/>
        <v>1.2290522934688906</v>
      </c>
      <c r="AZ29" t="s">
        <v>3</v>
      </c>
      <c r="BA29" s="36">
        <v>197.45629231616365</v>
      </c>
      <c r="BB29" s="36">
        <f t="shared" si="33"/>
        <v>189.67337912327196</v>
      </c>
      <c r="BC29">
        <v>197</v>
      </c>
      <c r="BD29" s="25">
        <f>BC29/BB29</f>
        <v>1.03862756550547</v>
      </c>
      <c r="BG29" t="s">
        <v>3</v>
      </c>
      <c r="BH29" s="36">
        <v>337.85986128204689</v>
      </c>
      <c r="BI29" s="36">
        <f t="shared" si="34"/>
        <v>340.65814669462674</v>
      </c>
      <c r="BJ29">
        <v>407</v>
      </c>
      <c r="BK29" s="25">
        <f t="shared" si="35"/>
        <v>1.1947461229067378</v>
      </c>
      <c r="BN29" t="s">
        <v>3</v>
      </c>
      <c r="BO29" s="36">
        <v>380.64940379475723</v>
      </c>
      <c r="BP29" s="36">
        <f t="shared" si="36"/>
        <v>365.6457732094276</v>
      </c>
      <c r="BQ29">
        <v>397</v>
      </c>
      <c r="BR29" s="25">
        <f>BQ29/BP29</f>
        <v>1.0857502782415973</v>
      </c>
    </row>
    <row r="30" spans="4:70" x14ac:dyDescent="0.2">
      <c r="F30" s="7">
        <f>(G2-F2)^2/F2</f>
        <v>72.949358972907575</v>
      </c>
      <c r="K30" t="s">
        <v>137</v>
      </c>
      <c r="L30" t="s">
        <v>36</v>
      </c>
      <c r="M30" s="25">
        <v>295.57985288243049</v>
      </c>
      <c r="N30" s="25">
        <f>I18*M30</f>
        <v>325.61487584000986</v>
      </c>
      <c r="P30" t="s">
        <v>137</v>
      </c>
      <c r="Q30" t="s">
        <v>36</v>
      </c>
      <c r="R30" s="16">
        <v>137.58440772614654</v>
      </c>
      <c r="S30" s="36">
        <f>I18*R30</f>
        <v>151.5648966003441</v>
      </c>
      <c r="T30" s="16">
        <v>120</v>
      </c>
      <c r="U30" s="25">
        <f t="shared" si="37"/>
        <v>0.79174005783425949</v>
      </c>
      <c r="X30" s="41" t="s">
        <v>7</v>
      </c>
      <c r="Y30" s="42">
        <v>197.45629231616365</v>
      </c>
      <c r="Z30" s="42">
        <f t="shared" si="29"/>
        <v>189.67337912327196</v>
      </c>
      <c r="AA30" s="41">
        <v>307</v>
      </c>
      <c r="AB30" s="43">
        <f t="shared" si="7"/>
        <v>1.61857189142223</v>
      </c>
      <c r="AC30" s="41"/>
      <c r="AD30" s="41"/>
      <c r="AE30" s="41" t="s">
        <v>7</v>
      </c>
      <c r="AF30" s="44">
        <v>97.529286666169767</v>
      </c>
      <c r="AG30" s="42">
        <f t="shared" si="30"/>
        <v>94.524575499876804</v>
      </c>
      <c r="AH30" s="41">
        <v>173</v>
      </c>
      <c r="AI30" s="43">
        <f t="shared" si="5"/>
        <v>1.8302118690839873</v>
      </c>
      <c r="AJ30" s="41"/>
      <c r="AK30" s="41"/>
      <c r="AL30" s="41" t="s">
        <v>7</v>
      </c>
      <c r="AM30" s="42">
        <v>99.282101923310151</v>
      </c>
      <c r="AN30" s="42">
        <f t="shared" si="31"/>
        <v>100.40925203941546</v>
      </c>
      <c r="AO30" s="41">
        <v>140</v>
      </c>
      <c r="AP30" s="43">
        <f t="shared" si="6"/>
        <v>1.39429382408947</v>
      </c>
      <c r="AQ30" s="41"/>
      <c r="AR30" s="41"/>
      <c r="AS30" s="41" t="s">
        <v>7</v>
      </c>
      <c r="AT30" s="42">
        <v>87.243899025213921</v>
      </c>
      <c r="AU30" s="42">
        <f t="shared" si="32"/>
        <v>88.280593198084233</v>
      </c>
      <c r="AV30" s="41">
        <v>93</v>
      </c>
      <c r="AW30" s="43">
        <f t="shared" si="17"/>
        <v>1.0534591650435148</v>
      </c>
      <c r="AX30" s="41"/>
      <c r="AY30" s="41"/>
      <c r="AZ30" s="41" t="s">
        <v>7</v>
      </c>
      <c r="BA30" s="42">
        <v>88.897498324402974</v>
      </c>
      <c r="BB30" s="42">
        <f t="shared" si="33"/>
        <v>85.393525346847838</v>
      </c>
      <c r="BC30" s="41">
        <v>89</v>
      </c>
      <c r="BD30" s="43">
        <f>BC30/BB30</f>
        <v>1.0422335843203983</v>
      </c>
      <c r="BE30" s="41"/>
      <c r="BF30" s="41"/>
      <c r="BG30" s="41" t="s">
        <v>7</v>
      </c>
      <c r="BH30" s="42">
        <v>152.10908753473612</v>
      </c>
      <c r="BI30" s="42">
        <f t="shared" si="34"/>
        <v>153.36891354411802</v>
      </c>
      <c r="BJ30" s="41">
        <v>197</v>
      </c>
      <c r="BK30" s="43">
        <f t="shared" si="35"/>
        <v>1.2844845506669844</v>
      </c>
      <c r="BL30" s="41"/>
      <c r="BM30" s="41"/>
      <c r="BN30" s="41" t="s">
        <v>7</v>
      </c>
      <c r="BO30" s="42">
        <v>171.37351937028848</v>
      </c>
      <c r="BP30" s="42">
        <f t="shared" si="36"/>
        <v>164.61868158226972</v>
      </c>
      <c r="BQ30" s="41">
        <v>193</v>
      </c>
      <c r="BR30" s="43">
        <f>BQ30/BP30</f>
        <v>1.1724064252303372</v>
      </c>
    </row>
    <row r="31" spans="4:70" x14ac:dyDescent="0.2">
      <c r="F31" s="7">
        <f t="shared" ref="F31:F54" si="38">(G3-F3)^2/F3</f>
        <v>12.269733177736299</v>
      </c>
      <c r="K31" t="s">
        <v>137</v>
      </c>
      <c r="L31" t="s">
        <v>203</v>
      </c>
      <c r="M31" s="7">
        <v>488.48254144924704</v>
      </c>
      <c r="N31" s="25">
        <f>I18*M31</f>
        <v>538.11915979021569</v>
      </c>
      <c r="P31" t="s">
        <v>137</v>
      </c>
      <c r="Q31" t="s">
        <v>203</v>
      </c>
      <c r="R31" s="16">
        <v>230.65971319662214</v>
      </c>
      <c r="S31" s="36">
        <f>I18*R31</f>
        <v>254.09794727682126</v>
      </c>
      <c r="T31">
        <v>184</v>
      </c>
      <c r="U31" s="25">
        <f t="shared" si="37"/>
        <v>0.72413021030644287</v>
      </c>
      <c r="X31" t="s">
        <v>70</v>
      </c>
      <c r="Y31" s="36">
        <v>483.1116874253359</v>
      </c>
      <c r="Z31" s="36">
        <f t="shared" si="29"/>
        <v>464.06941593528711</v>
      </c>
      <c r="AA31">
        <v>562</v>
      </c>
      <c r="AB31" s="25">
        <f t="shared" si="7"/>
        <v>1.2110257230964967</v>
      </c>
      <c r="AE31" t="s">
        <v>70</v>
      </c>
      <c r="AF31" s="4">
        <v>238.62262226234247</v>
      </c>
      <c r="AG31" s="36">
        <f t="shared" si="30"/>
        <v>231.27106580016982</v>
      </c>
      <c r="AH31">
        <v>382</v>
      </c>
      <c r="AI31" s="25">
        <f t="shared" si="5"/>
        <v>1.6517414259251426</v>
      </c>
      <c r="AL31" t="s">
        <v>70</v>
      </c>
      <c r="AM31" s="36">
        <v>242.91119431385283</v>
      </c>
      <c r="AN31" s="36">
        <f t="shared" si="31"/>
        <v>245.66896611330196</v>
      </c>
      <c r="AO31">
        <v>390</v>
      </c>
      <c r="AP31" s="25">
        <f t="shared" si="6"/>
        <v>1.5875021015887407</v>
      </c>
      <c r="AS31" t="s">
        <v>70</v>
      </c>
      <c r="AT31" s="36">
        <v>213.45760512989469</v>
      </c>
      <c r="AU31" s="36">
        <f t="shared" si="32"/>
        <v>215.99406049084848</v>
      </c>
      <c r="AV31">
        <v>399</v>
      </c>
      <c r="AW31" s="25">
        <f t="shared" si="17"/>
        <v>1.8472730180323886</v>
      </c>
      <c r="AZ31" t="s">
        <v>70</v>
      </c>
      <c r="BA31" s="36">
        <v>217.50342781999882</v>
      </c>
      <c r="BB31" s="36">
        <f t="shared" si="33"/>
        <v>208.93033917327725</v>
      </c>
      <c r="BC31">
        <v>193</v>
      </c>
      <c r="BD31" s="25">
        <f>BC31/BB31</f>
        <v>0.92375286788739019</v>
      </c>
      <c r="BG31" t="s">
        <v>70</v>
      </c>
      <c r="BH31" s="36">
        <v>372.16174318704657</v>
      </c>
      <c r="BI31" s="36">
        <f t="shared" si="34"/>
        <v>375.24412998827484</v>
      </c>
      <c r="BJ31">
        <v>513</v>
      </c>
      <c r="BK31" s="25">
        <f t="shared" si="35"/>
        <v>1.3671099932090331</v>
      </c>
      <c r="BN31" t="s">
        <v>70</v>
      </c>
      <c r="BO31" s="36">
        <v>419.29557752675987</v>
      </c>
      <c r="BP31" s="36">
        <f t="shared" si="36"/>
        <v>402.76867405979431</v>
      </c>
      <c r="BQ31">
        <v>526</v>
      </c>
      <c r="BR31" s="25">
        <f>BQ31/BP31</f>
        <v>1.3059605522397479</v>
      </c>
    </row>
    <row r="32" spans="4:70" x14ac:dyDescent="0.2">
      <c r="F32" s="7">
        <f t="shared" si="38"/>
        <v>36.432324744100463</v>
      </c>
      <c r="G32" s="60"/>
      <c r="K32" t="s">
        <v>72</v>
      </c>
      <c r="L32" t="s">
        <v>37</v>
      </c>
      <c r="M32" s="25">
        <v>59.965450305954654</v>
      </c>
      <c r="N32" s="25">
        <f>I19*M32</f>
        <v>55.505142488241717</v>
      </c>
      <c r="P32" t="s">
        <v>72</v>
      </c>
      <c r="Q32" t="s">
        <v>37</v>
      </c>
      <c r="R32" s="16">
        <v>28.740503194504065</v>
      </c>
      <c r="S32" s="36">
        <f>I19*R32</f>
        <v>26.602747362947831</v>
      </c>
      <c r="T32" s="16">
        <v>35</v>
      </c>
      <c r="U32" s="25">
        <f t="shared" si="37"/>
        <v>1.3156535872963189</v>
      </c>
      <c r="X32" t="s">
        <v>9</v>
      </c>
      <c r="Y32" s="36">
        <v>380.64940379475723</v>
      </c>
      <c r="Z32" s="36">
        <f t="shared" si="29"/>
        <v>365.6457732094276</v>
      </c>
      <c r="AA32">
        <v>410</v>
      </c>
      <c r="AB32" s="25">
        <f t="shared" si="7"/>
        <v>1.1213038138011457</v>
      </c>
      <c r="AE32" t="s">
        <v>9</v>
      </c>
      <c r="AF32" s="4">
        <v>188.01358207700176</v>
      </c>
      <c r="AG32" s="36">
        <f t="shared" si="30"/>
        <v>182.22120392278458</v>
      </c>
      <c r="AH32">
        <v>310</v>
      </c>
      <c r="AI32" s="25">
        <f t="shared" si="5"/>
        <v>1.7012290190518173</v>
      </c>
      <c r="AL32" t="s">
        <v>9</v>
      </c>
      <c r="AM32" s="36">
        <v>191.39259864196654</v>
      </c>
      <c r="AN32" s="36">
        <f t="shared" si="31"/>
        <v>193.565479610458</v>
      </c>
      <c r="AO32">
        <v>297</v>
      </c>
      <c r="AP32" s="25">
        <f t="shared" si="6"/>
        <v>1.5343644982447253</v>
      </c>
      <c r="AS32" t="s">
        <v>9</v>
      </c>
      <c r="AT32" s="36">
        <v>168.18576789390661</v>
      </c>
      <c r="AU32" s="36">
        <f t="shared" si="32"/>
        <v>170.18427102688722</v>
      </c>
      <c r="AV32">
        <v>290</v>
      </c>
      <c r="AW32" s="25">
        <f t="shared" si="17"/>
        <v>1.704035268654077</v>
      </c>
      <c r="AZ32" t="s">
        <v>9</v>
      </c>
      <c r="BA32" s="36">
        <v>171.37351937028848</v>
      </c>
      <c r="BB32" s="36">
        <f t="shared" si="33"/>
        <v>164.61868158226972</v>
      </c>
      <c r="BC32">
        <v>158</v>
      </c>
      <c r="BD32" s="25">
        <f>BC32/BB32</f>
        <v>0.95979386106939524</v>
      </c>
      <c r="BG32" t="s">
        <v>9</v>
      </c>
      <c r="BH32" s="36">
        <v>293.2306324741121</v>
      </c>
      <c r="BI32" s="36">
        <f t="shared" si="34"/>
        <v>295.65928143602258</v>
      </c>
      <c r="BJ32">
        <v>355</v>
      </c>
      <c r="BK32" s="25">
        <f t="shared" si="35"/>
        <v>1.2007064289534848</v>
      </c>
      <c r="BN32" t="s">
        <v>9</v>
      </c>
      <c r="BO32" s="36">
        <v>330.36793717396074</v>
      </c>
      <c r="BP32" s="36">
        <f t="shared" si="36"/>
        <v>317.34619475907414</v>
      </c>
      <c r="BQ32">
        <v>441</v>
      </c>
      <c r="BR32" s="25">
        <f>BQ32/BP32</f>
        <v>1.3896495602690384</v>
      </c>
    </row>
    <row r="33" spans="6:70" x14ac:dyDescent="0.2">
      <c r="F33" s="7">
        <f t="shared" si="38"/>
        <v>40.833517600911023</v>
      </c>
      <c r="K33" t="s">
        <v>72</v>
      </c>
      <c r="L33" t="s">
        <v>38</v>
      </c>
      <c r="M33" s="25">
        <v>318.49678737518281</v>
      </c>
      <c r="N33" s="25">
        <f>I19*M33</f>
        <v>294.80658404313317</v>
      </c>
      <c r="P33" t="s">
        <v>72</v>
      </c>
      <c r="Q33" t="s">
        <v>38</v>
      </c>
      <c r="R33" s="16">
        <v>149.27967742434296</v>
      </c>
      <c r="S33" s="36">
        <f>I19*R33</f>
        <v>138.17606177826244</v>
      </c>
      <c r="T33" s="16">
        <v>120</v>
      </c>
      <c r="U33" s="25">
        <f t="shared" si="37"/>
        <v>0.86845723098237948</v>
      </c>
      <c r="Y33" s="36"/>
      <c r="Z33" s="36"/>
      <c r="AB33" s="25"/>
      <c r="AF33" s="3"/>
      <c r="AG33" s="36"/>
      <c r="AI33" s="25"/>
      <c r="AM33" s="36"/>
      <c r="AN33" s="36"/>
      <c r="AP33" s="25"/>
      <c r="AT33" s="36"/>
      <c r="AU33" s="36"/>
      <c r="AW33" s="25"/>
      <c r="BA33" s="36"/>
      <c r="BB33" s="36"/>
      <c r="BD33" s="25"/>
      <c r="BH33" s="36"/>
      <c r="BI33" s="36"/>
      <c r="BK33" s="25"/>
      <c r="BO33" s="36"/>
      <c r="BP33" s="36"/>
      <c r="BR33" s="25"/>
    </row>
    <row r="34" spans="6:70" x14ac:dyDescent="0.2">
      <c r="F34" s="7">
        <f t="shared" si="38"/>
        <v>300.44518655678058</v>
      </c>
      <c r="K34" t="s">
        <v>67</v>
      </c>
      <c r="L34" t="s">
        <v>39</v>
      </c>
      <c r="M34" s="25">
        <v>187.77833945248508</v>
      </c>
      <c r="N34" s="25">
        <f>I20*M34</f>
        <v>190.00965548118981</v>
      </c>
      <c r="P34" t="s">
        <v>67</v>
      </c>
      <c r="Q34" t="s">
        <v>39</v>
      </c>
      <c r="R34" s="16">
        <v>87.243899025213921</v>
      </c>
      <c r="S34" s="36">
        <f>I20*R34</f>
        <v>88.280593198084233</v>
      </c>
      <c r="T34" s="16">
        <v>93</v>
      </c>
      <c r="U34" s="25">
        <f t="shared" si="37"/>
        <v>1.0534591650435148</v>
      </c>
      <c r="X34" s="12" t="s">
        <v>138</v>
      </c>
      <c r="Y34" s="36"/>
      <c r="Z34" s="36"/>
      <c r="AB34" s="25"/>
      <c r="AE34" s="12" t="s">
        <v>138</v>
      </c>
      <c r="AF34" s="3"/>
      <c r="AG34" s="36"/>
      <c r="AI34" s="25"/>
      <c r="AL34" s="12" t="s">
        <v>138</v>
      </c>
      <c r="AM34" s="36"/>
      <c r="AN34" s="36"/>
      <c r="AP34" s="25"/>
      <c r="AS34" s="12" t="s">
        <v>138</v>
      </c>
      <c r="AT34" s="36"/>
      <c r="AU34" s="36"/>
      <c r="AW34" s="25"/>
      <c r="AZ34" s="12" t="s">
        <v>138</v>
      </c>
      <c r="BA34" s="36"/>
      <c r="BB34" s="36"/>
      <c r="BD34" s="25"/>
      <c r="BG34" s="12" t="s">
        <v>138</v>
      </c>
      <c r="BH34" s="36"/>
      <c r="BI34" s="36"/>
      <c r="BK34" s="25"/>
      <c r="BN34" s="12" t="s">
        <v>138</v>
      </c>
      <c r="BO34" s="36"/>
      <c r="BP34" s="36"/>
      <c r="BR34" s="25"/>
    </row>
    <row r="35" spans="6:70" x14ac:dyDescent="0.2">
      <c r="F35" s="7">
        <f t="shared" si="38"/>
        <v>6.8609192033534265</v>
      </c>
      <c r="K35" t="s">
        <v>138</v>
      </c>
      <c r="L35" t="s">
        <v>40</v>
      </c>
      <c r="M35" s="25">
        <v>417.98311987115125</v>
      </c>
      <c r="N35" s="25">
        <f>I21*M35</f>
        <v>485.17500690379205</v>
      </c>
      <c r="P35" t="s">
        <v>138</v>
      </c>
      <c r="Q35" t="s">
        <v>40</v>
      </c>
      <c r="R35" s="16">
        <v>196.147307704257</v>
      </c>
      <c r="S35" s="36">
        <f>I21*R35</f>
        <v>227.67850385658926</v>
      </c>
      <c r="T35" s="16">
        <v>413</v>
      </c>
      <c r="U35" s="25">
        <f t="shared" si="37"/>
        <v>1.8139613226734024</v>
      </c>
      <c r="X35" t="s">
        <v>177</v>
      </c>
      <c r="Y35" s="36">
        <v>968.99030950242377</v>
      </c>
      <c r="Z35" s="36">
        <f>$I$6*Y35</f>
        <v>1129.5776220562943</v>
      </c>
      <c r="AA35">
        <v>1005</v>
      </c>
      <c r="AB35" s="25">
        <f t="shared" si="7"/>
        <v>0.88971309308561553</v>
      </c>
      <c r="AE35" t="s">
        <v>177</v>
      </c>
      <c r="AF35" s="4">
        <v>478.61191235619253</v>
      </c>
      <c r="AG35" s="36">
        <f>$I$11*AF35</f>
        <v>406.02278023053725</v>
      </c>
      <c r="AH35">
        <v>423</v>
      </c>
      <c r="AI35" s="25">
        <f t="shared" si="5"/>
        <v>1.0418134661307012</v>
      </c>
      <c r="AL35" t="s">
        <v>177</v>
      </c>
      <c r="AM35" s="36">
        <v>487.21361847856559</v>
      </c>
      <c r="AN35" s="36">
        <f>$I$16*AM35</f>
        <v>477.47206617533431</v>
      </c>
      <c r="AO35">
        <v>564</v>
      </c>
      <c r="AP35" s="25">
        <f t="shared" si="6"/>
        <v>1.1812209340700812</v>
      </c>
      <c r="AS35" t="s">
        <v>177</v>
      </c>
      <c r="AT35" s="36">
        <v>428.13775001547504</v>
      </c>
      <c r="AU35" s="36">
        <f>$I$21*AT35</f>
        <v>496.96202058007759</v>
      </c>
      <c r="AV35">
        <v>546</v>
      </c>
      <c r="AW35" s="25">
        <f t="shared" si="17"/>
        <v>1.0986755071598489</v>
      </c>
      <c r="AZ35" t="s">
        <v>177</v>
      </c>
      <c r="BA35" s="36">
        <v>436.25256711205344</v>
      </c>
      <c r="BB35" s="36">
        <f>$I$6*BA35</f>
        <v>508.55115117449446</v>
      </c>
      <c r="BC35">
        <v>293</v>
      </c>
      <c r="BD35" s="25">
        <f t="shared" si="18"/>
        <v>0.57614656721023838</v>
      </c>
      <c r="BG35" t="s">
        <v>177</v>
      </c>
      <c r="BH35" s="36">
        <v>746.45497532392278</v>
      </c>
      <c r="BI35" s="36">
        <f>$I$26*BH35</f>
        <v>757.06516346107333</v>
      </c>
      <c r="BJ35">
        <v>833</v>
      </c>
      <c r="BK35" s="25">
        <f>BJ35/BI35</f>
        <v>1.1003015859186751</v>
      </c>
      <c r="BN35" t="s">
        <v>177</v>
      </c>
      <c r="BO35" s="36">
        <v>840.99259449906071</v>
      </c>
      <c r="BP35" s="36">
        <f>$I$6*BO35</f>
        <v>980.36730165961092</v>
      </c>
      <c r="BQ35">
        <v>960</v>
      </c>
      <c r="BR35" s="25">
        <f t="shared" si="19"/>
        <v>0.97922482560859359</v>
      </c>
    </row>
    <row r="36" spans="6:70" x14ac:dyDescent="0.2">
      <c r="F36" s="7">
        <f t="shared" si="38"/>
        <v>21.712163865982607</v>
      </c>
      <c r="L36" t="s">
        <v>133</v>
      </c>
      <c r="M36" s="25"/>
      <c r="Q36" t="s">
        <v>133</v>
      </c>
      <c r="R36" s="16"/>
      <c r="S36" s="36"/>
      <c r="T36" s="16"/>
      <c r="U36" s="25"/>
      <c r="X36" s="41" t="s">
        <v>15</v>
      </c>
      <c r="Y36" s="42">
        <v>443.93385164831932</v>
      </c>
      <c r="Z36" s="42">
        <f>$I$6*Y36</f>
        <v>517.50542763704073</v>
      </c>
      <c r="AA36" s="41">
        <v>397</v>
      </c>
      <c r="AB36" s="43">
        <f t="shared" si="7"/>
        <v>0.76714171252797214</v>
      </c>
      <c r="AC36" s="41"/>
      <c r="AD36" s="41"/>
      <c r="AE36" s="41" t="s">
        <v>15</v>
      </c>
      <c r="AF36" s="44">
        <v>219.27157332064212</v>
      </c>
      <c r="AG36" s="42">
        <f>$I$11*AF36</f>
        <v>186.01554104009401</v>
      </c>
      <c r="AH36" s="41">
        <v>204</v>
      </c>
      <c r="AI36" s="43">
        <f t="shared" si="5"/>
        <v>1.0966825613566857</v>
      </c>
      <c r="AJ36" s="41"/>
      <c r="AK36" s="41"/>
      <c r="AL36" s="41" t="s">
        <v>15</v>
      </c>
      <c r="AM36" s="42">
        <v>223.21236456716431</v>
      </c>
      <c r="AN36" s="42">
        <f>$I$16*AM36</f>
        <v>218.74936344878603</v>
      </c>
      <c r="AO36" s="41">
        <v>312</v>
      </c>
      <c r="AP36" s="43">
        <f t="shared" si="6"/>
        <v>1.4262898647156337</v>
      </c>
      <c r="AQ36" s="41"/>
      <c r="AR36" s="41"/>
      <c r="AS36" s="41" t="s">
        <v>15</v>
      </c>
      <c r="AT36" s="42">
        <v>196.147307704257</v>
      </c>
      <c r="AU36" s="42">
        <f>$I$21*AT36</f>
        <v>227.67850385658926</v>
      </c>
      <c r="AV36" s="41">
        <v>413</v>
      </c>
      <c r="AW36" s="43">
        <f t="shared" si="17"/>
        <v>1.8139613226734024</v>
      </c>
      <c r="AX36" s="41"/>
      <c r="AY36" s="41"/>
      <c r="AZ36" s="41" t="s">
        <v>15</v>
      </c>
      <c r="BA36" s="42">
        <v>199.86503529531569</v>
      </c>
      <c r="BB36" s="42">
        <f>$I$6*BA36</f>
        <v>232.98795569690404</v>
      </c>
      <c r="BC36" s="41">
        <v>174</v>
      </c>
      <c r="BD36" s="43">
        <f t="shared" si="18"/>
        <v>0.74681972069988911</v>
      </c>
      <c r="BE36" s="41"/>
      <c r="BF36" s="41"/>
      <c r="BG36" s="41" t="s">
        <v>15</v>
      </c>
      <c r="BH36" s="42">
        <v>341.98136867618621</v>
      </c>
      <c r="BI36" s="42">
        <f>$I$26*BH36</f>
        <v>346.84232718139276</v>
      </c>
      <c r="BJ36" s="41">
        <v>429</v>
      </c>
      <c r="BK36" s="43">
        <f>BJ36/BI36</f>
        <v>1.2368732602109436</v>
      </c>
      <c r="BL36" s="41"/>
      <c r="BM36" s="41"/>
      <c r="BN36" s="41" t="s">
        <v>15</v>
      </c>
      <c r="BO36" s="42">
        <v>385.29289511202012</v>
      </c>
      <c r="BP36" s="42">
        <f>$I$6*BO36</f>
        <v>449.14611424680334</v>
      </c>
      <c r="BQ36" s="41">
        <v>519</v>
      </c>
      <c r="BR36" s="43">
        <f t="shared" si="19"/>
        <v>1.1555259714766504</v>
      </c>
    </row>
    <row r="37" spans="6:70" x14ac:dyDescent="0.2">
      <c r="F37" s="7">
        <f t="shared" si="38"/>
        <v>17.883631506631165</v>
      </c>
      <c r="K37" t="s">
        <v>136</v>
      </c>
      <c r="L37" t="s">
        <v>41</v>
      </c>
      <c r="M37" s="25">
        <v>282.47893391925845</v>
      </c>
      <c r="N37" s="25">
        <f>I2*M37</f>
        <v>263.62300382535625</v>
      </c>
      <c r="P37" t="s">
        <v>136</v>
      </c>
      <c r="Q37" t="s">
        <v>41</v>
      </c>
      <c r="R37" s="16">
        <v>131.21310439065061</v>
      </c>
      <c r="S37" s="36">
        <f>I2*R37</f>
        <v>122.45441541704669</v>
      </c>
      <c r="T37" s="16">
        <v>153</v>
      </c>
      <c r="U37" s="25">
        <f t="shared" ref="U37:U43" si="39">T37/S37</f>
        <v>1.2494445339428824</v>
      </c>
      <c r="AU37" s="36"/>
      <c r="BK37" s="25"/>
    </row>
    <row r="38" spans="6:70" x14ac:dyDescent="0.2">
      <c r="F38" s="7">
        <f t="shared" si="38"/>
        <v>13.059263910002851</v>
      </c>
      <c r="K38" t="s">
        <v>137</v>
      </c>
      <c r="L38" t="s">
        <v>42</v>
      </c>
      <c r="M38" s="25">
        <v>303.67910138757674</v>
      </c>
      <c r="N38" s="25">
        <f>I3*M38</f>
        <v>296.93190269965157</v>
      </c>
      <c r="P38" t="s">
        <v>137</v>
      </c>
      <c r="Q38" t="s">
        <v>42</v>
      </c>
      <c r="R38" s="16">
        <v>140.19214858524711</v>
      </c>
      <c r="S38" s="36">
        <f>I3*R38</f>
        <v>137.07733338502507</v>
      </c>
      <c r="T38" s="16">
        <v>174</v>
      </c>
      <c r="U38" s="25">
        <f t="shared" si="39"/>
        <v>1.2693564698349211</v>
      </c>
    </row>
    <row r="39" spans="6:70" x14ac:dyDescent="0.2">
      <c r="F39" s="7">
        <f t="shared" si="38"/>
        <v>131.72457744012328</v>
      </c>
      <c r="K39" t="s">
        <v>137</v>
      </c>
      <c r="L39" t="s">
        <v>204</v>
      </c>
      <c r="M39" s="25">
        <v>501.86755891590269</v>
      </c>
      <c r="N39" s="25">
        <f>I3*M39</f>
        <v>490.71697226190742</v>
      </c>
      <c r="P39" t="s">
        <v>137</v>
      </c>
      <c r="Q39" t="s">
        <v>204</v>
      </c>
      <c r="R39" s="16">
        <v>235.03158039140268</v>
      </c>
      <c r="S39" s="36">
        <f>I3*R39</f>
        <v>229.80960507735583</v>
      </c>
      <c r="T39">
        <v>313</v>
      </c>
      <c r="U39" s="25">
        <f t="shared" si="39"/>
        <v>1.3619970318239814</v>
      </c>
    </row>
    <row r="40" spans="6:70" x14ac:dyDescent="0.2">
      <c r="F40" s="7">
        <f t="shared" si="38"/>
        <v>118.56558935200449</v>
      </c>
      <c r="K40" t="s">
        <v>72</v>
      </c>
      <c r="L40" t="s">
        <v>43</v>
      </c>
      <c r="M40" s="25">
        <v>61.60857678773182</v>
      </c>
      <c r="N40" s="25">
        <f>I4*M40</f>
        <v>64.965475226203495</v>
      </c>
      <c r="P40" t="s">
        <v>72</v>
      </c>
      <c r="Q40" t="s">
        <v>43</v>
      </c>
      <c r="R40" s="16">
        <v>29.285243588637957</v>
      </c>
      <c r="S40" s="36">
        <f>I4*R40</f>
        <v>30.880923826661853</v>
      </c>
      <c r="T40" s="16">
        <v>20</v>
      </c>
      <c r="U40" s="25">
        <f t="shared" si="39"/>
        <v>0.64764901828268739</v>
      </c>
    </row>
    <row r="41" spans="6:70" x14ac:dyDescent="0.2">
      <c r="F41" s="7">
        <f t="shared" si="38"/>
        <v>29.962502655502671</v>
      </c>
      <c r="K41" t="s">
        <v>72</v>
      </c>
      <c r="L41" t="s">
        <v>44</v>
      </c>
      <c r="M41" s="25">
        <v>327.22398783856613</v>
      </c>
      <c r="N41" s="25">
        <f>I4*M41</f>
        <v>345.05361077548963</v>
      </c>
      <c r="P41" t="s">
        <v>72</v>
      </c>
      <c r="Q41" t="s">
        <v>44</v>
      </c>
      <c r="R41" s="16">
        <v>152.10908753473612</v>
      </c>
      <c r="S41" s="36">
        <f>I4*R41</f>
        <v>160.39713418418228</v>
      </c>
      <c r="T41" s="16">
        <v>127</v>
      </c>
      <c r="U41" s="25">
        <f t="shared" si="39"/>
        <v>0.79178472013201484</v>
      </c>
    </row>
    <row r="42" spans="6:70" x14ac:dyDescent="0.2">
      <c r="F42" s="7">
        <f t="shared" si="38"/>
        <v>2.3783553722890354E-2</v>
      </c>
      <c r="K42" t="s">
        <v>67</v>
      </c>
      <c r="L42" t="s">
        <v>45</v>
      </c>
      <c r="M42" s="25">
        <v>192.92369499779119</v>
      </c>
      <c r="N42" s="25">
        <f>I5*M42</f>
        <v>185.31943810930704</v>
      </c>
      <c r="P42" t="s">
        <v>67</v>
      </c>
      <c r="Q42" t="s">
        <v>45</v>
      </c>
      <c r="R42" s="16">
        <v>88.897498324402974</v>
      </c>
      <c r="S42" s="36">
        <f>I5*R42</f>
        <v>85.393525346847838</v>
      </c>
      <c r="T42" s="16">
        <v>89</v>
      </c>
      <c r="U42" s="25">
        <f t="shared" si="39"/>
        <v>1.0422335843203983</v>
      </c>
    </row>
    <row r="43" spans="6:70" x14ac:dyDescent="0.2">
      <c r="F43" s="7">
        <f t="shared" si="38"/>
        <v>1.9591940459380031</v>
      </c>
      <c r="K43" t="s">
        <v>138</v>
      </c>
      <c r="L43" t="s">
        <v>46</v>
      </c>
      <c r="M43" s="25">
        <v>429.4363671942674</v>
      </c>
      <c r="N43" s="25">
        <f>I6*M43</f>
        <v>500.60532672290969</v>
      </c>
      <c r="P43" t="s">
        <v>138</v>
      </c>
      <c r="Q43" t="s">
        <v>46</v>
      </c>
      <c r="R43" s="16">
        <v>199.86503529531569</v>
      </c>
      <c r="S43" s="36">
        <f>I6*R43</f>
        <v>232.98795569690404</v>
      </c>
      <c r="T43" s="16">
        <v>174</v>
      </c>
      <c r="U43" s="25">
        <f t="shared" si="39"/>
        <v>0.74681972069988911</v>
      </c>
    </row>
    <row r="44" spans="6:70" x14ac:dyDescent="0.2">
      <c r="F44" s="7">
        <f t="shared" si="38"/>
        <v>2.5291852174728833</v>
      </c>
      <c r="L44" t="s">
        <v>134</v>
      </c>
      <c r="M44" s="25"/>
      <c r="Q44" t="s">
        <v>134</v>
      </c>
      <c r="R44" s="16"/>
      <c r="S44" s="36"/>
      <c r="T44" s="16"/>
      <c r="U44" s="25"/>
    </row>
    <row r="45" spans="6:70" x14ac:dyDescent="0.2">
      <c r="F45" s="7">
        <f t="shared" si="38"/>
        <v>44.271532995599983</v>
      </c>
      <c r="K45" t="s">
        <v>136</v>
      </c>
      <c r="L45" t="s">
        <v>47</v>
      </c>
      <c r="M45" s="25">
        <v>479.12146425821282</v>
      </c>
      <c r="N45" s="25">
        <f>I22*M45</f>
        <v>451.23383005957567</v>
      </c>
      <c r="P45" t="s">
        <v>136</v>
      </c>
      <c r="Q45" t="s">
        <v>47</v>
      </c>
      <c r="R45" s="16">
        <v>224.51369225969702</v>
      </c>
      <c r="S45" s="36">
        <f>I22*R45</f>
        <v>211.44569971626655</v>
      </c>
      <c r="T45" s="16">
        <v>216</v>
      </c>
      <c r="U45" s="25">
        <f t="shared" ref="U45:U51" si="40">T45/S45</f>
        <v>1.0215388645399019</v>
      </c>
    </row>
    <row r="46" spans="6:70" x14ac:dyDescent="0.2">
      <c r="F46" s="7">
        <f t="shared" si="38"/>
        <v>118.25866535416731</v>
      </c>
      <c r="K46" t="s">
        <v>137</v>
      </c>
      <c r="L46" t="s">
        <v>48</v>
      </c>
      <c r="M46" s="25">
        <v>515.07973958519108</v>
      </c>
      <c r="N46" s="25">
        <f>I23*M46</f>
        <v>478.91619607664171</v>
      </c>
      <c r="P46" t="s">
        <v>137</v>
      </c>
      <c r="Q46" t="s">
        <v>48</v>
      </c>
      <c r="R46" s="16">
        <v>239.87738915913189</v>
      </c>
      <c r="S46" s="36">
        <f>I23*R46</f>
        <v>223.03569314025998</v>
      </c>
      <c r="T46" s="16">
        <v>269</v>
      </c>
      <c r="U46" s="25">
        <f t="shared" si="40"/>
        <v>1.2060849822401949</v>
      </c>
    </row>
    <row r="47" spans="6:70" x14ac:dyDescent="0.2">
      <c r="F47" s="7">
        <f t="shared" si="38"/>
        <v>31.284488611697213</v>
      </c>
      <c r="K47" t="s">
        <v>137</v>
      </c>
      <c r="L47" t="s">
        <v>205</v>
      </c>
      <c r="M47" s="25">
        <v>851.23345785570007</v>
      </c>
      <c r="N47" s="25">
        <f>I23*M47</f>
        <v>791.46869558046774</v>
      </c>
      <c r="P47" t="s">
        <v>137</v>
      </c>
      <c r="Q47" t="s">
        <v>205</v>
      </c>
      <c r="R47" s="16">
        <v>402.15349035721408</v>
      </c>
      <c r="S47" s="36">
        <f>I23*R47</f>
        <v>373.91845386100044</v>
      </c>
      <c r="T47">
        <v>314</v>
      </c>
      <c r="U47" s="25">
        <f t="shared" si="40"/>
        <v>0.8397552909135787</v>
      </c>
    </row>
    <row r="48" spans="6:70" x14ac:dyDescent="0.2">
      <c r="F48" s="7">
        <f t="shared" si="38"/>
        <v>1.710071705432501</v>
      </c>
      <c r="K48" t="s">
        <v>72</v>
      </c>
      <c r="L48" t="s">
        <v>49</v>
      </c>
      <c r="M48" s="25">
        <v>104.49625786905511</v>
      </c>
      <c r="N48" s="25">
        <f>I24*M48</f>
        <v>137.29953270492925</v>
      </c>
      <c r="P48" t="s">
        <v>72</v>
      </c>
      <c r="Q48" t="s">
        <v>49</v>
      </c>
      <c r="R48" s="16">
        <v>50.108853055062816</v>
      </c>
      <c r="S48" s="36">
        <f>I24*R48</f>
        <v>65.838932887542853</v>
      </c>
      <c r="T48" s="16">
        <v>104</v>
      </c>
      <c r="U48" s="25">
        <f t="shared" si="40"/>
        <v>1.5796124791031882</v>
      </c>
    </row>
    <row r="49" spans="6:21" x14ac:dyDescent="0.2">
      <c r="F49" s="7">
        <f t="shared" si="38"/>
        <v>130.2586612383808</v>
      </c>
      <c r="K49" t="s">
        <v>72</v>
      </c>
      <c r="L49" t="s">
        <v>50</v>
      </c>
      <c r="M49" s="25">
        <v>555.01496702206543</v>
      </c>
      <c r="N49" s="25">
        <f>I24*M49</f>
        <v>729.24425400823554</v>
      </c>
      <c r="P49" t="s">
        <v>72</v>
      </c>
      <c r="Q49" t="s">
        <v>50</v>
      </c>
      <c r="R49" s="16">
        <v>260.26800468803185</v>
      </c>
      <c r="S49" s="36">
        <f>I24*R49</f>
        <v>341.97086240629255</v>
      </c>
      <c r="T49" s="16">
        <v>329</v>
      </c>
      <c r="U49" s="25">
        <f t="shared" si="40"/>
        <v>0.96207027021243119</v>
      </c>
    </row>
    <row r="50" spans="6:21" x14ac:dyDescent="0.2">
      <c r="F50" s="7">
        <f t="shared" si="38"/>
        <v>25.896927460897746</v>
      </c>
      <c r="K50" t="s">
        <v>67</v>
      </c>
      <c r="L50" t="s">
        <v>51</v>
      </c>
      <c r="M50" s="25">
        <v>327.22398783856613</v>
      </c>
      <c r="N50" s="25">
        <f>I25*M50</f>
        <v>329.93418285356512</v>
      </c>
      <c r="P50" t="s">
        <v>67</v>
      </c>
      <c r="Q50" t="s">
        <v>51</v>
      </c>
      <c r="R50" s="16">
        <v>152.10908753473612</v>
      </c>
      <c r="S50" s="36">
        <f>I25*R50</f>
        <v>153.36891354411802</v>
      </c>
      <c r="T50" s="16">
        <v>197</v>
      </c>
      <c r="U50" s="25">
        <f t="shared" si="40"/>
        <v>1.2844845506669844</v>
      </c>
    </row>
    <row r="51" spans="6:21" x14ac:dyDescent="0.2">
      <c r="F51" s="7">
        <f t="shared" si="38"/>
        <v>57.204396726805129</v>
      </c>
      <c r="K51" t="s">
        <v>138</v>
      </c>
      <c r="L51" t="s">
        <v>52</v>
      </c>
      <c r="M51" s="25">
        <v>728.38062010902217</v>
      </c>
      <c r="N51" s="25">
        <f>I26*M51</f>
        <v>738.73389749384694</v>
      </c>
      <c r="P51" t="s">
        <v>138</v>
      </c>
      <c r="Q51" t="s">
        <v>52</v>
      </c>
      <c r="R51" s="16">
        <v>341.98136867618621</v>
      </c>
      <c r="S51" s="36">
        <f>I26*R51</f>
        <v>346.84232718139276</v>
      </c>
      <c r="T51" s="16">
        <v>429</v>
      </c>
      <c r="U51" s="25">
        <f t="shared" si="40"/>
        <v>1.2368732602109436</v>
      </c>
    </row>
    <row r="52" spans="6:21" x14ac:dyDescent="0.2">
      <c r="F52" s="7">
        <f t="shared" si="38"/>
        <v>564.60434809518506</v>
      </c>
      <c r="L52" t="s">
        <v>133</v>
      </c>
      <c r="M52" s="25"/>
      <c r="Q52" t="s">
        <v>133</v>
      </c>
      <c r="R52" s="16"/>
      <c r="S52" s="36"/>
      <c r="T52" s="16" t="s">
        <v>155</v>
      </c>
      <c r="U52" s="25"/>
    </row>
    <row r="53" spans="6:21" x14ac:dyDescent="0.2">
      <c r="F53" s="7">
        <f t="shared" si="38"/>
        <v>0.84178978464767307</v>
      </c>
      <c r="K53" t="s">
        <v>136</v>
      </c>
      <c r="L53" t="s">
        <v>53</v>
      </c>
      <c r="M53" s="25">
        <v>544.3272499610548</v>
      </c>
      <c r="N53" s="25">
        <f>I2*M53</f>
        <v>507.99251720393738</v>
      </c>
      <c r="P53" t="s">
        <v>136</v>
      </c>
      <c r="Q53" t="s">
        <v>53</v>
      </c>
      <c r="R53" s="16">
        <v>252.94807965090016</v>
      </c>
      <c r="S53" s="36">
        <f>I2*R53</f>
        <v>236.06338229981387</v>
      </c>
      <c r="T53" s="16">
        <v>262</v>
      </c>
      <c r="U53" s="25">
        <f t="shared" ref="U53:U59" si="41">T53/S53</f>
        <v>1.1098714143951609</v>
      </c>
    </row>
    <row r="54" spans="6:21" x14ac:dyDescent="0.2">
      <c r="F54" s="7">
        <f t="shared" si="38"/>
        <v>1.0319034150327149</v>
      </c>
      <c r="K54" t="s">
        <v>137</v>
      </c>
      <c r="L54" t="s">
        <v>54</v>
      </c>
      <c r="M54" s="25">
        <v>585.1792480078966</v>
      </c>
      <c r="N54" s="25">
        <f>I3*M54</f>
        <v>572.17762676916402</v>
      </c>
      <c r="P54" t="s">
        <v>137</v>
      </c>
      <c r="Q54" t="s">
        <v>54</v>
      </c>
      <c r="R54" s="16">
        <v>270.25757016765363</v>
      </c>
      <c r="S54" s="36">
        <f>I3*R54</f>
        <v>264.25293726896172</v>
      </c>
      <c r="T54" s="16">
        <v>267</v>
      </c>
      <c r="U54" s="25">
        <f t="shared" si="41"/>
        <v>1.0103955806865537</v>
      </c>
    </row>
    <row r="55" spans="6:21" x14ac:dyDescent="0.2">
      <c r="F55" s="59">
        <f>SUM(F30:F54)</f>
        <v>1782.5737171910164</v>
      </c>
      <c r="K55" t="s">
        <v>137</v>
      </c>
      <c r="L55" t="s">
        <v>206</v>
      </c>
      <c r="M55" s="7">
        <v>967.08163118260904</v>
      </c>
      <c r="N55" s="25">
        <f>I3*M55</f>
        <v>945.59483184996725</v>
      </c>
      <c r="P55" t="s">
        <v>137</v>
      </c>
      <c r="Q55" t="s">
        <v>206</v>
      </c>
      <c r="R55" s="16">
        <v>453.0857431764075</v>
      </c>
      <c r="S55" s="36">
        <f>I3*R55</f>
        <v>443.01899996652219</v>
      </c>
      <c r="T55">
        <v>370</v>
      </c>
      <c r="U55" s="25">
        <f t="shared" si="41"/>
        <v>0.83517862671343657</v>
      </c>
    </row>
    <row r="56" spans="6:21" x14ac:dyDescent="0.2">
      <c r="F56" s="7"/>
      <c r="K56" t="s">
        <v>72</v>
      </c>
      <c r="L56" t="s">
        <v>55</v>
      </c>
      <c r="M56" s="25">
        <v>118.71762156418353</v>
      </c>
      <c r="N56" s="25">
        <f>I4*M56</f>
        <v>125.18625010953951</v>
      </c>
      <c r="P56" t="s">
        <v>72</v>
      </c>
      <c r="Q56" t="s">
        <v>55</v>
      </c>
      <c r="R56" s="16">
        <v>56.455078646722633</v>
      </c>
      <c r="S56" s="36">
        <f>I4*R56</f>
        <v>59.531175762322889</v>
      </c>
      <c r="T56" s="16">
        <v>100</v>
      </c>
      <c r="U56" s="25">
        <f t="shared" si="41"/>
        <v>1.6797921210098075</v>
      </c>
    </row>
    <row r="57" spans="6:21" x14ac:dyDescent="0.2">
      <c r="F57" s="7"/>
      <c r="K57" t="s">
        <v>72</v>
      </c>
      <c r="L57" t="s">
        <v>56</v>
      </c>
      <c r="M57" s="25">
        <v>630.5494393871079</v>
      </c>
      <c r="N57" s="25">
        <f>I4*M57</f>
        <v>664.90651333398193</v>
      </c>
      <c r="P57" t="s">
        <v>72</v>
      </c>
      <c r="Q57" t="s">
        <v>56</v>
      </c>
      <c r="R57" s="16">
        <v>293.2306324741121</v>
      </c>
      <c r="S57" s="36">
        <f>I4*R57</f>
        <v>309.20804184774369</v>
      </c>
      <c r="T57" s="16">
        <v>286</v>
      </c>
      <c r="U57" s="25">
        <f t="shared" si="41"/>
        <v>0.92494360201934367</v>
      </c>
    </row>
    <row r="58" spans="6:21" x14ac:dyDescent="0.2">
      <c r="F58" s="7"/>
      <c r="K58" t="s">
        <v>67</v>
      </c>
      <c r="L58" t="s">
        <v>57</v>
      </c>
      <c r="M58" s="25">
        <v>371.75736573860485</v>
      </c>
      <c r="N58" s="25">
        <f>I5*M58</f>
        <v>357.10422264337814</v>
      </c>
      <c r="P58" t="s">
        <v>67</v>
      </c>
      <c r="Q58" t="s">
        <v>57</v>
      </c>
      <c r="R58" s="16">
        <v>171.37351937028848</v>
      </c>
      <c r="S58" s="36">
        <f>I5*R58</f>
        <v>164.61868158226972</v>
      </c>
      <c r="T58" s="16">
        <v>193</v>
      </c>
      <c r="U58" s="25">
        <f t="shared" si="41"/>
        <v>1.1724064252303372</v>
      </c>
    </row>
    <row r="59" spans="6:21" x14ac:dyDescent="0.2">
      <c r="F59" s="7"/>
      <c r="K59" t="s">
        <v>138</v>
      </c>
      <c r="L59" t="s">
        <v>58</v>
      </c>
      <c r="M59" s="25">
        <v>827.50920057966403</v>
      </c>
      <c r="N59" s="25">
        <f>I6*M59</f>
        <v>964.64935289236132</v>
      </c>
      <c r="P59" t="s">
        <v>138</v>
      </c>
      <c r="Q59" t="s">
        <v>58</v>
      </c>
      <c r="R59" s="16">
        <v>385.29289511202012</v>
      </c>
      <c r="S59" s="36">
        <f>I6*R59</f>
        <v>449.14611424680334</v>
      </c>
      <c r="T59" s="16">
        <v>519</v>
      </c>
      <c r="U59" s="25">
        <f t="shared" si="41"/>
        <v>1.1555259714766504</v>
      </c>
    </row>
  </sheetData>
  <mergeCells count="9">
    <mergeCell ref="K1:N1"/>
    <mergeCell ref="P1:U1"/>
    <mergeCell ref="W1:AB1"/>
    <mergeCell ref="BM1:BR1"/>
    <mergeCell ref="AD1:AI1"/>
    <mergeCell ref="AK1:AP1"/>
    <mergeCell ref="AR1:AW1"/>
    <mergeCell ref="AY1:BD1"/>
    <mergeCell ref="BF1:B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E6DC-1AC3-3D4C-B31D-1F07F411E672}">
  <dimension ref="A1:J125"/>
  <sheetViews>
    <sheetView topLeftCell="A10" workbookViewId="0">
      <selection activeCell="A11" sqref="A11"/>
    </sheetView>
  </sheetViews>
  <sheetFormatPr baseColWidth="10" defaultRowHeight="16" x14ac:dyDescent="0.2"/>
  <cols>
    <col min="1" max="1" width="20.83203125" bestFit="1" customWidth="1"/>
    <col min="2" max="2" width="17.33203125" customWidth="1"/>
    <col min="3" max="3" width="12.5" bestFit="1" customWidth="1"/>
    <col min="5" max="5" width="11.83203125" customWidth="1"/>
    <col min="6" max="6" width="12.1640625" customWidth="1"/>
  </cols>
  <sheetData>
    <row r="1" spans="1:10" x14ac:dyDescent="0.2">
      <c r="A1" s="52" t="s">
        <v>129</v>
      </c>
      <c r="B1" s="52" t="s">
        <v>193</v>
      </c>
      <c r="C1" s="52" t="s">
        <v>192</v>
      </c>
      <c r="D1" s="77" t="s">
        <v>191</v>
      </c>
      <c r="E1" s="77"/>
      <c r="F1" s="77"/>
    </row>
    <row r="2" spans="1:10" x14ac:dyDescent="0.2">
      <c r="A2" s="37" t="s">
        <v>199</v>
      </c>
      <c r="B2" t="s">
        <v>136</v>
      </c>
      <c r="C2" s="41" t="s">
        <v>189</v>
      </c>
      <c r="D2" t="s">
        <v>141</v>
      </c>
      <c r="E2" t="s">
        <v>142</v>
      </c>
      <c r="F2" t="s">
        <v>143</v>
      </c>
    </row>
    <row r="3" spans="1:10" x14ac:dyDescent="0.2">
      <c r="B3" t="s">
        <v>188</v>
      </c>
      <c r="C3" s="41">
        <v>0.79</v>
      </c>
      <c r="D3" s="25">
        <v>0.81730295541284004</v>
      </c>
      <c r="E3" s="25">
        <v>0.72484145454234095</v>
      </c>
      <c r="F3" s="25">
        <v>0.67417679713925405</v>
      </c>
      <c r="I3" s="25"/>
    </row>
    <row r="4" spans="1:10" x14ac:dyDescent="0.2">
      <c r="B4" t="s">
        <v>137</v>
      </c>
      <c r="C4" s="41" t="s">
        <v>13</v>
      </c>
      <c r="D4" t="s">
        <v>147</v>
      </c>
      <c r="E4" t="s">
        <v>144</v>
      </c>
      <c r="F4" t="s">
        <v>145</v>
      </c>
      <c r="G4" t="s">
        <v>146</v>
      </c>
      <c r="I4" s="25"/>
    </row>
    <row r="5" spans="1:10" x14ac:dyDescent="0.2">
      <c r="C5" s="41">
        <v>1.48</v>
      </c>
      <c r="D5" s="25">
        <v>1.4955867423396323</v>
      </c>
      <c r="E5" s="25">
        <v>1.7979788101152088</v>
      </c>
      <c r="F5" s="25">
        <v>1.4580941185793166</v>
      </c>
      <c r="G5" s="25">
        <v>0.49411893421009223</v>
      </c>
      <c r="I5" s="25"/>
      <c r="J5" s="25"/>
    </row>
    <row r="6" spans="1:10" x14ac:dyDescent="0.2">
      <c r="C6" s="41" t="s">
        <v>148</v>
      </c>
      <c r="J6" s="25"/>
    </row>
    <row r="7" spans="1:10" x14ac:dyDescent="0.2">
      <c r="C7" s="43">
        <v>0.4584228350845489</v>
      </c>
    </row>
    <row r="8" spans="1:10" x14ac:dyDescent="0.2">
      <c r="B8" t="s">
        <v>72</v>
      </c>
      <c r="C8" s="41" t="s">
        <v>14</v>
      </c>
      <c r="D8" t="s">
        <v>73</v>
      </c>
      <c r="E8" t="s">
        <v>74</v>
      </c>
      <c r="F8" t="s">
        <v>75</v>
      </c>
      <c r="G8" t="s">
        <v>76</v>
      </c>
      <c r="J8" s="25"/>
    </row>
    <row r="9" spans="1:10" x14ac:dyDescent="0.2">
      <c r="C9" s="43">
        <v>1.2829536000390251</v>
      </c>
      <c r="D9" s="25">
        <v>0.99175135275505277</v>
      </c>
      <c r="E9" s="25">
        <v>0.95964276763482437</v>
      </c>
      <c r="F9" s="25">
        <v>1.9238462093531443</v>
      </c>
      <c r="G9" s="25">
        <v>0.45012650409456073</v>
      </c>
      <c r="J9" s="25"/>
    </row>
    <row r="10" spans="1:10" x14ac:dyDescent="0.2">
      <c r="B10" t="s">
        <v>72</v>
      </c>
      <c r="C10" s="41" t="s">
        <v>8</v>
      </c>
      <c r="J10" s="25"/>
    </row>
    <row r="11" spans="1:10" x14ac:dyDescent="0.2">
      <c r="C11" s="43">
        <v>0.44348511121801254</v>
      </c>
      <c r="J11" s="25"/>
    </row>
    <row r="12" spans="1:10" x14ac:dyDescent="0.2">
      <c r="B12" t="s">
        <v>67</v>
      </c>
      <c r="C12" s="41" t="s">
        <v>7</v>
      </c>
      <c r="D12" t="s">
        <v>68</v>
      </c>
      <c r="E12" t="s">
        <v>69</v>
      </c>
      <c r="F12" t="s">
        <v>3</v>
      </c>
      <c r="G12" t="s">
        <v>70</v>
      </c>
      <c r="H12" t="s">
        <v>9</v>
      </c>
      <c r="J12" s="25"/>
    </row>
    <row r="13" spans="1:10" x14ac:dyDescent="0.2">
      <c r="C13" s="43">
        <v>1.61857189142223</v>
      </c>
      <c r="D13" s="25">
        <v>1.6816667740314786</v>
      </c>
      <c r="E13" s="25">
        <v>1.640609476016772</v>
      </c>
      <c r="F13" s="25">
        <v>1.3743291052663493</v>
      </c>
      <c r="G13" s="25">
        <v>1.2110257230964967</v>
      </c>
      <c r="H13" s="25">
        <v>1.1213038138011457</v>
      </c>
    </row>
    <row r="14" spans="1:10" x14ac:dyDescent="0.2">
      <c r="B14" t="s">
        <v>138</v>
      </c>
      <c r="C14" s="41" t="s">
        <v>15</v>
      </c>
      <c r="D14" t="s">
        <v>177</v>
      </c>
    </row>
    <row r="15" spans="1:10" x14ac:dyDescent="0.2">
      <c r="C15" s="43">
        <v>0.76714171252797214</v>
      </c>
      <c r="D15" s="25">
        <v>0.88971309308561553</v>
      </c>
    </row>
    <row r="16" spans="1:10" x14ac:dyDescent="0.2">
      <c r="I16" s="25"/>
    </row>
    <row r="18" spans="1:9" x14ac:dyDescent="0.2">
      <c r="A18" s="52" t="s">
        <v>130</v>
      </c>
      <c r="B18" s="52" t="s">
        <v>193</v>
      </c>
      <c r="C18" s="52" t="s">
        <v>192</v>
      </c>
      <c r="D18" s="77" t="s">
        <v>191</v>
      </c>
      <c r="E18" s="77"/>
      <c r="F18" s="77"/>
      <c r="I18" s="25"/>
    </row>
    <row r="19" spans="1:9" x14ac:dyDescent="0.2">
      <c r="A19" s="37" t="s">
        <v>179</v>
      </c>
      <c r="B19" t="s">
        <v>136</v>
      </c>
      <c r="C19" s="41" t="s">
        <v>189</v>
      </c>
      <c r="D19" t="s">
        <v>141</v>
      </c>
      <c r="E19" t="s">
        <v>142</v>
      </c>
      <c r="F19" t="s">
        <v>143</v>
      </c>
      <c r="I19" s="25"/>
    </row>
    <row r="20" spans="1:9" x14ac:dyDescent="0.2">
      <c r="B20" t="s">
        <v>188</v>
      </c>
      <c r="C20" s="43">
        <v>1.0741310802169666</v>
      </c>
      <c r="D20" s="25">
        <v>0.77536268818007725</v>
      </c>
      <c r="E20" s="25">
        <v>0.77177405641816543</v>
      </c>
      <c r="F20" s="25">
        <v>1.0085809791544198</v>
      </c>
      <c r="I20" s="25"/>
    </row>
    <row r="21" spans="1:9" x14ac:dyDescent="0.2">
      <c r="B21" t="s">
        <v>137</v>
      </c>
      <c r="C21" s="41" t="s">
        <v>13</v>
      </c>
      <c r="D21" t="s">
        <v>147</v>
      </c>
      <c r="E21" t="s">
        <v>144</v>
      </c>
      <c r="F21" t="s">
        <v>145</v>
      </c>
      <c r="G21" t="s">
        <v>146</v>
      </c>
      <c r="I21" s="25"/>
    </row>
    <row r="22" spans="1:9" x14ac:dyDescent="0.2">
      <c r="C22" s="51">
        <v>0.91824832175513427</v>
      </c>
      <c r="D22" s="25">
        <v>1.0436715643059533</v>
      </c>
      <c r="E22" s="25">
        <v>1.1295489331204391</v>
      </c>
      <c r="F22" s="25">
        <v>0.82538023573879893</v>
      </c>
      <c r="G22" s="25">
        <v>1.0107986929528077</v>
      </c>
      <c r="I22" s="25"/>
    </row>
    <row r="23" spans="1:9" x14ac:dyDescent="0.2">
      <c r="C23" s="41" t="s">
        <v>148</v>
      </c>
    </row>
    <row r="24" spans="1:9" x14ac:dyDescent="0.2">
      <c r="C24" s="43">
        <v>0.81971514712869298</v>
      </c>
    </row>
    <row r="25" spans="1:9" x14ac:dyDescent="0.2">
      <c r="B25" t="s">
        <v>72</v>
      </c>
      <c r="C25" s="41" t="s">
        <v>14</v>
      </c>
      <c r="D25" t="s">
        <v>73</v>
      </c>
      <c r="E25" t="s">
        <v>74</v>
      </c>
      <c r="F25" t="s">
        <v>75</v>
      </c>
      <c r="G25" t="s">
        <v>76</v>
      </c>
      <c r="I25" s="25"/>
    </row>
    <row r="26" spans="1:9" x14ac:dyDescent="0.2">
      <c r="C26" s="51">
        <v>0.95289457624598994</v>
      </c>
      <c r="D26" s="25">
        <v>1.1653740798155923</v>
      </c>
      <c r="E26" s="25">
        <v>1.1155798180353294</v>
      </c>
      <c r="F26" s="25">
        <v>1.1562657559664296</v>
      </c>
      <c r="G26" s="25">
        <v>0.91504156225008348</v>
      </c>
      <c r="I26" s="25"/>
    </row>
    <row r="27" spans="1:9" x14ac:dyDescent="0.2">
      <c r="B27" t="s">
        <v>72</v>
      </c>
      <c r="C27" s="41" t="s">
        <v>8</v>
      </c>
      <c r="I27" s="25"/>
    </row>
    <row r="28" spans="1:9" x14ac:dyDescent="0.2">
      <c r="C28" s="51">
        <v>0.98688178926582482</v>
      </c>
      <c r="I28" s="25"/>
    </row>
    <row r="29" spans="1:9" x14ac:dyDescent="0.2">
      <c r="B29" t="s">
        <v>67</v>
      </c>
      <c r="C29" s="41" t="s">
        <v>7</v>
      </c>
      <c r="D29" t="s">
        <v>68</v>
      </c>
      <c r="E29" t="s">
        <v>69</v>
      </c>
      <c r="F29" t="s">
        <v>3</v>
      </c>
      <c r="G29" t="s">
        <v>70</v>
      </c>
      <c r="H29" t="s">
        <v>9</v>
      </c>
      <c r="I29" s="25"/>
    </row>
    <row r="30" spans="1:9" x14ac:dyDescent="0.2">
      <c r="C30" s="51">
        <v>1.8302118690839873</v>
      </c>
      <c r="D30" s="25">
        <v>1.2387743387167183</v>
      </c>
      <c r="E30" s="25">
        <v>1.3648901598312264</v>
      </c>
      <c r="F30" s="25">
        <v>1.6765499209673096</v>
      </c>
      <c r="G30" s="25">
        <v>1.6517414259251426</v>
      </c>
      <c r="H30" s="25">
        <v>1.7012290190518173</v>
      </c>
    </row>
    <row r="31" spans="1:9" x14ac:dyDescent="0.2">
      <c r="B31" t="s">
        <v>138</v>
      </c>
      <c r="C31" s="41" t="s">
        <v>15</v>
      </c>
      <c r="D31" t="s">
        <v>177</v>
      </c>
    </row>
    <row r="32" spans="1:9" x14ac:dyDescent="0.2">
      <c r="C32" s="43">
        <v>1.0966825613566857</v>
      </c>
      <c r="D32" s="25">
        <v>1.0418134661307012</v>
      </c>
      <c r="I32" s="25"/>
    </row>
    <row r="34" spans="1:10" x14ac:dyDescent="0.2">
      <c r="I34" s="25"/>
    </row>
    <row r="35" spans="1:10" x14ac:dyDescent="0.2">
      <c r="A35" s="52" t="s">
        <v>198</v>
      </c>
      <c r="B35" s="52" t="s">
        <v>193</v>
      </c>
      <c r="C35" s="52" t="s">
        <v>192</v>
      </c>
      <c r="D35" s="77" t="s">
        <v>191</v>
      </c>
      <c r="E35" s="77"/>
      <c r="F35" s="77"/>
      <c r="G35" s="46"/>
      <c r="H35" s="46"/>
      <c r="I35" s="25"/>
    </row>
    <row r="36" spans="1:10" x14ac:dyDescent="0.2">
      <c r="A36" s="53" t="s">
        <v>197</v>
      </c>
      <c r="B36" s="46" t="s">
        <v>136</v>
      </c>
      <c r="C36" s="47" t="s">
        <v>189</v>
      </c>
      <c r="D36" s="46" t="s">
        <v>141</v>
      </c>
      <c r="E36" s="46" t="s">
        <v>142</v>
      </c>
      <c r="F36" s="46" t="s">
        <v>143</v>
      </c>
      <c r="G36" s="46"/>
      <c r="H36" s="46"/>
      <c r="I36" s="25"/>
    </row>
    <row r="37" spans="1:10" x14ac:dyDescent="0.2">
      <c r="A37" s="46"/>
      <c r="B37" s="46" t="s">
        <v>188</v>
      </c>
      <c r="C37" s="43">
        <v>0.90831477561671614</v>
      </c>
      <c r="D37" s="25">
        <v>0.75877483391320943</v>
      </c>
      <c r="E37" s="25">
        <v>0.58094448561664269</v>
      </c>
      <c r="F37" s="25">
        <v>0.82547191039824586</v>
      </c>
      <c r="G37" s="46"/>
      <c r="H37" s="46"/>
    </row>
    <row r="38" spans="1:10" x14ac:dyDescent="0.2">
      <c r="A38" s="46"/>
      <c r="B38" s="46" t="s">
        <v>137</v>
      </c>
      <c r="C38" s="47" t="s">
        <v>13</v>
      </c>
      <c r="D38" s="46" t="s">
        <v>147</v>
      </c>
      <c r="E38" s="46" t="s">
        <v>144</v>
      </c>
      <c r="F38" s="46" t="s">
        <v>145</v>
      </c>
      <c r="G38" s="46" t="s">
        <v>146</v>
      </c>
      <c r="I38" s="25"/>
    </row>
    <row r="39" spans="1:10" x14ac:dyDescent="0.2">
      <c r="A39" s="46"/>
      <c r="B39" s="46"/>
      <c r="C39" s="51">
        <v>0.98951284811089901</v>
      </c>
      <c r="D39" s="25">
        <v>0.86335351478258648</v>
      </c>
      <c r="E39" s="25">
        <v>0.885119013754187</v>
      </c>
      <c r="F39" s="25">
        <v>1.0165323885714586</v>
      </c>
      <c r="G39" s="25">
        <v>0.7319427694482884</v>
      </c>
      <c r="I39" s="25"/>
    </row>
    <row r="40" spans="1:10" x14ac:dyDescent="0.2">
      <c r="C40" s="47" t="s">
        <v>148</v>
      </c>
      <c r="I40" s="25"/>
      <c r="J40" s="25"/>
    </row>
    <row r="41" spans="1:10" x14ac:dyDescent="0.2">
      <c r="C41" s="43">
        <v>0.74324853422363701</v>
      </c>
      <c r="I41" s="25"/>
      <c r="J41" s="25"/>
    </row>
    <row r="42" spans="1:10" x14ac:dyDescent="0.2">
      <c r="A42" s="46"/>
      <c r="B42" s="46" t="s">
        <v>72</v>
      </c>
      <c r="C42" s="47" t="s">
        <v>14</v>
      </c>
      <c r="D42" s="46" t="s">
        <v>73</v>
      </c>
      <c r="E42" s="46" t="s">
        <v>74</v>
      </c>
      <c r="F42" s="46" t="s">
        <v>75</v>
      </c>
      <c r="G42" s="46" t="s">
        <v>76</v>
      </c>
      <c r="H42" s="46"/>
      <c r="J42" s="25"/>
    </row>
    <row r="43" spans="1:10" x14ac:dyDescent="0.2">
      <c r="A43" s="46"/>
      <c r="B43" s="46"/>
      <c r="C43" s="43">
        <v>0.98020175626780559</v>
      </c>
      <c r="D43" s="25">
        <v>0.75690799090905136</v>
      </c>
      <c r="E43" s="25">
        <v>1.2734281912780832</v>
      </c>
      <c r="F43" s="25">
        <v>0.538947310449296</v>
      </c>
      <c r="G43" s="25">
        <v>0.78679218799449324</v>
      </c>
      <c r="H43" s="46"/>
      <c r="J43" s="25"/>
    </row>
    <row r="44" spans="1:10" x14ac:dyDescent="0.2">
      <c r="A44" s="46"/>
      <c r="B44" s="46" t="s">
        <v>72</v>
      </c>
      <c r="C44" s="47" t="s">
        <v>8</v>
      </c>
      <c r="D44" s="46"/>
      <c r="E44" s="46"/>
      <c r="F44" s="46"/>
      <c r="G44" s="46"/>
      <c r="H44" s="46"/>
      <c r="J44" s="25"/>
    </row>
    <row r="45" spans="1:10" x14ac:dyDescent="0.2">
      <c r="A45" s="46"/>
      <c r="B45" s="46"/>
      <c r="C45" s="43">
        <v>0.80204380007849385</v>
      </c>
      <c r="D45" s="46"/>
      <c r="E45" s="46"/>
      <c r="F45" s="46"/>
      <c r="G45" s="46"/>
      <c r="H45" s="46"/>
    </row>
    <row r="46" spans="1:10" x14ac:dyDescent="0.2">
      <c r="A46" s="46"/>
      <c r="B46" s="46" t="s">
        <v>67</v>
      </c>
      <c r="C46" s="47" t="s">
        <v>7</v>
      </c>
      <c r="D46" s="46" t="s">
        <v>68</v>
      </c>
      <c r="E46" s="46" t="s">
        <v>69</v>
      </c>
      <c r="F46" s="46" t="s">
        <v>3</v>
      </c>
      <c r="G46" s="46" t="s">
        <v>70</v>
      </c>
      <c r="H46" s="46" t="s">
        <v>9</v>
      </c>
    </row>
    <row r="47" spans="1:10" x14ac:dyDescent="0.2">
      <c r="A47" s="46"/>
      <c r="B47" s="46"/>
      <c r="C47" s="43">
        <v>1.39429382408947</v>
      </c>
      <c r="D47" s="25">
        <v>1.0825769223116657</v>
      </c>
      <c r="E47" s="25">
        <v>1.0752459542670636</v>
      </c>
      <c r="F47" s="25">
        <v>1.3541032257935486</v>
      </c>
      <c r="G47" s="25">
        <v>1.5875021015887407</v>
      </c>
      <c r="H47" s="25">
        <v>1.5343644982447253</v>
      </c>
    </row>
    <row r="48" spans="1:10" x14ac:dyDescent="0.2">
      <c r="A48" s="46"/>
      <c r="B48" s="46" t="s">
        <v>138</v>
      </c>
      <c r="C48" s="47" t="s">
        <v>15</v>
      </c>
      <c r="D48" s="46" t="s">
        <v>177</v>
      </c>
      <c r="E48" s="46"/>
      <c r="F48" s="46"/>
      <c r="G48" s="46"/>
      <c r="H48" s="46"/>
    </row>
    <row r="49" spans="1:9" x14ac:dyDescent="0.2">
      <c r="A49" s="46"/>
      <c r="B49" s="46"/>
      <c r="C49" s="49">
        <v>1.4262898647156337</v>
      </c>
      <c r="D49" s="50">
        <v>1.1812209340700812</v>
      </c>
      <c r="E49" s="46"/>
      <c r="F49" s="46"/>
      <c r="G49" s="46"/>
      <c r="H49" s="46"/>
      <c r="I49" s="25"/>
    </row>
    <row r="50" spans="1:9" x14ac:dyDescent="0.2">
      <c r="A50" s="46"/>
      <c r="B50" s="46"/>
      <c r="D50" s="46"/>
      <c r="E50" s="46"/>
      <c r="F50" s="46"/>
      <c r="G50" s="46"/>
      <c r="H50" s="46"/>
      <c r="I50" s="25"/>
    </row>
    <row r="51" spans="1:9" x14ac:dyDescent="0.2">
      <c r="I51" s="25"/>
    </row>
    <row r="52" spans="1:9" x14ac:dyDescent="0.2">
      <c r="C52" s="41"/>
      <c r="I52" s="25"/>
    </row>
    <row r="53" spans="1:9" x14ac:dyDescent="0.2">
      <c r="C53" s="41"/>
      <c r="I53" s="25"/>
    </row>
    <row r="54" spans="1:9" x14ac:dyDescent="0.2">
      <c r="A54" s="48" t="s">
        <v>132</v>
      </c>
      <c r="B54" s="48" t="s">
        <v>193</v>
      </c>
      <c r="C54" s="48" t="s">
        <v>192</v>
      </c>
      <c r="D54" s="76" t="s">
        <v>191</v>
      </c>
      <c r="E54" s="76"/>
      <c r="F54" s="76"/>
      <c r="G54" s="46"/>
      <c r="H54" s="46"/>
    </row>
    <row r="55" spans="1:9" x14ac:dyDescent="0.2">
      <c r="A55" s="53" t="s">
        <v>196</v>
      </c>
      <c r="B55" s="46" t="s">
        <v>136</v>
      </c>
      <c r="C55" s="47" t="s">
        <v>189</v>
      </c>
      <c r="D55" s="46" t="s">
        <v>141</v>
      </c>
      <c r="E55" s="46" t="s">
        <v>142</v>
      </c>
      <c r="F55" s="46" t="s">
        <v>143</v>
      </c>
      <c r="G55" s="46"/>
      <c r="H55" s="46"/>
    </row>
    <row r="56" spans="1:9" x14ac:dyDescent="0.2">
      <c r="A56" s="46"/>
      <c r="B56" s="46" t="s">
        <v>188</v>
      </c>
      <c r="C56" s="43">
        <v>0.84393032767029041</v>
      </c>
      <c r="D56" s="25">
        <v>0.61291897541021356</v>
      </c>
      <c r="E56" s="25">
        <v>0.49442679545661572</v>
      </c>
      <c r="F56" s="25">
        <v>1.0089780247195654</v>
      </c>
      <c r="G56" s="46"/>
      <c r="H56" s="46"/>
      <c r="I56" s="25"/>
    </row>
    <row r="57" spans="1:9" x14ac:dyDescent="0.2">
      <c r="A57" s="46"/>
      <c r="B57" s="46" t="s">
        <v>137</v>
      </c>
      <c r="C57" s="47" t="s">
        <v>13</v>
      </c>
      <c r="D57" s="46" t="s">
        <v>147</v>
      </c>
      <c r="E57" s="46" t="s">
        <v>144</v>
      </c>
      <c r="F57" s="46" t="s">
        <v>145</v>
      </c>
      <c r="G57" s="46" t="s">
        <v>146</v>
      </c>
      <c r="I57" s="25"/>
    </row>
    <row r="58" spans="1:9" x14ac:dyDescent="0.2">
      <c r="A58" s="46"/>
      <c r="B58" s="46"/>
      <c r="C58" s="43">
        <v>0.79174005783425949</v>
      </c>
      <c r="D58" s="25">
        <v>0.72096141295324778</v>
      </c>
      <c r="E58" s="25">
        <v>0.62104683107817293</v>
      </c>
      <c r="F58" s="25">
        <v>0.90799045250947119</v>
      </c>
      <c r="G58" s="25">
        <v>0.66943666723724726</v>
      </c>
      <c r="I58" s="25"/>
    </row>
    <row r="59" spans="1:9" x14ac:dyDescent="0.2">
      <c r="C59" s="47" t="s">
        <v>148</v>
      </c>
      <c r="I59" s="25"/>
    </row>
    <row r="60" spans="1:9" x14ac:dyDescent="0.2">
      <c r="C60" s="43">
        <v>0.72413021030644287</v>
      </c>
      <c r="I60" s="25"/>
    </row>
    <row r="61" spans="1:9" x14ac:dyDescent="0.2">
      <c r="A61" s="46"/>
      <c r="B61" s="46" t="s">
        <v>72</v>
      </c>
      <c r="C61" s="47" t="s">
        <v>14</v>
      </c>
      <c r="D61" s="46" t="s">
        <v>73</v>
      </c>
      <c r="E61" s="46" t="s">
        <v>74</v>
      </c>
      <c r="F61" s="46" t="s">
        <v>75</v>
      </c>
      <c r="G61" s="46" t="s">
        <v>76</v>
      </c>
      <c r="H61" s="46"/>
    </row>
    <row r="62" spans="1:9" x14ac:dyDescent="0.2">
      <c r="A62" s="46"/>
      <c r="B62" s="46"/>
      <c r="C62" s="43">
        <v>1.3156535872963189</v>
      </c>
      <c r="D62" s="25">
        <v>0.80865615434542615</v>
      </c>
      <c r="E62" s="25">
        <v>1.2501797468017599</v>
      </c>
      <c r="F62" s="25">
        <v>1.102308282103881</v>
      </c>
      <c r="G62" s="25">
        <v>0.78998323598121889</v>
      </c>
      <c r="H62" s="46"/>
    </row>
    <row r="63" spans="1:9" x14ac:dyDescent="0.2">
      <c r="A63" s="46"/>
      <c r="B63" s="46" t="s">
        <v>72</v>
      </c>
      <c r="C63" s="47" t="s">
        <v>8</v>
      </c>
      <c r="D63" s="46"/>
      <c r="E63" s="46"/>
      <c r="F63" s="46"/>
      <c r="G63" s="46"/>
      <c r="H63" s="46"/>
    </row>
    <row r="64" spans="1:9" x14ac:dyDescent="0.2">
      <c r="A64" s="46"/>
      <c r="B64" s="46"/>
      <c r="C64" s="43">
        <v>0.86845723098237948</v>
      </c>
      <c r="D64" s="46"/>
      <c r="E64" s="46"/>
      <c r="F64" s="46"/>
      <c r="G64" s="46"/>
      <c r="H64" s="46"/>
    </row>
    <row r="65" spans="1:9" x14ac:dyDescent="0.2">
      <c r="A65" s="46"/>
      <c r="B65" s="46" t="s">
        <v>67</v>
      </c>
      <c r="C65" s="47" t="s">
        <v>7</v>
      </c>
      <c r="D65" s="46" t="s">
        <v>68</v>
      </c>
      <c r="E65" s="46" t="s">
        <v>69</v>
      </c>
      <c r="F65" s="46" t="s">
        <v>3</v>
      </c>
      <c r="G65" s="46" t="s">
        <v>70</v>
      </c>
      <c r="H65" s="46" t="s">
        <v>9</v>
      </c>
    </row>
    <row r="66" spans="1:9" x14ac:dyDescent="0.2">
      <c r="A66" s="46"/>
      <c r="B66" s="46"/>
      <c r="C66" s="43">
        <v>1.0534591650435148</v>
      </c>
      <c r="D66" s="25">
        <v>1.3549159335372656</v>
      </c>
      <c r="E66" s="25">
        <v>0.96090611219390321</v>
      </c>
      <c r="F66" s="25">
        <v>1.2290522934688906</v>
      </c>
      <c r="G66" s="25">
        <v>1.8472730180323886</v>
      </c>
      <c r="H66" s="25">
        <v>1.704035268654077</v>
      </c>
    </row>
    <row r="67" spans="1:9" x14ac:dyDescent="0.2">
      <c r="A67" s="46"/>
      <c r="B67" s="46" t="s">
        <v>138</v>
      </c>
      <c r="C67" s="47" t="s">
        <v>15</v>
      </c>
      <c r="D67" s="46" t="s">
        <v>177</v>
      </c>
      <c r="E67" s="46"/>
      <c r="F67" s="46"/>
      <c r="G67" s="46"/>
      <c r="H67" s="46"/>
      <c r="I67" s="25"/>
    </row>
    <row r="68" spans="1:9" x14ac:dyDescent="0.2">
      <c r="A68" s="46"/>
      <c r="B68" s="46"/>
      <c r="C68" s="49">
        <v>1.8139613226734024</v>
      </c>
      <c r="D68" s="25">
        <v>1.0986755071598489</v>
      </c>
      <c r="E68" s="46"/>
      <c r="F68" s="46"/>
      <c r="G68" s="46"/>
      <c r="H68" s="46"/>
      <c r="I68" s="25"/>
    </row>
    <row r="69" spans="1:9" x14ac:dyDescent="0.2">
      <c r="A69" s="46"/>
      <c r="B69" s="46"/>
      <c r="D69" s="46"/>
      <c r="E69" s="46"/>
      <c r="F69" s="46"/>
      <c r="G69" s="46"/>
      <c r="H69" s="46"/>
      <c r="I69" s="25"/>
    </row>
    <row r="71" spans="1:9" x14ac:dyDescent="0.2">
      <c r="C71" s="41"/>
      <c r="I71" s="25"/>
    </row>
    <row r="72" spans="1:9" x14ac:dyDescent="0.2">
      <c r="C72" s="41"/>
      <c r="I72" s="25"/>
    </row>
    <row r="73" spans="1:9" x14ac:dyDescent="0.2">
      <c r="A73" s="48" t="s">
        <v>133</v>
      </c>
      <c r="B73" s="48" t="s">
        <v>193</v>
      </c>
      <c r="C73" s="48" t="s">
        <v>192</v>
      </c>
      <c r="D73" s="76" t="s">
        <v>191</v>
      </c>
      <c r="E73" s="76"/>
      <c r="F73" s="76"/>
      <c r="G73" s="46"/>
      <c r="H73" s="46"/>
    </row>
    <row r="74" spans="1:9" x14ac:dyDescent="0.2">
      <c r="A74" s="53" t="s">
        <v>195</v>
      </c>
      <c r="B74" s="46" t="s">
        <v>136</v>
      </c>
      <c r="C74" s="47" t="s">
        <v>189</v>
      </c>
      <c r="D74" s="46" t="s">
        <v>141</v>
      </c>
      <c r="E74" s="46" t="s">
        <v>142</v>
      </c>
      <c r="F74" s="46" t="s">
        <v>143</v>
      </c>
      <c r="G74" s="46"/>
      <c r="H74" s="46"/>
      <c r="I74" s="25"/>
    </row>
    <row r="75" spans="1:9" x14ac:dyDescent="0.2">
      <c r="A75" s="46"/>
      <c r="B75" s="46" t="s">
        <v>188</v>
      </c>
      <c r="C75" s="43">
        <v>1.2494445339428824</v>
      </c>
      <c r="D75" s="25">
        <v>1.2595754979841796</v>
      </c>
      <c r="E75" s="25">
        <v>1.5353592375869369</v>
      </c>
      <c r="F75" s="25">
        <v>1.10570398486674</v>
      </c>
      <c r="G75" s="46"/>
      <c r="H75" s="46"/>
      <c r="I75" s="25"/>
    </row>
    <row r="76" spans="1:9" x14ac:dyDescent="0.2">
      <c r="A76" s="46"/>
      <c r="B76" s="46" t="s">
        <v>137</v>
      </c>
      <c r="C76" s="47" t="s">
        <v>13</v>
      </c>
      <c r="D76" s="46" t="s">
        <v>147</v>
      </c>
      <c r="E76" s="46" t="s">
        <v>144</v>
      </c>
      <c r="F76" s="46" t="s">
        <v>145</v>
      </c>
      <c r="G76" s="46" t="s">
        <v>146</v>
      </c>
      <c r="I76" s="25"/>
    </row>
    <row r="77" spans="1:9" x14ac:dyDescent="0.2">
      <c r="A77" s="46"/>
      <c r="B77" s="46"/>
      <c r="C77" s="43">
        <v>1.2693564698349211</v>
      </c>
      <c r="D77" s="25">
        <v>1.1726128557701812</v>
      </c>
      <c r="E77" s="25">
        <v>1.2875336919116649</v>
      </c>
      <c r="F77" s="25">
        <v>1.0039550350906652</v>
      </c>
      <c r="G77" s="25">
        <v>1.2825684273709432</v>
      </c>
      <c r="I77" s="25"/>
    </row>
    <row r="78" spans="1:9" x14ac:dyDescent="0.2">
      <c r="C78" s="47" t="s">
        <v>148</v>
      </c>
      <c r="I78" s="25"/>
    </row>
    <row r="79" spans="1:9" x14ac:dyDescent="0.2">
      <c r="C79" s="43">
        <v>1.3619970318239814</v>
      </c>
      <c r="I79" s="25"/>
    </row>
    <row r="80" spans="1:9" x14ac:dyDescent="0.2">
      <c r="A80" s="46"/>
      <c r="B80" s="46" t="s">
        <v>72</v>
      </c>
      <c r="C80" s="47" t="s">
        <v>14</v>
      </c>
      <c r="D80" s="46" t="s">
        <v>73</v>
      </c>
      <c r="E80" s="46" t="s">
        <v>74</v>
      </c>
      <c r="F80" s="46" t="s">
        <v>75</v>
      </c>
      <c r="G80" s="46" t="s">
        <v>76</v>
      </c>
      <c r="H80" s="46"/>
      <c r="I80" s="25"/>
    </row>
    <row r="81" spans="1:9" x14ac:dyDescent="0.2">
      <c r="A81" s="46"/>
      <c r="B81" s="46"/>
      <c r="C81" s="43">
        <v>0.64764901828268739</v>
      </c>
      <c r="D81" s="25">
        <v>0.74369604808693779</v>
      </c>
      <c r="E81" s="25">
        <v>1.1442939550139009</v>
      </c>
      <c r="F81" s="25">
        <v>1.3484275616715431</v>
      </c>
      <c r="G81" s="25">
        <v>0.69454355970382997</v>
      </c>
      <c r="H81" s="46"/>
      <c r="I81" s="25"/>
    </row>
    <row r="82" spans="1:9" x14ac:dyDescent="0.2">
      <c r="A82" s="46"/>
      <c r="B82" s="46" t="s">
        <v>72</v>
      </c>
      <c r="C82" s="47" t="s">
        <v>8</v>
      </c>
      <c r="D82" s="46"/>
      <c r="E82" s="46"/>
      <c r="F82" s="46"/>
      <c r="G82" s="46"/>
      <c r="H82" s="46"/>
      <c r="I82" s="25"/>
    </row>
    <row r="83" spans="1:9" x14ac:dyDescent="0.2">
      <c r="A83" s="46"/>
      <c r="B83" s="46"/>
      <c r="C83" s="43">
        <v>0.79178472013201484</v>
      </c>
      <c r="D83" s="46"/>
      <c r="E83" s="46"/>
      <c r="F83" s="46"/>
      <c r="G83" s="46"/>
      <c r="H83" s="46"/>
    </row>
    <row r="84" spans="1:9" x14ac:dyDescent="0.2">
      <c r="A84" s="46"/>
      <c r="B84" s="46" t="s">
        <v>67</v>
      </c>
      <c r="C84" s="47" t="s">
        <v>7</v>
      </c>
      <c r="D84" s="46" t="s">
        <v>68</v>
      </c>
      <c r="E84" s="46" t="s">
        <v>69</v>
      </c>
      <c r="F84" s="46" t="s">
        <v>3</v>
      </c>
      <c r="G84" s="46" t="s">
        <v>70</v>
      </c>
      <c r="H84" s="46" t="s">
        <v>9</v>
      </c>
      <c r="I84" s="25"/>
    </row>
    <row r="85" spans="1:9" x14ac:dyDescent="0.2">
      <c r="A85" s="46"/>
      <c r="B85" s="46"/>
      <c r="C85" s="43">
        <v>1.0422335843203983</v>
      </c>
      <c r="D85" s="25">
        <v>0.91907170548655559</v>
      </c>
      <c r="E85" s="25">
        <v>0.93725565750245288</v>
      </c>
      <c r="F85" s="25">
        <v>1.03862756550547</v>
      </c>
      <c r="G85" s="25">
        <v>0.92375286788739019</v>
      </c>
      <c r="H85" s="25">
        <v>0.95979386106939524</v>
      </c>
      <c r="I85" s="25"/>
    </row>
    <row r="86" spans="1:9" x14ac:dyDescent="0.2">
      <c r="A86" s="46"/>
      <c r="B86" s="46" t="s">
        <v>138</v>
      </c>
      <c r="C86" s="47" t="s">
        <v>15</v>
      </c>
      <c r="D86" s="46" t="s">
        <v>177</v>
      </c>
      <c r="E86" s="46"/>
      <c r="F86" s="46"/>
      <c r="G86" s="46"/>
      <c r="H86" s="46"/>
      <c r="I86" s="25"/>
    </row>
    <row r="87" spans="1:9" x14ac:dyDescent="0.2">
      <c r="A87" s="46"/>
      <c r="B87" s="46"/>
      <c r="C87" s="43">
        <v>0.74681972069988911</v>
      </c>
      <c r="D87" s="25">
        <v>0.57614656721023838</v>
      </c>
      <c r="E87" s="46"/>
      <c r="F87" s="46"/>
      <c r="G87" s="46"/>
      <c r="H87" s="46"/>
      <c r="I87" s="25"/>
    </row>
    <row r="88" spans="1:9" x14ac:dyDescent="0.2">
      <c r="A88" s="46"/>
      <c r="B88" s="46"/>
      <c r="D88" s="46"/>
      <c r="E88" s="46"/>
      <c r="F88" s="46"/>
      <c r="G88" s="46"/>
      <c r="H88" s="46"/>
      <c r="I88" s="25"/>
    </row>
    <row r="89" spans="1:9" x14ac:dyDescent="0.2">
      <c r="I89" s="25"/>
    </row>
    <row r="90" spans="1:9" x14ac:dyDescent="0.2">
      <c r="A90" s="48" t="s">
        <v>134</v>
      </c>
      <c r="B90" s="48" t="s">
        <v>193</v>
      </c>
      <c r="C90" s="48" t="s">
        <v>192</v>
      </c>
      <c r="D90" s="76" t="s">
        <v>191</v>
      </c>
      <c r="E90" s="76"/>
      <c r="F90" s="76"/>
      <c r="G90" s="46"/>
      <c r="H90" s="46"/>
      <c r="I90" s="25"/>
    </row>
    <row r="91" spans="1:9" x14ac:dyDescent="0.2">
      <c r="A91" s="53" t="s">
        <v>194</v>
      </c>
      <c r="B91" s="46" t="s">
        <v>136</v>
      </c>
      <c r="C91" s="47" t="s">
        <v>189</v>
      </c>
      <c r="D91" s="46" t="s">
        <v>141</v>
      </c>
      <c r="E91" s="46" t="s">
        <v>142</v>
      </c>
      <c r="F91" s="46" t="s">
        <v>143</v>
      </c>
      <c r="G91" s="46"/>
      <c r="H91" s="46"/>
      <c r="I91" s="25"/>
    </row>
    <row r="92" spans="1:9" x14ac:dyDescent="0.2">
      <c r="A92" s="46"/>
      <c r="B92" s="46" t="s">
        <v>188</v>
      </c>
      <c r="C92" s="43">
        <v>1.0215388645399019</v>
      </c>
      <c r="D92" s="25">
        <v>0.95229395286975682</v>
      </c>
      <c r="E92" s="25">
        <v>0.87990942748959244</v>
      </c>
      <c r="F92" s="25">
        <v>1.0728970246772112</v>
      </c>
      <c r="G92" s="46"/>
      <c r="H92" s="46"/>
    </row>
    <row r="93" spans="1:9" x14ac:dyDescent="0.2">
      <c r="A93" s="46"/>
      <c r="B93" s="46" t="s">
        <v>137</v>
      </c>
      <c r="C93" s="47" t="s">
        <v>13</v>
      </c>
      <c r="D93" s="46" t="s">
        <v>147</v>
      </c>
      <c r="E93" s="46" t="s">
        <v>144</v>
      </c>
      <c r="F93" s="46" t="s">
        <v>145</v>
      </c>
      <c r="G93" s="46" t="s">
        <v>146</v>
      </c>
      <c r="I93" s="25"/>
    </row>
    <row r="94" spans="1:9" x14ac:dyDescent="0.2">
      <c r="A94" s="46"/>
      <c r="B94" s="46"/>
      <c r="C94" s="43">
        <v>1.2060849822401949</v>
      </c>
      <c r="D94" s="25">
        <v>0.88957033228383808</v>
      </c>
      <c r="E94" s="25">
        <v>0.78576278317546622</v>
      </c>
      <c r="F94" s="25">
        <v>1.111062091959139</v>
      </c>
      <c r="G94" s="25">
        <v>0.94513273881601956</v>
      </c>
      <c r="I94" s="25"/>
    </row>
    <row r="95" spans="1:9" x14ac:dyDescent="0.2">
      <c r="C95" s="47" t="s">
        <v>148</v>
      </c>
      <c r="I95" s="25"/>
    </row>
    <row r="96" spans="1:9" x14ac:dyDescent="0.2">
      <c r="C96" s="43">
        <v>0.8397552909135787</v>
      </c>
      <c r="I96" s="25"/>
    </row>
    <row r="97" spans="1:9" x14ac:dyDescent="0.2">
      <c r="A97" s="46"/>
      <c r="B97" s="46" t="s">
        <v>72</v>
      </c>
      <c r="C97" s="47" t="s">
        <v>14</v>
      </c>
      <c r="D97" s="46" t="s">
        <v>73</v>
      </c>
      <c r="E97" s="46" t="s">
        <v>74</v>
      </c>
      <c r="F97" s="46" t="s">
        <v>75</v>
      </c>
      <c r="G97" s="46" t="s">
        <v>76</v>
      </c>
      <c r="H97" s="46"/>
      <c r="I97" s="25"/>
    </row>
    <row r="98" spans="1:9" x14ac:dyDescent="0.2">
      <c r="A98" s="46"/>
      <c r="B98" s="46"/>
      <c r="C98" s="43">
        <v>1.5796124791031882</v>
      </c>
      <c r="D98" s="25">
        <v>1.0067247141776703</v>
      </c>
      <c r="E98" s="25">
        <v>1.0734333899503361</v>
      </c>
      <c r="F98" s="25">
        <v>1.2560180645979018</v>
      </c>
      <c r="G98" s="25">
        <v>0.94840209835623357</v>
      </c>
      <c r="H98" s="46"/>
      <c r="I98" s="25"/>
    </row>
    <row r="99" spans="1:9" x14ac:dyDescent="0.2">
      <c r="A99" s="46"/>
      <c r="B99" s="46" t="s">
        <v>72</v>
      </c>
      <c r="C99" s="47" t="s">
        <v>8</v>
      </c>
      <c r="D99" s="46"/>
      <c r="E99" s="46"/>
      <c r="F99" s="46"/>
      <c r="G99" s="46"/>
      <c r="H99" s="46"/>
    </row>
    <row r="100" spans="1:9" x14ac:dyDescent="0.2">
      <c r="A100" s="46"/>
      <c r="B100" s="46"/>
      <c r="C100" s="43">
        <v>0.96207027021243119</v>
      </c>
      <c r="D100" s="46"/>
      <c r="E100" s="46"/>
      <c r="F100" s="46"/>
      <c r="G100" s="46"/>
      <c r="H100" s="46"/>
      <c r="I100" s="25"/>
    </row>
    <row r="101" spans="1:9" x14ac:dyDescent="0.2">
      <c r="A101" s="46"/>
      <c r="B101" s="46" t="s">
        <v>67</v>
      </c>
      <c r="C101" s="47" t="s">
        <v>7</v>
      </c>
      <c r="D101" s="46" t="s">
        <v>68</v>
      </c>
      <c r="E101" s="46" t="s">
        <v>69</v>
      </c>
      <c r="F101" s="46" t="s">
        <v>3</v>
      </c>
      <c r="G101" s="46" t="s">
        <v>70</v>
      </c>
      <c r="H101" s="46" t="s">
        <v>9</v>
      </c>
      <c r="I101" s="25"/>
    </row>
    <row r="102" spans="1:9" x14ac:dyDescent="0.2">
      <c r="A102" s="46"/>
      <c r="B102" s="46"/>
      <c r="C102" s="43">
        <v>1.2844845506669844</v>
      </c>
      <c r="D102" s="25">
        <v>1.011136608412589</v>
      </c>
      <c r="E102" s="25">
        <v>0.86431403239651439</v>
      </c>
      <c r="F102" s="25">
        <v>1.1947461229067378</v>
      </c>
      <c r="G102" s="25">
        <v>1.3671099932090331</v>
      </c>
      <c r="H102" s="25">
        <v>1.2007064289534848</v>
      </c>
      <c r="I102" s="25"/>
    </row>
    <row r="103" spans="1:9" x14ac:dyDescent="0.2">
      <c r="A103" s="46"/>
      <c r="B103" s="46" t="s">
        <v>138</v>
      </c>
      <c r="C103" s="47" t="s">
        <v>15</v>
      </c>
      <c r="D103" s="46" t="s">
        <v>177</v>
      </c>
      <c r="E103" s="46"/>
      <c r="F103" s="46"/>
      <c r="G103" s="46"/>
      <c r="H103" s="46"/>
      <c r="I103" s="25"/>
    </row>
    <row r="104" spans="1:9" x14ac:dyDescent="0.2">
      <c r="A104" s="46"/>
      <c r="B104" s="46"/>
      <c r="C104" s="43">
        <v>1.2368732602109436</v>
      </c>
      <c r="D104" s="25">
        <v>1.1003015859186751</v>
      </c>
      <c r="E104" s="46"/>
      <c r="F104" s="46"/>
      <c r="G104" s="46"/>
      <c r="H104" s="46"/>
      <c r="I104" s="25"/>
    </row>
    <row r="105" spans="1:9" x14ac:dyDescent="0.2">
      <c r="A105" s="46"/>
      <c r="B105" s="46"/>
      <c r="D105" s="46"/>
      <c r="E105" s="46"/>
      <c r="F105" s="46"/>
      <c r="G105" s="46"/>
      <c r="H105" s="46"/>
      <c r="I105" s="25"/>
    </row>
    <row r="106" spans="1:9" x14ac:dyDescent="0.2">
      <c r="I106" s="25"/>
    </row>
    <row r="107" spans="1:9" x14ac:dyDescent="0.2">
      <c r="A107" s="48" t="s">
        <v>133</v>
      </c>
      <c r="B107" s="48" t="s">
        <v>193</v>
      </c>
      <c r="C107" s="48" t="s">
        <v>192</v>
      </c>
      <c r="D107" s="76" t="s">
        <v>191</v>
      </c>
      <c r="E107" s="76"/>
      <c r="F107" s="76"/>
      <c r="G107" s="46"/>
      <c r="H107" s="46"/>
    </row>
    <row r="108" spans="1:9" x14ac:dyDescent="0.2">
      <c r="A108" s="53" t="s">
        <v>190</v>
      </c>
      <c r="B108" s="46" t="s">
        <v>136</v>
      </c>
      <c r="C108" s="47" t="s">
        <v>189</v>
      </c>
      <c r="D108" s="46" t="s">
        <v>141</v>
      </c>
      <c r="E108" s="46" t="s">
        <v>142</v>
      </c>
      <c r="F108" s="46" t="s">
        <v>143</v>
      </c>
      <c r="G108" s="46"/>
      <c r="H108" s="46"/>
      <c r="I108" s="25"/>
    </row>
    <row r="109" spans="1:9" x14ac:dyDescent="0.2">
      <c r="A109" s="46"/>
      <c r="B109" s="46" t="s">
        <v>188</v>
      </c>
      <c r="C109" s="43">
        <v>1.1098714143951609</v>
      </c>
      <c r="D109" s="25">
        <v>0.78303998519744755</v>
      </c>
      <c r="E109" s="25">
        <v>0.79367963933283781</v>
      </c>
      <c r="F109" s="25">
        <v>0.8489561893792501</v>
      </c>
      <c r="G109" s="46"/>
      <c r="H109" s="46"/>
      <c r="I109" s="25"/>
    </row>
    <row r="110" spans="1:9" x14ac:dyDescent="0.2">
      <c r="A110" s="46"/>
      <c r="B110" s="46" t="s">
        <v>137</v>
      </c>
      <c r="C110" s="47" t="s">
        <v>13</v>
      </c>
      <c r="D110" s="46" t="s">
        <v>147</v>
      </c>
      <c r="E110" s="46" t="s">
        <v>144</v>
      </c>
      <c r="F110" s="46" t="s">
        <v>145</v>
      </c>
      <c r="G110" s="46" t="s">
        <v>146</v>
      </c>
      <c r="I110" s="25"/>
    </row>
    <row r="111" spans="1:9" x14ac:dyDescent="0.2">
      <c r="A111" s="46"/>
      <c r="B111" s="46"/>
      <c r="C111" s="43">
        <v>1.0103955806865537</v>
      </c>
      <c r="D111" s="25">
        <v>0.65626033810230366</v>
      </c>
      <c r="E111" s="25">
        <v>0.7381933357701721</v>
      </c>
      <c r="F111" s="25">
        <v>0.8564436417479685</v>
      </c>
      <c r="G111" s="25">
        <v>1.0029353521513862</v>
      </c>
      <c r="I111" s="25"/>
    </row>
    <row r="112" spans="1:9" x14ac:dyDescent="0.2">
      <c r="C112" s="47" t="s">
        <v>148</v>
      </c>
      <c r="I112" s="25"/>
    </row>
    <row r="113" spans="1:9" x14ac:dyDescent="0.2">
      <c r="C113" s="43">
        <v>0.83517862671343657</v>
      </c>
      <c r="I113" s="25"/>
    </row>
    <row r="114" spans="1:9" x14ac:dyDescent="0.2">
      <c r="A114" s="46"/>
      <c r="B114" s="46" t="s">
        <v>72</v>
      </c>
      <c r="C114" s="47" t="s">
        <v>14</v>
      </c>
      <c r="D114" s="46" t="s">
        <v>73</v>
      </c>
      <c r="E114" s="46" t="s">
        <v>74</v>
      </c>
      <c r="F114" s="46" t="s">
        <v>75</v>
      </c>
      <c r="G114" s="46" t="s">
        <v>76</v>
      </c>
      <c r="H114" s="46"/>
    </row>
    <row r="115" spans="1:9" x14ac:dyDescent="0.2">
      <c r="A115" s="46"/>
      <c r="B115" s="46"/>
      <c r="C115" s="43">
        <v>1.6797921210098075</v>
      </c>
      <c r="D115" s="25">
        <v>0.83992914899054405</v>
      </c>
      <c r="E115" s="25">
        <v>1.2104492645386162</v>
      </c>
      <c r="F115" s="25">
        <v>1.7240630525575595</v>
      </c>
      <c r="G115" s="25">
        <v>0.7990175551265295</v>
      </c>
      <c r="H115" s="46"/>
    </row>
    <row r="116" spans="1:9" x14ac:dyDescent="0.2">
      <c r="A116" s="46"/>
      <c r="B116" s="46" t="s">
        <v>72</v>
      </c>
      <c r="C116" s="47" t="s">
        <v>8</v>
      </c>
      <c r="D116" s="46"/>
      <c r="E116" s="46"/>
      <c r="F116" s="46"/>
      <c r="G116" s="46"/>
      <c r="H116" s="46"/>
      <c r="I116" s="25"/>
    </row>
    <row r="117" spans="1:9" x14ac:dyDescent="0.2">
      <c r="A117" s="46"/>
      <c r="B117" s="46"/>
      <c r="C117" s="43">
        <v>0.92494360201934367</v>
      </c>
      <c r="D117" s="46"/>
      <c r="E117" s="46"/>
      <c r="F117" s="46"/>
      <c r="G117" s="46"/>
      <c r="H117" s="46"/>
      <c r="I117" s="25"/>
    </row>
    <row r="118" spans="1:9" x14ac:dyDescent="0.2">
      <c r="A118" s="46"/>
      <c r="B118" s="46" t="s">
        <v>67</v>
      </c>
      <c r="C118" s="47" t="s">
        <v>7</v>
      </c>
      <c r="D118" s="46" t="s">
        <v>68</v>
      </c>
      <c r="E118" s="46" t="s">
        <v>69</v>
      </c>
      <c r="F118" s="46" t="s">
        <v>3</v>
      </c>
      <c r="G118" s="46" t="s">
        <v>70</v>
      </c>
      <c r="H118" s="46" t="s">
        <v>9</v>
      </c>
      <c r="I118" s="25"/>
    </row>
    <row r="119" spans="1:9" x14ac:dyDescent="0.2">
      <c r="A119" s="46"/>
      <c r="B119" s="46"/>
      <c r="C119" s="43">
        <v>1.1724064252303372</v>
      </c>
      <c r="D119" s="25">
        <v>0.85280499556608746</v>
      </c>
      <c r="E119" s="25">
        <v>0.95085130581011779</v>
      </c>
      <c r="F119" s="25">
        <v>1.0857502782415973</v>
      </c>
      <c r="G119" s="25">
        <v>1.3059605522397479</v>
      </c>
      <c r="H119" s="25">
        <v>1.3896495602690384</v>
      </c>
      <c r="I119" s="25"/>
    </row>
    <row r="120" spans="1:9" x14ac:dyDescent="0.2">
      <c r="A120" s="46"/>
      <c r="B120" s="46" t="s">
        <v>138</v>
      </c>
      <c r="C120" s="47" t="s">
        <v>15</v>
      </c>
      <c r="D120" s="46" t="s">
        <v>177</v>
      </c>
      <c r="E120" s="46"/>
      <c r="F120" s="46"/>
      <c r="G120" s="46"/>
      <c r="H120" s="46"/>
      <c r="I120" s="25"/>
    </row>
    <row r="121" spans="1:9" x14ac:dyDescent="0.2">
      <c r="A121" s="46"/>
      <c r="B121" s="46"/>
      <c r="C121" s="43">
        <v>1.1555259714766504</v>
      </c>
      <c r="D121" s="25">
        <v>0.97922482560859359</v>
      </c>
      <c r="E121" s="46"/>
      <c r="F121" s="46"/>
      <c r="G121" s="46"/>
      <c r="H121" s="46"/>
      <c r="I121" s="25"/>
    </row>
    <row r="122" spans="1:9" x14ac:dyDescent="0.2">
      <c r="A122" s="46"/>
      <c r="B122" s="46"/>
      <c r="D122" s="46"/>
      <c r="E122" s="46"/>
      <c r="F122" s="46"/>
      <c r="G122" s="46"/>
      <c r="H122" s="46"/>
      <c r="I122" s="25"/>
    </row>
    <row r="124" spans="1:9" x14ac:dyDescent="0.2">
      <c r="I124" s="25"/>
    </row>
    <row r="125" spans="1:9" x14ac:dyDescent="0.2">
      <c r="I125" s="25"/>
    </row>
  </sheetData>
  <mergeCells count="7">
    <mergeCell ref="D107:F107"/>
    <mergeCell ref="D1:F1"/>
    <mergeCell ref="D18:F18"/>
    <mergeCell ref="D35:F35"/>
    <mergeCell ref="D54:F54"/>
    <mergeCell ref="D73:F73"/>
    <mergeCell ref="D90:F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3327-AD2F-F144-B3BE-9DBC4946798F}">
  <dimension ref="A2:N1860"/>
  <sheetViews>
    <sheetView zoomScale="125" workbookViewId="0">
      <selection activeCell="D13" sqref="D13"/>
    </sheetView>
  </sheetViews>
  <sheetFormatPr baseColWidth="10" defaultRowHeight="16" x14ac:dyDescent="0.2"/>
  <cols>
    <col min="1" max="1" width="24.5" bestFit="1" customWidth="1"/>
    <col min="2" max="2" width="14.6640625" bestFit="1" customWidth="1"/>
    <col min="3" max="3" width="12.83203125" bestFit="1" customWidth="1"/>
    <col min="4" max="4" width="17.5" bestFit="1" customWidth="1"/>
    <col min="5" max="5" width="10.6640625" bestFit="1" customWidth="1"/>
    <col min="6" max="6" width="19.6640625" bestFit="1" customWidth="1"/>
    <col min="9" max="9" width="13.33203125" bestFit="1" customWidth="1"/>
    <col min="14" max="14" width="19.6640625" bestFit="1" customWidth="1"/>
  </cols>
  <sheetData>
    <row r="2" spans="1:14" x14ac:dyDescent="0.2">
      <c r="A2">
        <v>190028</v>
      </c>
      <c r="C2">
        <f>SUM(C3:C5)</f>
        <v>190028</v>
      </c>
      <c r="D2" t="s">
        <v>168</v>
      </c>
      <c r="E2" t="s">
        <v>167</v>
      </c>
      <c r="F2" t="s">
        <v>166</v>
      </c>
      <c r="K2">
        <v>5901</v>
      </c>
      <c r="L2" t="s">
        <v>168</v>
      </c>
      <c r="M2" t="s">
        <v>170</v>
      </c>
      <c r="N2" t="s">
        <v>166</v>
      </c>
    </row>
    <row r="3" spans="1:14" x14ac:dyDescent="0.2">
      <c r="A3" s="34" t="s">
        <v>165</v>
      </c>
      <c r="B3" t="s">
        <v>164</v>
      </c>
      <c r="C3">
        <v>66344</v>
      </c>
      <c r="D3" s="9">
        <f>C3/$C$6</f>
        <v>2.2765916049826692E-2</v>
      </c>
      <c r="E3" s="9">
        <f>SUM(D3:D5)</f>
        <v>6.5208029288503361E-2</v>
      </c>
      <c r="F3">
        <f>1-E3</f>
        <v>0.93479197071149667</v>
      </c>
      <c r="I3" t="s">
        <v>169</v>
      </c>
      <c r="J3" t="s">
        <v>164</v>
      </c>
      <c r="K3">
        <v>2793</v>
      </c>
      <c r="L3" s="23">
        <f>K3/$K$6</f>
        <v>9.5648228213316441E-4</v>
      </c>
      <c r="M3" s="23">
        <f>SUM(L3:L5)</f>
        <v>2.0208385058602947E-3</v>
      </c>
      <c r="N3" s="9">
        <f>1-M3</f>
        <v>0.99797916149413968</v>
      </c>
    </row>
    <row r="4" spans="1:14" x14ac:dyDescent="0.2">
      <c r="B4" t="s">
        <v>163</v>
      </c>
      <c r="C4">
        <v>52355</v>
      </c>
      <c r="D4" s="9">
        <f>C4/$C$6</f>
        <v>1.7965596508933385E-2</v>
      </c>
      <c r="J4" t="s">
        <v>163</v>
      </c>
      <c r="K4">
        <v>1355</v>
      </c>
      <c r="L4" s="23">
        <f>K4/$K$6</f>
        <v>4.6402917733277398E-4</v>
      </c>
    </row>
    <row r="5" spans="1:14" x14ac:dyDescent="0.2">
      <c r="B5" t="s">
        <v>162</v>
      </c>
      <c r="C5">
        <v>71329</v>
      </c>
      <c r="D5" s="9">
        <f>C5/$C$6</f>
        <v>2.447651672974328E-2</v>
      </c>
      <c r="J5" t="s">
        <v>162</v>
      </c>
      <c r="K5">
        <v>1753</v>
      </c>
      <c r="L5" s="23">
        <f>K5/$K$6</f>
        <v>6.0032704639435635E-4</v>
      </c>
    </row>
    <row r="6" spans="1:14" x14ac:dyDescent="0.2">
      <c r="A6" t="s">
        <v>1</v>
      </c>
      <c r="C6" s="2">
        <v>2914181</v>
      </c>
      <c r="I6" t="s">
        <v>1</v>
      </c>
      <c r="K6" s="35">
        <v>2920075</v>
      </c>
    </row>
    <row r="9" spans="1:14" x14ac:dyDescent="0.2">
      <c r="A9" t="s">
        <v>161</v>
      </c>
    </row>
    <row r="10" spans="1:14" x14ac:dyDescent="0.2">
      <c r="A10" t="s">
        <v>160</v>
      </c>
      <c r="B10" t="s">
        <v>159</v>
      </c>
      <c r="C10" t="s">
        <v>158</v>
      </c>
      <c r="D10" t="s">
        <v>157</v>
      </c>
    </row>
    <row r="11" spans="1:14" x14ac:dyDescent="0.2">
      <c r="A11">
        <v>1</v>
      </c>
      <c r="B11">
        <v>1</v>
      </c>
      <c r="C11" s="9">
        <f>$E$3</f>
        <v>6.5208029288503361E-2</v>
      </c>
      <c r="D11">
        <f t="shared" ref="D11:D66" si="0">C11*B11</f>
        <v>6.5208029288503361E-2</v>
      </c>
      <c r="E11">
        <v>652</v>
      </c>
      <c r="F11">
        <f>E11/10000</f>
        <v>6.5199999999999994E-2</v>
      </c>
    </row>
    <row r="12" spans="1:14" x14ac:dyDescent="0.2">
      <c r="A12">
        <v>2</v>
      </c>
      <c r="B12">
        <f t="shared" ref="B12:B66" si="1">POWER($F$3, ROW(A1))</f>
        <v>0.93479197071149667</v>
      </c>
      <c r="C12" s="9">
        <f t="shared" ref="C12:C49" si="2">$E$3</f>
        <v>6.5208029288503361E-2</v>
      </c>
      <c r="D12">
        <f t="shared" si="0"/>
        <v>6.0955942204813048E-2</v>
      </c>
      <c r="E12">
        <v>668</v>
      </c>
      <c r="F12">
        <f t="shared" ref="F12:F75" si="3">E12/10000</f>
        <v>6.6799999999999998E-2</v>
      </c>
    </row>
    <row r="13" spans="1:14" x14ac:dyDescent="0.2">
      <c r="A13">
        <v>3</v>
      </c>
      <c r="B13">
        <f>POWER($F$3, ROW(A2))</f>
        <v>0.87383602850668363</v>
      </c>
      <c r="C13" s="9">
        <f t="shared" si="2"/>
        <v>6.5208029288503361E-2</v>
      </c>
      <c r="D13">
        <f t="shared" si="0"/>
        <v>5.6981125340213282E-2</v>
      </c>
      <c r="E13">
        <v>586</v>
      </c>
      <c r="F13">
        <f t="shared" si="3"/>
        <v>5.8599999999999999E-2</v>
      </c>
    </row>
    <row r="14" spans="1:14" x14ac:dyDescent="0.2">
      <c r="A14">
        <v>4</v>
      </c>
      <c r="B14">
        <f t="shared" si="1"/>
        <v>0.81685490316647036</v>
      </c>
      <c r="C14" s="9">
        <f t="shared" si="2"/>
        <v>6.5208029288503361E-2</v>
      </c>
      <c r="D14">
        <f t="shared" si="0"/>
        <v>5.3265498450136776E-2</v>
      </c>
      <c r="E14">
        <v>517</v>
      </c>
      <c r="F14">
        <f t="shared" si="3"/>
        <v>5.1700000000000003E-2</v>
      </c>
    </row>
    <row r="15" spans="1:14" x14ac:dyDescent="0.2">
      <c r="A15">
        <v>5</v>
      </c>
      <c r="B15">
        <f t="shared" si="1"/>
        <v>0.76358940471633363</v>
      </c>
      <c r="C15" s="9">
        <f t="shared" si="2"/>
        <v>6.5208029288503361E-2</v>
      </c>
      <c r="D15">
        <f t="shared" si="0"/>
        <v>4.9792160267133533E-2</v>
      </c>
      <c r="E15">
        <v>419</v>
      </c>
      <c r="F15">
        <f>E15/10000</f>
        <v>4.19E-2</v>
      </c>
    </row>
    <row r="16" spans="1:14" x14ac:dyDescent="0.2">
      <c r="A16">
        <v>6</v>
      </c>
      <c r="B16">
        <f t="shared" si="1"/>
        <v>0.71379724444920012</v>
      </c>
      <c r="C16" s="9">
        <f t="shared" si="2"/>
        <v>6.5208029288503361E-2</v>
      </c>
      <c r="D16">
        <f t="shared" si="0"/>
        <v>4.6545311622096436E-2</v>
      </c>
      <c r="E16">
        <v>511</v>
      </c>
      <c r="F16">
        <f t="shared" si="3"/>
        <v>5.11E-2</v>
      </c>
    </row>
    <row r="17" spans="1:6" x14ac:dyDescent="0.2">
      <c r="A17">
        <v>7</v>
      </c>
      <c r="B17">
        <f t="shared" si="1"/>
        <v>0.66725193282710371</v>
      </c>
      <c r="C17" s="9">
        <f t="shared" si="2"/>
        <v>6.5208029288503361E-2</v>
      </c>
      <c r="D17">
        <f t="shared" si="0"/>
        <v>4.3510183578600259E-2</v>
      </c>
      <c r="E17">
        <v>363</v>
      </c>
      <c r="F17">
        <f t="shared" si="3"/>
        <v>3.6299999999999999E-2</v>
      </c>
    </row>
    <row r="18" spans="1:6" x14ac:dyDescent="0.2">
      <c r="A18">
        <v>8</v>
      </c>
      <c r="B18">
        <f t="shared" si="1"/>
        <v>0.62374174924850345</v>
      </c>
      <c r="C18" s="9">
        <f t="shared" si="2"/>
        <v>6.5208029288503361E-2</v>
      </c>
      <c r="D18">
        <f t="shared" si="0"/>
        <v>4.0672970253458729E-2</v>
      </c>
      <c r="E18">
        <v>393</v>
      </c>
      <c r="F18">
        <f t="shared" si="3"/>
        <v>3.9300000000000002E-2</v>
      </c>
    </row>
    <row r="19" spans="1:6" x14ac:dyDescent="0.2">
      <c r="A19">
        <v>9</v>
      </c>
      <c r="B19">
        <f t="shared" si="1"/>
        <v>0.58306877899504472</v>
      </c>
      <c r="C19" s="9">
        <f t="shared" si="2"/>
        <v>6.5208029288503361E-2</v>
      </c>
      <c r="D19">
        <f t="shared" si="0"/>
        <v>3.8020766017920767E-2</v>
      </c>
      <c r="E19">
        <v>455</v>
      </c>
      <c r="F19">
        <f t="shared" si="3"/>
        <v>4.5499999999999999E-2</v>
      </c>
    </row>
    <row r="20" spans="1:6" x14ac:dyDescent="0.2">
      <c r="A20">
        <v>10</v>
      </c>
      <c r="B20">
        <f t="shared" si="1"/>
        <v>0.54504801297712402</v>
      </c>
      <c r="C20" s="9">
        <f t="shared" si="2"/>
        <v>6.5208029288503361E-2</v>
      </c>
      <c r="D20">
        <f t="shared" si="0"/>
        <v>3.5541506793852866E-2</v>
      </c>
      <c r="E20">
        <v>361</v>
      </c>
      <c r="F20">
        <f t="shared" si="3"/>
        <v>3.61E-2</v>
      </c>
    </row>
    <row r="21" spans="1:6" x14ac:dyDescent="0.2">
      <c r="A21">
        <v>11</v>
      </c>
      <c r="B21">
        <f t="shared" si="1"/>
        <v>0.50950650618327109</v>
      </c>
      <c r="C21" s="9">
        <f t="shared" si="2"/>
        <v>6.5208029288503361E-2</v>
      </c>
      <c r="D21">
        <f t="shared" si="0"/>
        <v>3.3223915177881758E-2</v>
      </c>
      <c r="E21">
        <v>314</v>
      </c>
      <c r="F21">
        <f t="shared" si="3"/>
        <v>3.1399999999999997E-2</v>
      </c>
    </row>
    <row r="22" spans="1:6" x14ac:dyDescent="0.2">
      <c r="A22">
        <v>12</v>
      </c>
      <c r="B22">
        <f t="shared" si="1"/>
        <v>0.47628259100538939</v>
      </c>
      <c r="C22" s="9">
        <f t="shared" si="2"/>
        <v>6.5208029288503361E-2</v>
      </c>
      <c r="D22">
        <f t="shared" si="0"/>
        <v>3.1057449143883697E-2</v>
      </c>
      <c r="E22">
        <v>277</v>
      </c>
      <c r="F22">
        <f t="shared" si="3"/>
        <v>2.7699999999999999E-2</v>
      </c>
    </row>
    <row r="23" spans="1:6" x14ac:dyDescent="0.2">
      <c r="A23">
        <v>13</v>
      </c>
      <c r="B23">
        <f t="shared" si="1"/>
        <v>0.44522514186150569</v>
      </c>
      <c r="C23" s="9">
        <f t="shared" si="2"/>
        <v>6.5208029288503361E-2</v>
      </c>
      <c r="D23">
        <f t="shared" si="0"/>
        <v>2.9032254090483128E-2</v>
      </c>
      <c r="E23">
        <v>281</v>
      </c>
      <c r="F23">
        <f t="shared" si="3"/>
        <v>2.81E-2</v>
      </c>
    </row>
    <row r="24" spans="1:6" x14ac:dyDescent="0.2">
      <c r="A24">
        <v>14</v>
      </c>
      <c r="B24">
        <f t="shared" si="1"/>
        <v>0.41619288777102259</v>
      </c>
      <c r="C24" s="9">
        <f t="shared" si="2"/>
        <v>6.5208029288503361E-2</v>
      </c>
      <c r="D24">
        <f t="shared" si="0"/>
        <v>2.7139118015439632E-2</v>
      </c>
      <c r="E24">
        <v>230</v>
      </c>
      <c r="F24">
        <f t="shared" si="3"/>
        <v>2.3E-2</v>
      </c>
    </row>
    <row r="25" spans="1:6" x14ac:dyDescent="0.2">
      <c r="A25">
        <v>15</v>
      </c>
      <c r="B25">
        <f t="shared" si="1"/>
        <v>0.38905376975558298</v>
      </c>
      <c r="C25" s="9">
        <f t="shared" si="2"/>
        <v>6.5208029288503361E-2</v>
      </c>
      <c r="D25">
        <f t="shared" si="0"/>
        <v>2.5369429613024699E-2</v>
      </c>
      <c r="E25">
        <v>201</v>
      </c>
      <c r="F25">
        <f t="shared" si="3"/>
        <v>2.01E-2</v>
      </c>
    </row>
    <row r="26" spans="1:6" x14ac:dyDescent="0.2">
      <c r="A26">
        <v>16</v>
      </c>
      <c r="B26">
        <f t="shared" si="1"/>
        <v>0.36368434014255824</v>
      </c>
      <c r="C26" s="9">
        <f t="shared" si="2"/>
        <v>6.5208029288503361E-2</v>
      </c>
      <c r="D26">
        <f t="shared" si="0"/>
        <v>2.3715139103785955E-2</v>
      </c>
      <c r="E26">
        <v>220</v>
      </c>
      <c r="F26">
        <f t="shared" si="3"/>
        <v>2.1999999999999999E-2</v>
      </c>
    </row>
    <row r="27" spans="1:6" x14ac:dyDescent="0.2">
      <c r="A27">
        <v>17</v>
      </c>
      <c r="B27">
        <f t="shared" si="1"/>
        <v>0.33996920103877232</v>
      </c>
      <c r="C27" s="9">
        <f t="shared" si="2"/>
        <v>6.5208029288503361E-2</v>
      </c>
      <c r="D27">
        <f t="shared" si="0"/>
        <v>2.2168721618525351E-2</v>
      </c>
      <c r="E27">
        <v>227</v>
      </c>
      <c r="F27">
        <f t="shared" si="3"/>
        <v>2.2700000000000001E-2</v>
      </c>
    </row>
    <row r="28" spans="1:6" x14ac:dyDescent="0.2">
      <c r="A28">
        <v>18</v>
      </c>
      <c r="B28">
        <f t="shared" si="1"/>
        <v>0.31780047942024697</v>
      </c>
      <c r="C28" s="9">
        <f t="shared" si="2"/>
        <v>6.5208029288503361E-2</v>
      </c>
      <c r="D28">
        <f t="shared" si="0"/>
        <v>2.0723142969935875E-2</v>
      </c>
      <c r="E28">
        <v>247</v>
      </c>
      <c r="F28">
        <f t="shared" si="3"/>
        <v>2.47E-2</v>
      </c>
    </row>
    <row r="29" spans="1:6" x14ac:dyDescent="0.2">
      <c r="A29">
        <v>19</v>
      </c>
      <c r="B29">
        <f t="shared" si="1"/>
        <v>0.29707733645031109</v>
      </c>
      <c r="C29" s="9">
        <f t="shared" si="2"/>
        <v>6.5208029288503361E-2</v>
      </c>
      <c r="D29">
        <f t="shared" si="0"/>
        <v>1.9371827656202451E-2</v>
      </c>
      <c r="E29">
        <v>153</v>
      </c>
      <c r="F29">
        <f t="shared" si="3"/>
        <v>1.5299999999999999E-2</v>
      </c>
    </row>
    <row r="30" spans="1:6" x14ac:dyDescent="0.2">
      <c r="A30">
        <v>20</v>
      </c>
      <c r="B30">
        <f t="shared" si="1"/>
        <v>0.27770550879410866</v>
      </c>
      <c r="C30" s="9">
        <f t="shared" si="2"/>
        <v>6.5208029288503361E-2</v>
      </c>
      <c r="D30">
        <f t="shared" si="0"/>
        <v>1.8108628951024965E-2</v>
      </c>
      <c r="E30">
        <v>189</v>
      </c>
      <c r="F30">
        <f t="shared" si="3"/>
        <v>1.89E-2</v>
      </c>
    </row>
    <row r="31" spans="1:6" x14ac:dyDescent="0.2">
      <c r="A31">
        <v>21</v>
      </c>
      <c r="B31">
        <f t="shared" si="1"/>
        <v>0.25959687984308372</v>
      </c>
      <c r="C31" s="9">
        <f t="shared" si="2"/>
        <v>6.5208029288503361E-2</v>
      </c>
      <c r="D31">
        <f t="shared" si="0"/>
        <v>1.6927800944011889E-2</v>
      </c>
      <c r="E31">
        <v>155</v>
      </c>
      <c r="F31">
        <f t="shared" si="3"/>
        <v>1.55E-2</v>
      </c>
    </row>
    <row r="32" spans="1:6" x14ac:dyDescent="0.2">
      <c r="A32">
        <v>22</v>
      </c>
      <c r="B32">
        <f t="shared" si="1"/>
        <v>0.24266907889907183</v>
      </c>
      <c r="C32" s="9">
        <f t="shared" si="2"/>
        <v>6.5208029288503361E-2</v>
      </c>
      <c r="D32">
        <f t="shared" si="0"/>
        <v>1.5823972404264808E-2</v>
      </c>
      <c r="E32">
        <v>151</v>
      </c>
      <c r="F32">
        <f t="shared" si="3"/>
        <v>1.5100000000000001E-2</v>
      </c>
    </row>
    <row r="33" spans="1:6" x14ac:dyDescent="0.2">
      <c r="A33">
        <v>23</v>
      </c>
      <c r="B33">
        <f t="shared" si="1"/>
        <v>0.22684510649480702</v>
      </c>
      <c r="C33" s="9">
        <f t="shared" si="2"/>
        <v>6.5208029288503361E-2</v>
      </c>
      <c r="D33">
        <f t="shared" si="0"/>
        <v>1.479212234826704E-2</v>
      </c>
      <c r="E33">
        <v>157</v>
      </c>
      <c r="F33">
        <f t="shared" si="3"/>
        <v>1.5699999999999999E-2</v>
      </c>
    </row>
    <row r="34" spans="1:6" x14ac:dyDescent="0.2">
      <c r="A34">
        <v>24</v>
      </c>
      <c r="B34">
        <f t="shared" si="1"/>
        <v>0.21205298414653997</v>
      </c>
      <c r="C34" s="9">
        <f t="shared" si="2"/>
        <v>6.5208029288503361E-2</v>
      </c>
      <c r="D34">
        <f t="shared" si="0"/>
        <v>1.3827557200942118E-2</v>
      </c>
      <c r="E34">
        <v>155</v>
      </c>
      <c r="F34">
        <f t="shared" si="3"/>
        <v>1.55E-2</v>
      </c>
    </row>
    <row r="35" spans="1:6" x14ac:dyDescent="0.2">
      <c r="A35">
        <v>25</v>
      </c>
      <c r="B35">
        <f t="shared" si="1"/>
        <v>0.19822542694559786</v>
      </c>
      <c r="C35" s="9">
        <f t="shared" si="2"/>
        <v>6.5208029288503361E-2</v>
      </c>
      <c r="D35">
        <f t="shared" si="0"/>
        <v>1.2925889445994628E-2</v>
      </c>
      <c r="E35">
        <v>119</v>
      </c>
      <c r="F35">
        <f t="shared" si="3"/>
        <v>1.1900000000000001E-2</v>
      </c>
    </row>
    <row r="36" spans="1:6" x14ac:dyDescent="0.2">
      <c r="A36">
        <v>26</v>
      </c>
      <c r="B36">
        <f t="shared" si="1"/>
        <v>0.18529953749960326</v>
      </c>
      <c r="C36" s="9">
        <f t="shared" si="2"/>
        <v>6.5208029288503361E-2</v>
      </c>
      <c r="D36">
        <f t="shared" si="0"/>
        <v>1.2083017668420256E-2</v>
      </c>
      <c r="E36">
        <v>92</v>
      </c>
      <c r="F36">
        <f t="shared" si="3"/>
        <v>9.1999999999999998E-3</v>
      </c>
    </row>
    <row r="37" spans="1:6" x14ac:dyDescent="0.2">
      <c r="A37">
        <v>27</v>
      </c>
      <c r="B37">
        <f t="shared" si="1"/>
        <v>0.17321651983118297</v>
      </c>
      <c r="C37" s="9">
        <f t="shared" si="2"/>
        <v>6.5208029288503361E-2</v>
      </c>
      <c r="D37">
        <f t="shared" si="0"/>
        <v>1.1295107898404402E-2</v>
      </c>
      <c r="E37">
        <v>100</v>
      </c>
      <c r="F37">
        <f t="shared" si="3"/>
        <v>0.01</v>
      </c>
    </row>
    <row r="38" spans="1:6" x14ac:dyDescent="0.2">
      <c r="A38">
        <v>28</v>
      </c>
      <c r="B38">
        <f t="shared" si="1"/>
        <v>0.16192141193277859</v>
      </c>
      <c r="C38" s="9">
        <f t="shared" si="2"/>
        <v>6.5208029288503361E-2</v>
      </c>
      <c r="D38">
        <f t="shared" si="0"/>
        <v>1.0558576171748444E-2</v>
      </c>
      <c r="E38">
        <v>86</v>
      </c>
      <c r="F38">
        <f t="shared" si="3"/>
        <v>8.6E-3</v>
      </c>
    </row>
    <row r="39" spans="1:6" x14ac:dyDescent="0.2">
      <c r="A39">
        <v>29</v>
      </c>
      <c r="B39">
        <f t="shared" si="1"/>
        <v>0.15136283576103016</v>
      </c>
      <c r="C39" s="9">
        <f t="shared" si="2"/>
        <v>6.5208029288503361E-2</v>
      </c>
      <c r="D39">
        <f t="shared" si="0"/>
        <v>9.8700722274961787E-3</v>
      </c>
      <c r="E39">
        <v>91</v>
      </c>
      <c r="F39">
        <f t="shared" si="3"/>
        <v>9.1000000000000004E-3</v>
      </c>
    </row>
    <row r="40" spans="1:6" x14ac:dyDescent="0.2">
      <c r="A40">
        <v>30</v>
      </c>
      <c r="B40">
        <f t="shared" si="1"/>
        <v>0.14149276353353399</v>
      </c>
      <c r="C40" s="9">
        <f t="shared" si="2"/>
        <v>6.5208029288503361E-2</v>
      </c>
      <c r="D40">
        <f t="shared" si="0"/>
        <v>9.2264642686059641E-3</v>
      </c>
      <c r="E40">
        <v>75</v>
      </c>
      <c r="F40">
        <f t="shared" si="3"/>
        <v>7.4999999999999997E-3</v>
      </c>
    </row>
    <row r="41" spans="1:6" x14ac:dyDescent="0.2">
      <c r="A41">
        <v>31</v>
      </c>
      <c r="B41">
        <f t="shared" si="1"/>
        <v>0.13226629926492803</v>
      </c>
      <c r="C41" s="9">
        <f t="shared" si="2"/>
        <v>6.5208029288503361E-2</v>
      </c>
      <c r="D41">
        <f t="shared" si="0"/>
        <v>8.6248247163493771E-3</v>
      </c>
      <c r="E41">
        <v>79</v>
      </c>
      <c r="F41">
        <f t="shared" si="3"/>
        <v>7.9000000000000008E-3</v>
      </c>
    </row>
    <row r="42" spans="1:6" x14ac:dyDescent="0.2">
      <c r="A42">
        <v>32</v>
      </c>
      <c r="B42">
        <f t="shared" si="1"/>
        <v>0.12364147454857863</v>
      </c>
      <c r="C42" s="9">
        <f t="shared" si="2"/>
        <v>6.5208029288503361E-2</v>
      </c>
      <c r="D42">
        <f t="shared" si="0"/>
        <v>8.0624168936374585E-3</v>
      </c>
      <c r="E42">
        <v>85</v>
      </c>
      <c r="F42">
        <f t="shared" si="3"/>
        <v>8.5000000000000006E-3</v>
      </c>
    </row>
    <row r="43" spans="1:6" x14ac:dyDescent="0.2">
      <c r="A43">
        <v>33</v>
      </c>
      <c r="B43">
        <f t="shared" si="1"/>
        <v>0.11557905765494118</v>
      </c>
      <c r="C43" s="9">
        <f t="shared" si="2"/>
        <v>6.5208029288503361E-2</v>
      </c>
      <c r="D43">
        <f t="shared" si="0"/>
        <v>7.5366825767010232E-3</v>
      </c>
      <c r="E43">
        <v>81</v>
      </c>
      <c r="F43">
        <f t="shared" si="3"/>
        <v>8.0999999999999996E-3</v>
      </c>
    </row>
    <row r="44" spans="1:6" x14ac:dyDescent="0.2">
      <c r="A44">
        <v>34</v>
      </c>
      <c r="B44">
        <f t="shared" si="1"/>
        <v>0.10804237507824016</v>
      </c>
      <c r="C44" s="9">
        <f t="shared" si="2"/>
        <v>6.5208029288503361E-2</v>
      </c>
      <c r="D44">
        <f t="shared" si="0"/>
        <v>7.0452303585013497E-3</v>
      </c>
      <c r="E44">
        <v>55</v>
      </c>
      <c r="F44">
        <f t="shared" si="3"/>
        <v>5.4999999999999997E-3</v>
      </c>
    </row>
    <row r="45" spans="1:6" x14ac:dyDescent="0.2">
      <c r="A45">
        <v>35</v>
      </c>
      <c r="B45">
        <f t="shared" si="1"/>
        <v>0.10099714471973882</v>
      </c>
      <c r="C45" s="9">
        <f t="shared" si="2"/>
        <v>6.5208029288503361E-2</v>
      </c>
      <c r="D45">
        <f t="shared" si="0"/>
        <v>6.5858247709399418E-3</v>
      </c>
      <c r="E45">
        <v>60</v>
      </c>
      <c r="F45">
        <f t="shared" si="3"/>
        <v>6.0000000000000001E-3</v>
      </c>
    </row>
    <row r="46" spans="1:6" x14ac:dyDescent="0.2">
      <c r="A46">
        <v>36</v>
      </c>
      <c r="B46">
        <f t="shared" si="1"/>
        <v>9.441131994879888E-2</v>
      </c>
      <c r="C46" s="9">
        <f t="shared" si="2"/>
        <v>6.5208029288503361E-2</v>
      </c>
      <c r="D46">
        <f t="shared" si="0"/>
        <v>6.1563761163875392E-3</v>
      </c>
      <c r="E46">
        <v>48</v>
      </c>
      <c r="F46">
        <f t="shared" si="3"/>
        <v>4.7999999999999996E-3</v>
      </c>
    </row>
    <row r="47" spans="1:6" x14ac:dyDescent="0.2">
      <c r="A47">
        <v>37</v>
      </c>
      <c r="B47">
        <f t="shared" si="1"/>
        <v>8.8254943832411337E-2</v>
      </c>
      <c r="C47" s="9">
        <f t="shared" si="2"/>
        <v>6.5208029288503361E-2</v>
      </c>
      <c r="D47">
        <f t="shared" si="0"/>
        <v>5.7549309622790977E-3</v>
      </c>
      <c r="E47">
        <v>46</v>
      </c>
      <c r="F47">
        <f t="shared" si="3"/>
        <v>4.5999999999999999E-3</v>
      </c>
    </row>
    <row r="48" spans="1:6" x14ac:dyDescent="0.2">
      <c r="A48">
        <v>38</v>
      </c>
      <c r="B48">
        <f t="shared" si="1"/>
        <v>8.2500012870132242E-2</v>
      </c>
      <c r="C48" s="9">
        <f t="shared" si="2"/>
        <v>6.5208029288503361E-2</v>
      </c>
      <c r="D48">
        <f t="shared" si="0"/>
        <v>5.3796632555374877E-3</v>
      </c>
      <c r="E48">
        <v>42</v>
      </c>
      <c r="F48">
        <f t="shared" si="3"/>
        <v>4.1999999999999997E-3</v>
      </c>
    </row>
    <row r="49" spans="1:6" x14ac:dyDescent="0.2">
      <c r="A49">
        <v>39</v>
      </c>
      <c r="B49">
        <f t="shared" si="1"/>
        <v>7.7120349614594755E-2</v>
      </c>
      <c r="C49" s="9">
        <f t="shared" si="2"/>
        <v>6.5208029288503361E-2</v>
      </c>
      <c r="D49">
        <f t="shared" si="0"/>
        <v>5.0288660164081135E-3</v>
      </c>
      <c r="E49">
        <v>36</v>
      </c>
      <c r="F49">
        <f t="shared" si="3"/>
        <v>3.5999999999999999E-3</v>
      </c>
    </row>
    <row r="50" spans="1:6" x14ac:dyDescent="0.2">
      <c r="A50">
        <v>40</v>
      </c>
      <c r="B50">
        <f t="shared" si="1"/>
        <v>7.2091483598186651E-2</v>
      </c>
      <c r="C50" s="9">
        <f>$E$3</f>
        <v>6.5208029288503361E-2</v>
      </c>
      <c r="D50">
        <f t="shared" si="0"/>
        <v>4.7009435739222144E-3</v>
      </c>
      <c r="E50">
        <v>31</v>
      </c>
      <c r="F50">
        <f t="shared" si="3"/>
        <v>3.0999999999999999E-3</v>
      </c>
    </row>
    <row r="51" spans="1:6" x14ac:dyDescent="0.2">
      <c r="A51">
        <v>41</v>
      </c>
      <c r="B51">
        <f t="shared" si="1"/>
        <v>6.7390540024264436E-2</v>
      </c>
      <c r="C51" s="9">
        <f t="shared" ref="C51:C114" si="4">$E$3</f>
        <v>6.5208029288503361E-2</v>
      </c>
      <c r="D51">
        <f t="shared" si="0"/>
        <v>4.3944043076702931E-3</v>
      </c>
      <c r="E51">
        <v>36</v>
      </c>
      <c r="F51">
        <f t="shared" si="3"/>
        <v>3.5999999999999999E-3</v>
      </c>
    </row>
    <row r="52" spans="1:6" x14ac:dyDescent="0.2">
      <c r="A52">
        <v>42</v>
      </c>
      <c r="B52">
        <f t="shared" si="1"/>
        <v>6.2996135716594154E-2</v>
      </c>
      <c r="C52" s="9">
        <f t="shared" si="4"/>
        <v>6.5208029288503361E-2</v>
      </c>
      <c r="D52">
        <f t="shared" si="0"/>
        <v>4.107853862870204E-3</v>
      </c>
      <c r="E52">
        <v>40</v>
      </c>
      <c r="F52">
        <f t="shared" si="3"/>
        <v>4.0000000000000001E-3</v>
      </c>
    </row>
    <row r="53" spans="1:6" x14ac:dyDescent="0.2">
      <c r="A53">
        <v>43</v>
      </c>
      <c r="B53">
        <f t="shared" si="1"/>
        <v>5.8888281853723939E-2</v>
      </c>
      <c r="C53" s="9">
        <f t="shared" si="4"/>
        <v>6.5208029288503361E-2</v>
      </c>
      <c r="D53">
        <f t="shared" si="0"/>
        <v>3.8399888078672717E-3</v>
      </c>
      <c r="E53">
        <v>33</v>
      </c>
      <c r="F53">
        <f t="shared" si="3"/>
        <v>3.3E-3</v>
      </c>
    </row>
    <row r="54" spans="1:6" x14ac:dyDescent="0.2">
      <c r="A54">
        <v>44</v>
      </c>
      <c r="B54">
        <f t="shared" si="1"/>
        <v>5.5048293045856671E-2</v>
      </c>
      <c r="C54" s="9">
        <f t="shared" si="4"/>
        <v>6.5208029288503361E-2</v>
      </c>
      <c r="D54">
        <f t="shared" si="0"/>
        <v>3.5895907052163377E-3</v>
      </c>
      <c r="E54">
        <v>26</v>
      </c>
      <c r="F54">
        <f t="shared" si="3"/>
        <v>2.5999999999999999E-3</v>
      </c>
    </row>
    <row r="55" spans="1:6" x14ac:dyDescent="0.2">
      <c r="A55">
        <v>45</v>
      </c>
      <c r="B55">
        <f t="shared" si="1"/>
        <v>5.145870234064033E-2</v>
      </c>
      <c r="C55" s="9">
        <f t="shared" si="4"/>
        <v>6.5208029288503361E-2</v>
      </c>
      <c r="D55">
        <f t="shared" si="0"/>
        <v>3.3555205693768511E-3</v>
      </c>
      <c r="E55">
        <v>35</v>
      </c>
      <c r="F55">
        <f t="shared" si="3"/>
        <v>3.5000000000000001E-3</v>
      </c>
    </row>
    <row r="56" spans="1:6" x14ac:dyDescent="0.2">
      <c r="A56">
        <v>46</v>
      </c>
      <c r="B56">
        <f t="shared" si="1"/>
        <v>4.8103181771263485E-2</v>
      </c>
      <c r="C56" s="9">
        <f t="shared" si="4"/>
        <v>6.5208029288503361E-2</v>
      </c>
      <c r="D56">
        <f t="shared" si="0"/>
        <v>3.1367136858107504E-3</v>
      </c>
      <c r="E56">
        <v>25</v>
      </c>
      <c r="F56">
        <f t="shared" si="3"/>
        <v>2.5000000000000001E-3</v>
      </c>
    </row>
    <row r="57" spans="1:6" x14ac:dyDescent="0.2">
      <c r="A57">
        <v>47</v>
      </c>
      <c r="B57">
        <f t="shared" si="1"/>
        <v>4.4966468085452738E-2</v>
      </c>
      <c r="C57" s="9">
        <f t="shared" si="4"/>
        <v>6.5208029288503361E-2</v>
      </c>
      <c r="D57">
        <f t="shared" si="0"/>
        <v>2.9321747679167537E-3</v>
      </c>
      <c r="E57">
        <v>29</v>
      </c>
      <c r="F57">
        <f t="shared" si="3"/>
        <v>2.8999999999999998E-3</v>
      </c>
    </row>
    <row r="58" spans="1:6" x14ac:dyDescent="0.2">
      <c r="A58">
        <v>48</v>
      </c>
      <c r="B58">
        <f t="shared" si="1"/>
        <v>4.2034293317535977E-2</v>
      </c>
      <c r="C58" s="9">
        <f t="shared" si="4"/>
        <v>6.5208029288503361E-2</v>
      </c>
      <c r="D58">
        <f t="shared" si="0"/>
        <v>2.7409734297714271E-3</v>
      </c>
      <c r="E58">
        <v>33</v>
      </c>
      <c r="F58">
        <f t="shared" si="3"/>
        <v>3.3E-3</v>
      </c>
    </row>
    <row r="59" spans="1:6" x14ac:dyDescent="0.2">
      <c r="A59">
        <v>49</v>
      </c>
      <c r="B59">
        <f t="shared" si="1"/>
        <v>3.9293319887764556E-2</v>
      </c>
      <c r="C59" s="9">
        <f t="shared" si="4"/>
        <v>6.5208029288503361E-2</v>
      </c>
      <c r="D59">
        <f t="shared" si="0"/>
        <v>2.5622399540838827E-3</v>
      </c>
      <c r="E59">
        <v>16</v>
      </c>
      <c r="F59">
        <f t="shared" si="3"/>
        <v>1.6000000000000001E-3</v>
      </c>
    </row>
    <row r="60" spans="1:6" x14ac:dyDescent="0.2">
      <c r="A60">
        <v>50</v>
      </c>
      <c r="B60">
        <f t="shared" si="1"/>
        <v>3.6731079933680674E-2</v>
      </c>
      <c r="C60" s="9">
        <f t="shared" si="4"/>
        <v>6.5208029288503361E-2</v>
      </c>
      <c r="D60">
        <f t="shared" si="0"/>
        <v>2.3951613361138076E-3</v>
      </c>
      <c r="E60">
        <v>23</v>
      </c>
      <c r="F60">
        <f t="shared" si="3"/>
        <v>2.3E-3</v>
      </c>
    </row>
    <row r="61" spans="1:6" x14ac:dyDescent="0.2">
      <c r="A61">
        <v>51</v>
      </c>
      <c r="B61">
        <f t="shared" si="1"/>
        <v>3.4335918597566864E-2</v>
      </c>
      <c r="C61" s="9">
        <f t="shared" si="4"/>
        <v>6.5208029288503361E-2</v>
      </c>
      <c r="D61">
        <f t="shared" si="0"/>
        <v>2.2389775855578072E-3</v>
      </c>
      <c r="E61">
        <v>14</v>
      </c>
      <c r="F61">
        <f t="shared" si="3"/>
        <v>1.4E-3</v>
      </c>
    </row>
    <row r="62" spans="1:6" x14ac:dyDescent="0.2">
      <c r="A62">
        <v>52</v>
      </c>
      <c r="B62">
        <f t="shared" si="1"/>
        <v>3.2096941012009057E-2</v>
      </c>
      <c r="C62" s="9">
        <f t="shared" si="4"/>
        <v>6.5208029288503361E-2</v>
      </c>
      <c r="D62">
        <f t="shared" si="0"/>
        <v>2.0929782695824511E-3</v>
      </c>
      <c r="E62">
        <v>12</v>
      </c>
      <c r="F62">
        <f t="shared" si="3"/>
        <v>1.1999999999999999E-3</v>
      </c>
    </row>
    <row r="63" spans="1:6" x14ac:dyDescent="0.2">
      <c r="A63">
        <v>53</v>
      </c>
      <c r="B63">
        <f t="shared" si="1"/>
        <v>3.0003962742426612E-2</v>
      </c>
      <c r="C63" s="9">
        <f t="shared" si="4"/>
        <v>6.5208029288503361E-2</v>
      </c>
      <c r="D63">
        <f t="shared" si="0"/>
        <v>1.956499281279318E-3</v>
      </c>
      <c r="E63">
        <v>22</v>
      </c>
      <c r="F63">
        <f t="shared" si="3"/>
        <v>2.2000000000000001E-3</v>
      </c>
    </row>
    <row r="64" spans="1:6" x14ac:dyDescent="0.2">
      <c r="A64">
        <v>54</v>
      </c>
      <c r="B64">
        <f t="shared" si="1"/>
        <v>2.8047463461147292E-2</v>
      </c>
      <c r="C64" s="9">
        <f t="shared" si="4"/>
        <v>6.5208029288503361E-2</v>
      </c>
      <c r="D64">
        <f t="shared" si="0"/>
        <v>1.8289198188427204E-3</v>
      </c>
      <c r="E64">
        <v>23</v>
      </c>
      <c r="F64">
        <f t="shared" si="3"/>
        <v>2.3E-3</v>
      </c>
    </row>
    <row r="65" spans="1:6" x14ac:dyDescent="0.2">
      <c r="A65">
        <v>55</v>
      </c>
      <c r="B65">
        <f t="shared" si="1"/>
        <v>2.6218543642304575E-2</v>
      </c>
      <c r="C65" s="9">
        <f t="shared" si="4"/>
        <v>6.5208029288503361E-2</v>
      </c>
      <c r="D65">
        <f t="shared" si="0"/>
        <v>1.7096595617293003E-3</v>
      </c>
      <c r="E65">
        <v>17</v>
      </c>
      <c r="F65">
        <f t="shared" si="3"/>
        <v>1.6999999999999999E-3</v>
      </c>
    </row>
    <row r="66" spans="1:6" x14ac:dyDescent="0.2">
      <c r="A66">
        <v>56</v>
      </c>
      <c r="B66">
        <f t="shared" si="1"/>
        <v>2.4508884080575274E-2</v>
      </c>
      <c r="C66" s="9">
        <f t="shared" si="4"/>
        <v>6.5208029288503361E-2</v>
      </c>
      <c r="D66">
        <f t="shared" si="0"/>
        <v>1.5981760309546863E-3</v>
      </c>
      <c r="E66">
        <v>18</v>
      </c>
      <c r="F66">
        <f t="shared" si="3"/>
        <v>1.8E-3</v>
      </c>
    </row>
    <row r="67" spans="1:6" x14ac:dyDescent="0.2">
      <c r="A67">
        <v>57</v>
      </c>
      <c r="B67">
        <f t="shared" ref="B67:B130" si="5">POWER($F$3, ROW(A56))</f>
        <v>2.2910708049620587E-2</v>
      </c>
      <c r="C67" s="9">
        <f t="shared" si="4"/>
        <v>6.5208029288503361E-2</v>
      </c>
      <c r="D67">
        <f t="shared" ref="D67:D130" si="6">C67*B67</f>
        <v>1.4939621215200091E-3</v>
      </c>
      <c r="E67">
        <v>17</v>
      </c>
      <c r="F67">
        <f t="shared" si="3"/>
        <v>1.6999999999999999E-3</v>
      </c>
    </row>
    <row r="68" spans="1:6" x14ac:dyDescent="0.2">
      <c r="A68">
        <v>58</v>
      </c>
      <c r="B68">
        <f t="shared" si="5"/>
        <v>2.141674592810058E-2</v>
      </c>
      <c r="C68" s="9">
        <f t="shared" si="4"/>
        <v>6.5208029288503361E-2</v>
      </c>
      <c r="D68">
        <f t="shared" si="6"/>
        <v>1.3965437957440176E-3</v>
      </c>
      <c r="E68">
        <v>10</v>
      </c>
      <c r="F68">
        <f t="shared" si="3"/>
        <v>1E-3</v>
      </c>
    </row>
    <row r="69" spans="1:6" x14ac:dyDescent="0.2">
      <c r="A69">
        <v>59</v>
      </c>
      <c r="B69">
        <f t="shared" si="5"/>
        <v>2.0020202132356561E-2</v>
      </c>
      <c r="C69" s="9">
        <f t="shared" si="4"/>
        <v>6.5208029288503361E-2</v>
      </c>
      <c r="D69">
        <f t="shared" si="6"/>
        <v>1.3054779270084641E-3</v>
      </c>
      <c r="E69">
        <v>10</v>
      </c>
      <c r="F69">
        <f t="shared" si="3"/>
        <v>1E-3</v>
      </c>
    </row>
    <row r="70" spans="1:6" x14ac:dyDescent="0.2">
      <c r="A70">
        <v>60</v>
      </c>
      <c r="B70">
        <f t="shared" si="5"/>
        <v>1.8714724205348098E-2</v>
      </c>
      <c r="C70" s="9">
        <f t="shared" si="4"/>
        <v>6.5208029288503361E-2</v>
      </c>
      <c r="D70">
        <f t="shared" si="6"/>
        <v>1.2203502841086015E-3</v>
      </c>
      <c r="E70">
        <v>8</v>
      </c>
      <c r="F70">
        <f t="shared" si="3"/>
        <v>8.0000000000000004E-4</v>
      </c>
    </row>
    <row r="71" spans="1:6" x14ac:dyDescent="0.2">
      <c r="A71">
        <v>61</v>
      </c>
      <c r="B71">
        <f t="shared" si="5"/>
        <v>1.7494373921239498E-2</v>
      </c>
      <c r="C71" s="9">
        <f t="shared" si="4"/>
        <v>6.5208029288503361E-2</v>
      </c>
      <c r="D71">
        <f t="shared" si="6"/>
        <v>1.1407736470402147E-3</v>
      </c>
      <c r="E71">
        <v>8</v>
      </c>
      <c r="F71">
        <f t="shared" si="3"/>
        <v>8.0000000000000004E-4</v>
      </c>
    </row>
    <row r="72" spans="1:6" x14ac:dyDescent="0.2">
      <c r="A72">
        <v>62</v>
      </c>
      <c r="B72">
        <f t="shared" si="5"/>
        <v>1.6353600274199284E-2</v>
      </c>
      <c r="C72" s="9">
        <f t="shared" si="4"/>
        <v>6.5208029288503361E-2</v>
      </c>
      <c r="D72">
        <f t="shared" si="6"/>
        <v>1.0663860456524635E-3</v>
      </c>
      <c r="E72">
        <v>12</v>
      </c>
      <c r="F72">
        <f t="shared" si="3"/>
        <v>1.1999999999999999E-3</v>
      </c>
    </row>
    <row r="73" spans="1:6" x14ac:dyDescent="0.2">
      <c r="A73">
        <v>63</v>
      </c>
      <c r="B73">
        <f t="shared" si="5"/>
        <v>1.5287214228546821E-2</v>
      </c>
      <c r="C73" s="9">
        <f t="shared" si="4"/>
        <v>6.5208029288503361E-2</v>
      </c>
      <c r="D73">
        <f t="shared" si="6"/>
        <v>9.9684911315470648E-4</v>
      </c>
      <c r="E73">
        <v>9</v>
      </c>
      <c r="F73">
        <f t="shared" si="3"/>
        <v>8.9999999999999998E-4</v>
      </c>
    </row>
    <row r="74" spans="1:6" x14ac:dyDescent="0.2">
      <c r="A74">
        <v>64</v>
      </c>
      <c r="B74">
        <f t="shared" si="5"/>
        <v>1.4290365115392112E-2</v>
      </c>
      <c r="C74" s="9">
        <f t="shared" si="4"/>
        <v>6.5208029288503361E-2</v>
      </c>
      <c r="D74">
        <f t="shared" si="6"/>
        <v>9.3184654698789558E-4</v>
      </c>
      <c r="E74">
        <v>3</v>
      </c>
      <c r="F74">
        <f t="shared" si="3"/>
        <v>2.9999999999999997E-4</v>
      </c>
    </row>
    <row r="75" spans="1:6" x14ac:dyDescent="0.2">
      <c r="A75">
        <v>65</v>
      </c>
      <c r="B75">
        <f t="shared" si="5"/>
        <v>1.3358518568404218E-2</v>
      </c>
      <c r="C75" s="9">
        <f t="shared" si="4"/>
        <v>6.5208029288503361E-2</v>
      </c>
      <c r="D75">
        <f t="shared" si="6"/>
        <v>8.710826700595182E-4</v>
      </c>
      <c r="E75">
        <v>7</v>
      </c>
      <c r="F75">
        <f t="shared" si="3"/>
        <v>6.9999999999999999E-4</v>
      </c>
    </row>
    <row r="76" spans="1:6" x14ac:dyDescent="0.2">
      <c r="A76">
        <v>66</v>
      </c>
      <c r="B76">
        <f t="shared" si="5"/>
        <v>1.2487435898344701E-2</v>
      </c>
      <c r="C76" s="9">
        <f t="shared" si="4"/>
        <v>6.5208029288503361E-2</v>
      </c>
      <c r="D76">
        <f t="shared" si="6"/>
        <v>8.1428108579756949E-4</v>
      </c>
      <c r="E76">
        <v>10</v>
      </c>
      <c r="F76">
        <f t="shared" ref="F76:F139" si="7">E76/10000</f>
        <v>1E-3</v>
      </c>
    </row>
    <row r="77" spans="1:6" x14ac:dyDescent="0.2">
      <c r="A77">
        <v>67</v>
      </c>
      <c r="B77">
        <f t="shared" si="5"/>
        <v>1.167315481254713E-2</v>
      </c>
      <c r="C77" s="9">
        <f t="shared" si="4"/>
        <v>6.5208029288503361E-2</v>
      </c>
      <c r="D77">
        <f t="shared" si="6"/>
        <v>7.6118342090580719E-4</v>
      </c>
      <c r="E77">
        <v>2</v>
      </c>
      <c r="F77">
        <f t="shared" si="7"/>
        <v>2.0000000000000001E-4</v>
      </c>
    </row>
    <row r="78" spans="1:6" x14ac:dyDescent="0.2">
      <c r="A78">
        <v>68</v>
      </c>
      <c r="B78">
        <f t="shared" si="5"/>
        <v>1.0911971391641323E-2</v>
      </c>
      <c r="C78" s="9">
        <f t="shared" si="4"/>
        <v>6.5208029288503361E-2</v>
      </c>
      <c r="D78">
        <f t="shared" si="6"/>
        <v>7.1154815010145817E-4</v>
      </c>
      <c r="E78">
        <v>6</v>
      </c>
      <c r="F78">
        <f t="shared" si="7"/>
        <v>5.9999999999999995E-4</v>
      </c>
    </row>
    <row r="79" spans="1:6" x14ac:dyDescent="0.2">
      <c r="A79">
        <v>69</v>
      </c>
      <c r="B79">
        <f t="shared" si="5"/>
        <v>1.0200423241539866E-2</v>
      </c>
      <c r="C79" s="9">
        <f t="shared" si="4"/>
        <v>6.5208029288503361E-2</v>
      </c>
      <c r="D79">
        <f t="shared" si="6"/>
        <v>6.6514949748946203E-4</v>
      </c>
      <c r="E79">
        <v>9</v>
      </c>
      <c r="F79">
        <f t="shared" si="7"/>
        <v>8.9999999999999998E-4</v>
      </c>
    </row>
    <row r="80" spans="1:6" x14ac:dyDescent="0.2">
      <c r="A80">
        <v>70</v>
      </c>
      <c r="B80">
        <f t="shared" si="5"/>
        <v>9.5352737440504032E-3</v>
      </c>
      <c r="C80" s="9">
        <f t="shared" si="4"/>
        <v>6.5208029288503361E-2</v>
      </c>
      <c r="D80">
        <f t="shared" si="6"/>
        <v>6.2177640957593577E-4</v>
      </c>
      <c r="E80">
        <v>6</v>
      </c>
      <c r="F80">
        <f t="shared" si="7"/>
        <v>5.9999999999999995E-4</v>
      </c>
    </row>
    <row r="81" spans="1:6" x14ac:dyDescent="0.2">
      <c r="A81">
        <v>71</v>
      </c>
      <c r="B81">
        <f t="shared" si="5"/>
        <v>8.9134973344744683E-3</v>
      </c>
      <c r="C81" s="9">
        <f t="shared" si="4"/>
        <v>6.5208029288503361E-2</v>
      </c>
      <c r="D81">
        <f t="shared" si="6"/>
        <v>5.8123159524940779E-4</v>
      </c>
      <c r="E81">
        <v>5</v>
      </c>
      <c r="F81">
        <f t="shared" si="7"/>
        <v>5.0000000000000001E-4</v>
      </c>
    </row>
    <row r="82" spans="1:6" x14ac:dyDescent="0.2">
      <c r="A82">
        <v>72</v>
      </c>
      <c r="B82">
        <f t="shared" si="5"/>
        <v>8.3322657392250615E-3</v>
      </c>
      <c r="C82" s="9">
        <f t="shared" si="4"/>
        <v>6.5208029288503361E-2</v>
      </c>
      <c r="D82">
        <f t="shared" si="6"/>
        <v>5.4333062836298097E-4</v>
      </c>
      <c r="E82">
        <v>6</v>
      </c>
      <c r="F82">
        <f t="shared" si="7"/>
        <v>5.9999999999999995E-4</v>
      </c>
    </row>
    <row r="83" spans="1:6" x14ac:dyDescent="0.2">
      <c r="A83">
        <v>73</v>
      </c>
      <c r="B83">
        <f t="shared" si="5"/>
        <v>7.7889351108620802E-3</v>
      </c>
      <c r="C83" s="9">
        <f t="shared" si="4"/>
        <v>6.5208029288503361E-2</v>
      </c>
      <c r="D83">
        <f t="shared" si="6"/>
        <v>5.0790110883534671E-4</v>
      </c>
      <c r="E83">
        <v>4</v>
      </c>
      <c r="F83">
        <f t="shared" si="7"/>
        <v>4.0000000000000002E-4</v>
      </c>
    </row>
    <row r="84" spans="1:6" x14ac:dyDescent="0.2">
      <c r="A84">
        <v>74</v>
      </c>
      <c r="B84">
        <f t="shared" si="5"/>
        <v>7.2810340020267343E-3</v>
      </c>
      <c r="C84" s="9">
        <f t="shared" si="4"/>
        <v>6.5208029288503361E-2</v>
      </c>
      <c r="D84">
        <f t="shared" si="6"/>
        <v>4.7478187845474815E-4</v>
      </c>
      <c r="E84">
        <v>4</v>
      </c>
      <c r="F84">
        <f t="shared" si="7"/>
        <v>4.0000000000000002E-4</v>
      </c>
    </row>
    <row r="85" spans="1:6" x14ac:dyDescent="0.2">
      <c r="A85">
        <v>75</v>
      </c>
      <c r="B85">
        <f t="shared" si="5"/>
        <v>6.8062521235719847E-3</v>
      </c>
      <c r="C85" s="9">
        <f t="shared" si="4"/>
        <v>6.5208029288503361E-2</v>
      </c>
      <c r="D85">
        <f t="shared" si="6"/>
        <v>4.4382228781882018E-4</v>
      </c>
      <c r="E85">
        <v>8</v>
      </c>
      <c r="F85">
        <f t="shared" si="7"/>
        <v>8.0000000000000004E-4</v>
      </c>
    </row>
    <row r="86" spans="1:6" x14ac:dyDescent="0.2">
      <c r="A86">
        <v>76</v>
      </c>
      <c r="B86">
        <f t="shared" si="5"/>
        <v>6.3624298357531656E-3</v>
      </c>
      <c r="C86" s="9">
        <f t="shared" si="4"/>
        <v>6.5208029288503361E-2</v>
      </c>
      <c r="D86">
        <f t="shared" si="6"/>
        <v>4.1488151107584004E-4</v>
      </c>
      <c r="E86">
        <v>7</v>
      </c>
      <c r="F86">
        <f t="shared" si="7"/>
        <v>6.9999999999999999E-4</v>
      </c>
    </row>
    <row r="87" spans="1:6" x14ac:dyDescent="0.2">
      <c r="A87">
        <v>77</v>
      </c>
      <c r="B87">
        <f t="shared" si="5"/>
        <v>5.9475483246773254E-3</v>
      </c>
      <c r="C87" s="9">
        <f t="shared" si="4"/>
        <v>6.5208029288503361E-2</v>
      </c>
      <c r="D87">
        <f t="shared" si="6"/>
        <v>3.8782790535034812E-4</v>
      </c>
      <c r="E87">
        <v>6</v>
      </c>
      <c r="F87">
        <f t="shared" si="7"/>
        <v>5.9999999999999995E-4</v>
      </c>
    </row>
    <row r="88" spans="1:6" x14ac:dyDescent="0.2">
      <c r="A88">
        <v>78</v>
      </c>
      <c r="B88">
        <f t="shared" si="5"/>
        <v>5.5597204193269783E-3</v>
      </c>
      <c r="C88" s="9">
        <f t="shared" si="4"/>
        <v>6.5208029288503361E-2</v>
      </c>
      <c r="D88">
        <f t="shared" si="6"/>
        <v>3.6253841193936378E-4</v>
      </c>
      <c r="E88">
        <v>4</v>
      </c>
      <c r="F88">
        <f t="shared" si="7"/>
        <v>4.0000000000000002E-4</v>
      </c>
    </row>
    <row r="89" spans="1:6" x14ac:dyDescent="0.2">
      <c r="A89">
        <v>79</v>
      </c>
      <c r="B89">
        <f t="shared" si="5"/>
        <v>5.1971820073876147E-3</v>
      </c>
      <c r="C89" s="9">
        <f t="shared" si="4"/>
        <v>6.5208029288503361E-2</v>
      </c>
      <c r="D89">
        <f t="shared" si="6"/>
        <v>3.3889799655541426E-4</v>
      </c>
      <c r="E89">
        <v>3</v>
      </c>
      <c r="F89">
        <f t="shared" si="7"/>
        <v>2.9999999999999997E-4</v>
      </c>
    </row>
    <row r="90" spans="1:6" x14ac:dyDescent="0.2">
      <c r="A90">
        <v>80</v>
      </c>
      <c r="B90">
        <f t="shared" si="5"/>
        <v>4.8582840108321998E-3</v>
      </c>
      <c r="C90" s="9">
        <f t="shared" si="4"/>
        <v>6.5208029288503361E-2</v>
      </c>
      <c r="D90">
        <f t="shared" si="6"/>
        <v>3.1679912607021366E-4</v>
      </c>
      <c r="E90">
        <v>4</v>
      </c>
      <c r="F90">
        <f t="shared" si="7"/>
        <v>4.0000000000000002E-4</v>
      </c>
    </row>
    <row r="91" spans="1:6" x14ac:dyDescent="0.2">
      <c r="A91">
        <v>81</v>
      </c>
      <c r="B91">
        <f t="shared" si="5"/>
        <v>4.541484884761986E-3</v>
      </c>
      <c r="C91" s="9">
        <f t="shared" si="4"/>
        <v>6.5208029288503361E-2</v>
      </c>
      <c r="D91">
        <f t="shared" si="6"/>
        <v>2.9614127937885489E-4</v>
      </c>
      <c r="E91">
        <v>1</v>
      </c>
      <c r="F91">
        <f t="shared" si="7"/>
        <v>1E-4</v>
      </c>
    </row>
    <row r="92" spans="1:6" x14ac:dyDescent="0.2">
      <c r="A92">
        <v>82</v>
      </c>
      <c r="B92">
        <f t="shared" si="5"/>
        <v>4.245343605383132E-3</v>
      </c>
      <c r="C92" s="9">
        <f t="shared" si="4"/>
        <v>6.5208029288503361E-2</v>
      </c>
      <c r="D92">
        <f t="shared" si="6"/>
        <v>2.768304901595837E-4</v>
      </c>
      <c r="E92">
        <v>3</v>
      </c>
      <c r="F92">
        <f t="shared" si="7"/>
        <v>2.9999999999999997E-4</v>
      </c>
    </row>
    <row r="93" spans="1:6" x14ac:dyDescent="0.2">
      <c r="A93">
        <v>83</v>
      </c>
      <c r="B93">
        <f t="shared" si="5"/>
        <v>3.9685131152235476E-3</v>
      </c>
      <c r="C93" s="9">
        <f t="shared" si="4"/>
        <v>6.5208029288503361E-2</v>
      </c>
      <c r="D93">
        <f t="shared" si="6"/>
        <v>2.5877891944930682E-4</v>
      </c>
      <c r="E93">
        <v>1</v>
      </c>
      <c r="F93">
        <f t="shared" si="7"/>
        <v>1E-4</v>
      </c>
    </row>
    <row r="94" spans="1:6" x14ac:dyDescent="0.2">
      <c r="A94">
        <v>84</v>
      </c>
      <c r="B94">
        <f t="shared" si="5"/>
        <v>3.7097341957742411E-3</v>
      </c>
      <c r="C94" s="9">
        <f t="shared" si="4"/>
        <v>6.5208029288503361E-2</v>
      </c>
      <c r="D94">
        <f t="shared" si="6"/>
        <v>2.4190445609060919E-4</v>
      </c>
      <c r="E94">
        <v>3</v>
      </c>
      <c r="F94">
        <f t="shared" si="7"/>
        <v>2.9999999999999997E-4</v>
      </c>
    </row>
    <row r="95" spans="1:6" x14ac:dyDescent="0.2">
      <c r="A95">
        <v>85</v>
      </c>
      <c r="B95">
        <f t="shared" si="5"/>
        <v>3.4678297396836325E-3</v>
      </c>
      <c r="C95" s="9">
        <f t="shared" si="4"/>
        <v>6.5208029288503361E-2</v>
      </c>
      <c r="D95">
        <f t="shared" si="6"/>
        <v>2.261303432328333E-4</v>
      </c>
      <c r="E95">
        <v>2</v>
      </c>
      <c r="F95">
        <f t="shared" si="7"/>
        <v>2.0000000000000001E-4</v>
      </c>
    </row>
    <row r="96" spans="1:6" x14ac:dyDescent="0.2">
      <c r="A96">
        <v>86</v>
      </c>
      <c r="B96">
        <f t="shared" si="5"/>
        <v>3.2416993964507991E-3</v>
      </c>
      <c r="C96" s="9">
        <f t="shared" si="4"/>
        <v>6.5208029288503361E-2</v>
      </c>
      <c r="D96">
        <f t="shared" si="6"/>
        <v>2.1138482918828738E-4</v>
      </c>
      <c r="E96">
        <v>2</v>
      </c>
      <c r="F96">
        <f t="shared" si="7"/>
        <v>2.0000000000000001E-4</v>
      </c>
    </row>
    <row r="97" spans="1:6" x14ac:dyDescent="0.2">
      <c r="A97">
        <v>87</v>
      </c>
      <c r="B97">
        <f t="shared" si="5"/>
        <v>3.0303145672625118E-3</v>
      </c>
      <c r="C97" s="9">
        <f t="shared" si="4"/>
        <v>6.5208029288503361E-2</v>
      </c>
      <c r="D97">
        <f t="shared" si="6"/>
        <v>1.9760084105543225E-4</v>
      </c>
      <c r="E97">
        <v>1</v>
      </c>
      <c r="F97">
        <f t="shared" si="7"/>
        <v>1E-4</v>
      </c>
    </row>
    <row r="98" spans="1:6" x14ac:dyDescent="0.2">
      <c r="A98">
        <v>88</v>
      </c>
      <c r="B98">
        <f t="shared" si="5"/>
        <v>2.8327137262070794E-3</v>
      </c>
      <c r="C98" s="9">
        <f t="shared" si="4"/>
        <v>6.5208029288503361E-2</v>
      </c>
      <c r="D98">
        <f t="shared" si="6"/>
        <v>1.8471567962445674E-4</v>
      </c>
      <c r="E98">
        <v>1</v>
      </c>
      <c r="F98">
        <f t="shared" si="7"/>
        <v>1E-4</v>
      </c>
    </row>
    <row r="99" spans="1:6" x14ac:dyDescent="0.2">
      <c r="A99">
        <v>89</v>
      </c>
      <c r="B99">
        <f t="shared" si="5"/>
        <v>2.6479980465826227E-3</v>
      </c>
      <c r="C99" s="9">
        <f t="shared" si="4"/>
        <v>6.5208029288503361E-2</v>
      </c>
      <c r="D99">
        <f t="shared" si="6"/>
        <v>1.7267073417745934E-4</v>
      </c>
      <c r="E99">
        <v>2</v>
      </c>
      <c r="F99">
        <f t="shared" si="7"/>
        <v>2.0000000000000001E-4</v>
      </c>
    </row>
    <row r="100" spans="1:6" x14ac:dyDescent="0.2">
      <c r="A100">
        <v>90</v>
      </c>
      <c r="B100">
        <f t="shared" si="5"/>
        <v>2.4753273124051636E-3</v>
      </c>
      <c r="C100" s="9">
        <f t="shared" si="4"/>
        <v>6.5208029288503361E-2</v>
      </c>
      <c r="D100">
        <f t="shared" si="6"/>
        <v>1.6141121588594823E-4</v>
      </c>
      <c r="E100">
        <v>1</v>
      </c>
      <c r="F100">
        <f t="shared" si="7"/>
        <v>1E-4</v>
      </c>
    </row>
    <row r="101" spans="1:6" x14ac:dyDescent="0.2">
      <c r="A101">
        <v>91</v>
      </c>
      <c r="B101">
        <f t="shared" si="5"/>
        <v>2.313916096519215E-3</v>
      </c>
      <c r="C101" s="9">
        <f t="shared" si="4"/>
        <v>6.5208029288503361E-2</v>
      </c>
      <c r="D101">
        <f t="shared" si="6"/>
        <v>1.5088590859296434E-4</v>
      </c>
      <c r="E101">
        <v>1</v>
      </c>
      <c r="F101">
        <f t="shared" si="7"/>
        <v>1E-4</v>
      </c>
    </row>
    <row r="102" spans="1:6" x14ac:dyDescent="0.2">
      <c r="A102">
        <v>92</v>
      </c>
      <c r="B102">
        <f t="shared" si="5"/>
        <v>2.1630301879262512E-3</v>
      </c>
      <c r="C102" s="9">
        <f t="shared" si="4"/>
        <v>6.5208029288503361E-2</v>
      </c>
      <c r="D102">
        <f t="shared" si="6"/>
        <v>1.4104693584621192E-4</v>
      </c>
      <c r="E102">
        <v>4</v>
      </c>
      <c r="F102">
        <f t="shared" si="7"/>
        <v>4.0000000000000002E-4</v>
      </c>
    </row>
    <row r="103" spans="1:6" x14ac:dyDescent="0.2">
      <c r="A103">
        <v>93</v>
      </c>
      <c r="B103">
        <f t="shared" si="5"/>
        <v>2.0219832520800393E-3</v>
      </c>
      <c r="C103" s="9">
        <f t="shared" si="4"/>
        <v>6.5208029288503361E-2</v>
      </c>
      <c r="D103">
        <f t="shared" si="6"/>
        <v>1.3184954312249849E-4</v>
      </c>
      <c r="E103">
        <v>2</v>
      </c>
      <c r="F103">
        <f t="shared" si="7"/>
        <v>2.0000000000000001E-4</v>
      </c>
    </row>
    <row r="104" spans="1:6" x14ac:dyDescent="0.2">
      <c r="A104">
        <v>94</v>
      </c>
      <c r="B104">
        <f t="shared" si="5"/>
        <v>1.8901337089575409E-3</v>
      </c>
      <c r="C104" s="9">
        <f t="shared" si="4"/>
        <v>6.5208029288503361E-2</v>
      </c>
      <c r="D104">
        <f t="shared" si="6"/>
        <v>1.2325189425289082E-4</v>
      </c>
      <c r="E104">
        <v>2</v>
      </c>
      <c r="F104">
        <f t="shared" si="7"/>
        <v>2.0000000000000001E-4</v>
      </c>
    </row>
    <row r="105" spans="1:6" x14ac:dyDescent="0.2">
      <c r="A105">
        <v>95</v>
      </c>
      <c r="B105">
        <f t="shared" si="5"/>
        <v>1.7668818147046502E-3</v>
      </c>
      <c r="C105" s="9">
        <f t="shared" si="4"/>
        <v>6.5208029288503361E-2</v>
      </c>
      <c r="D105">
        <f t="shared" si="6"/>
        <v>1.1521488112258479E-4</v>
      </c>
      <c r="E105">
        <v>3</v>
      </c>
      <c r="F105">
        <f t="shared" si="7"/>
        <v>2.9999999999999997E-4</v>
      </c>
    </row>
    <row r="106" spans="1:6" x14ac:dyDescent="0.2">
      <c r="A106">
        <v>96</v>
      </c>
      <c r="B106">
        <f t="shared" si="5"/>
        <v>1.6516669335820652E-3</v>
      </c>
      <c r="C106" s="9">
        <f t="shared" si="4"/>
        <v>6.5208029288503361E-2</v>
      </c>
      <c r="D106">
        <f t="shared" si="6"/>
        <v>1.0770194577987184E-4</v>
      </c>
      <c r="E106">
        <v>1</v>
      </c>
      <c r="F106">
        <f t="shared" si="7"/>
        <v>1E-4</v>
      </c>
    </row>
    <row r="107" spans="1:6" x14ac:dyDescent="0.2">
      <c r="A107">
        <v>97</v>
      </c>
      <c r="B107">
        <f t="shared" si="5"/>
        <v>1.5439649878021934E-3</v>
      </c>
      <c r="C107" s="9">
        <f t="shared" si="4"/>
        <v>6.5208029288503361E-2</v>
      </c>
      <c r="D107">
        <f t="shared" si="6"/>
        <v>1.0067891414502917E-4</v>
      </c>
      <c r="E107">
        <v>0</v>
      </c>
      <c r="F107">
        <f t="shared" si="7"/>
        <v>0</v>
      </c>
    </row>
    <row r="108" spans="1:6" x14ac:dyDescent="0.2">
      <c r="A108">
        <v>98</v>
      </c>
      <c r="B108">
        <f t="shared" si="5"/>
        <v>1.4432860736571644E-3</v>
      </c>
      <c r="C108" s="9">
        <f t="shared" si="4"/>
        <v>6.5208029288503361E-2</v>
      </c>
      <c r="D108">
        <f t="shared" si="6"/>
        <v>9.4113840562725393E-5</v>
      </c>
      <c r="E108">
        <v>2</v>
      </c>
      <c r="F108">
        <f t="shared" si="7"/>
        <v>2.0000000000000001E-4</v>
      </c>
    </row>
    <row r="109" spans="1:6" x14ac:dyDescent="0.2">
      <c r="A109">
        <v>99</v>
      </c>
      <c r="B109">
        <f t="shared" si="5"/>
        <v>1.349172233094439E-3</v>
      </c>
      <c r="C109" s="9">
        <f t="shared" si="4"/>
        <v>6.5208029288503361E-2</v>
      </c>
      <c r="D109">
        <f t="shared" si="6"/>
        <v>8.7976862490857664E-5</v>
      </c>
      <c r="E109">
        <v>0</v>
      </c>
      <c r="F109">
        <f t="shared" si="7"/>
        <v>0</v>
      </c>
    </row>
    <row r="110" spans="1:6" x14ac:dyDescent="0.2">
      <c r="A110">
        <v>100</v>
      </c>
      <c r="B110">
        <f t="shared" si="5"/>
        <v>1.2611953706035814E-3</v>
      </c>
      <c r="C110" s="9">
        <f t="shared" si="4"/>
        <v>6.5208029288503361E-2</v>
      </c>
      <c r="D110">
        <f t="shared" si="6"/>
        <v>8.2240064664843181E-5</v>
      </c>
      <c r="E110">
        <v>1</v>
      </c>
      <c r="F110">
        <f t="shared" si="7"/>
        <v>1E-4</v>
      </c>
    </row>
    <row r="111" spans="1:6" x14ac:dyDescent="0.2">
      <c r="A111">
        <v>101</v>
      </c>
      <c r="B111">
        <f t="shared" si="5"/>
        <v>1.1789553059387381E-3</v>
      </c>
      <c r="C111" s="9">
        <f t="shared" si="4"/>
        <v>6.5208029288503361E-2</v>
      </c>
      <c r="D111">
        <f t="shared" si="6"/>
        <v>7.687735211948967E-5</v>
      </c>
      <c r="E111">
        <v>0</v>
      </c>
      <c r="F111">
        <f t="shared" si="7"/>
        <v>0</v>
      </c>
    </row>
    <row r="112" spans="1:6" x14ac:dyDescent="0.2">
      <c r="A112">
        <v>102</v>
      </c>
      <c r="B112">
        <f t="shared" si="5"/>
        <v>1.1020779538192485E-3</v>
      </c>
      <c r="C112" s="9">
        <f t="shared" si="4"/>
        <v>6.5208029288503361E-2</v>
      </c>
      <c r="D112">
        <f t="shared" si="6"/>
        <v>7.1864331490859409E-5</v>
      </c>
      <c r="E112">
        <v>0</v>
      </c>
      <c r="F112">
        <f t="shared" si="7"/>
        <v>0</v>
      </c>
    </row>
    <row r="113" spans="1:6" x14ac:dyDescent="0.2">
      <c r="A113">
        <v>103</v>
      </c>
      <c r="B113">
        <f t="shared" si="5"/>
        <v>1.030213622328389E-3</v>
      </c>
      <c r="C113" s="9">
        <f t="shared" si="4"/>
        <v>6.5208029288503361E-2</v>
      </c>
      <c r="D113">
        <f t="shared" si="6"/>
        <v>6.717820005820473E-5</v>
      </c>
      <c r="E113">
        <v>2</v>
      </c>
      <c r="F113">
        <f t="shared" si="7"/>
        <v>2.0000000000000001E-4</v>
      </c>
    </row>
    <row r="114" spans="1:6" x14ac:dyDescent="0.2">
      <c r="A114">
        <v>104</v>
      </c>
      <c r="B114">
        <f t="shared" si="5"/>
        <v>9.6303542227018442E-4</v>
      </c>
      <c r="C114" s="9">
        <f t="shared" si="4"/>
        <v>6.5208029288503361E-2</v>
      </c>
      <c r="D114">
        <f t="shared" si="6"/>
        <v>6.279764202126039E-5</v>
      </c>
      <c r="E114">
        <v>2</v>
      </c>
      <c r="F114">
        <f t="shared" si="7"/>
        <v>2.0000000000000001E-4</v>
      </c>
    </row>
    <row r="115" spans="1:6" x14ac:dyDescent="0.2">
      <c r="A115">
        <v>105</v>
      </c>
      <c r="B115">
        <f t="shared" si="5"/>
        <v>9.0023778024892408E-4</v>
      </c>
      <c r="C115" s="9">
        <f t="shared" ref="C115:C178" si="8">$E$3</f>
        <v>6.5208029288503361E-2</v>
      </c>
      <c r="D115">
        <f t="shared" si="6"/>
        <v>5.8702731541089093E-5</v>
      </c>
      <c r="E115">
        <v>0</v>
      </c>
      <c r="F115">
        <f t="shared" si="7"/>
        <v>0</v>
      </c>
    </row>
    <row r="116" spans="1:6" x14ac:dyDescent="0.2">
      <c r="A116">
        <v>106</v>
      </c>
      <c r="B116">
        <f t="shared" si="5"/>
        <v>8.415350487078351E-4</v>
      </c>
      <c r="C116" s="9">
        <f t="shared" si="8"/>
        <v>6.5208029288503361E-2</v>
      </c>
      <c r="D116">
        <f t="shared" si="6"/>
        <v>5.4874842103442611E-5</v>
      </c>
      <c r="E116">
        <v>0</v>
      </c>
      <c r="F116">
        <f t="shared" si="7"/>
        <v>0</v>
      </c>
    </row>
    <row r="117" spans="1:6" x14ac:dyDescent="0.2">
      <c r="A117">
        <v>107</v>
      </c>
      <c r="B117">
        <f t="shared" si="5"/>
        <v>7.8666020660439235E-4</v>
      </c>
      <c r="C117" s="9">
        <f t="shared" si="8"/>
        <v>6.5208029288503361E-2</v>
      </c>
      <c r="D117">
        <f t="shared" si="6"/>
        <v>5.1296561792359321E-5</v>
      </c>
      <c r="E117">
        <v>2</v>
      </c>
      <c r="F117">
        <f t="shared" si="7"/>
        <v>2.0000000000000001E-4</v>
      </c>
    </row>
    <row r="118" spans="1:6" x14ac:dyDescent="0.2">
      <c r="A118">
        <v>108</v>
      </c>
      <c r="B118">
        <f t="shared" si="5"/>
        <v>7.3536364481203314E-4</v>
      </c>
      <c r="C118" s="9">
        <f t="shared" si="8"/>
        <v>6.5208029288503361E-2</v>
      </c>
      <c r="D118">
        <f t="shared" si="6"/>
        <v>4.7951614088603639E-5</v>
      </c>
      <c r="E118">
        <v>1</v>
      </c>
      <c r="F118">
        <f t="shared" si="7"/>
        <v>1E-4</v>
      </c>
    </row>
    <row r="119" spans="1:6" x14ac:dyDescent="0.2">
      <c r="A119">
        <v>109</v>
      </c>
      <c r="B119">
        <f t="shared" si="5"/>
        <v>6.8741203072342943E-4</v>
      </c>
      <c r="C119" s="9">
        <f t="shared" si="8"/>
        <v>6.5208029288503361E-2</v>
      </c>
      <c r="D119">
        <f t="shared" si="6"/>
        <v>4.4824783832682961E-5</v>
      </c>
      <c r="E119">
        <v>0</v>
      </c>
      <c r="F119">
        <f t="shared" si="7"/>
        <v>0</v>
      </c>
    </row>
    <row r="120" spans="1:6" x14ac:dyDescent="0.2">
      <c r="A120">
        <v>110</v>
      </c>
      <c r="B120">
        <f t="shared" si="5"/>
        <v>6.4258724689074658E-4</v>
      </c>
      <c r="C120" s="9">
        <f t="shared" si="8"/>
        <v>6.5208029288503361E-2</v>
      </c>
      <c r="D120">
        <f t="shared" si="6"/>
        <v>4.190184801567054E-5</v>
      </c>
      <c r="E120">
        <v>3</v>
      </c>
      <c r="F120">
        <f t="shared" si="7"/>
        <v>2.9999999999999997E-4</v>
      </c>
    </row>
    <row r="121" spans="1:6" x14ac:dyDescent="0.2">
      <c r="A121">
        <v>111</v>
      </c>
      <c r="B121">
        <f t="shared" si="5"/>
        <v>6.0068539887507609E-4</v>
      </c>
      <c r="C121" s="9">
        <f t="shared" si="8"/>
        <v>6.5208029288503361E-2</v>
      </c>
      <c r="D121">
        <f t="shared" si="6"/>
        <v>3.9169511083022288E-5</v>
      </c>
      <c r="E121">
        <v>0</v>
      </c>
      <c r="F121">
        <f t="shared" si="7"/>
        <v>0</v>
      </c>
    </row>
    <row r="122" spans="1:6" x14ac:dyDescent="0.2">
      <c r="A122">
        <v>112</v>
      </c>
      <c r="B122">
        <f t="shared" si="5"/>
        <v>5.6151588779205369E-4</v>
      </c>
      <c r="C122" s="9">
        <f t="shared" si="8"/>
        <v>6.5208029288503361E-2</v>
      </c>
      <c r="D122">
        <f t="shared" si="6"/>
        <v>3.6615344457104205E-5</v>
      </c>
      <c r="E122">
        <v>0</v>
      </c>
      <c r="F122">
        <f t="shared" si="7"/>
        <v>0</v>
      </c>
    </row>
    <row r="123" spans="1:6" x14ac:dyDescent="0.2">
      <c r="A123">
        <v>113</v>
      </c>
      <c r="B123">
        <f t="shared" si="5"/>
        <v>5.2490054333494953E-4</v>
      </c>
      <c r="C123" s="9">
        <f t="shared" si="8"/>
        <v>6.5208029288503361E-2</v>
      </c>
      <c r="D123">
        <f t="shared" si="6"/>
        <v>3.422773000333672E-5</v>
      </c>
      <c r="E123">
        <v>0</v>
      </c>
      <c r="F123">
        <f t="shared" si="7"/>
        <v>0</v>
      </c>
    </row>
    <row r="124" spans="1:6" x14ac:dyDescent="0.2">
      <c r="A124">
        <v>114</v>
      </c>
      <c r="B124">
        <f t="shared" si="5"/>
        <v>4.9067281333161283E-4</v>
      </c>
      <c r="C124" s="9">
        <f t="shared" si="8"/>
        <v>6.5208029288503361E-2</v>
      </c>
      <c r="D124">
        <f t="shared" si="6"/>
        <v>3.1995807182800154E-5</v>
      </c>
      <c r="E124">
        <v>1</v>
      </c>
      <c r="F124">
        <f t="shared" si="7"/>
        <v>1E-4</v>
      </c>
    </row>
    <row r="125" spans="1:6" x14ac:dyDescent="0.2">
      <c r="A125">
        <v>115</v>
      </c>
      <c r="B125">
        <f t="shared" si="5"/>
        <v>4.5867700614881263E-4</v>
      </c>
      <c r="C125" s="9">
        <f t="shared" si="8"/>
        <v>6.5208029288503361E-2</v>
      </c>
      <c r="D125">
        <f t="shared" si="6"/>
        <v>2.9909423650914809E-5</v>
      </c>
      <c r="E125">
        <v>0</v>
      </c>
      <c r="F125">
        <f t="shared" si="7"/>
        <v>0</v>
      </c>
    </row>
    <row r="126" spans="1:6" x14ac:dyDescent="0.2">
      <c r="A126">
        <v>116</v>
      </c>
      <c r="B126">
        <f t="shared" si="5"/>
        <v>4.2876758249789783E-4</v>
      </c>
      <c r="C126" s="9">
        <f t="shared" si="8"/>
        <v>6.5208029288503361E-2</v>
      </c>
      <c r="D126">
        <f t="shared" si="6"/>
        <v>2.7959089077483702E-5</v>
      </c>
      <c r="E126">
        <v>1</v>
      </c>
      <c r="F126">
        <f t="shared" si="7"/>
        <v>1E-4</v>
      </c>
    </row>
    <row r="127" spans="1:6" x14ac:dyDescent="0.2">
      <c r="A127">
        <v>117</v>
      </c>
      <c r="B127">
        <f t="shared" si="5"/>
        <v>4.0080849342041423E-4</v>
      </c>
      <c r="C127" s="9">
        <f t="shared" si="8"/>
        <v>6.5208029288503361E-2</v>
      </c>
      <c r="D127">
        <f t="shared" si="6"/>
        <v>2.6135931978039277E-5</v>
      </c>
      <c r="E127">
        <v>0</v>
      </c>
      <c r="F127">
        <f t="shared" si="7"/>
        <v>0</v>
      </c>
    </row>
    <row r="128" spans="1:6" x14ac:dyDescent="0.2">
      <c r="A128">
        <v>118</v>
      </c>
      <c r="B128">
        <f t="shared" si="5"/>
        <v>3.7467256144237495E-4</v>
      </c>
      <c r="C128" s="9">
        <f t="shared" si="8"/>
        <v>6.5208029288503361E-2</v>
      </c>
      <c r="D128">
        <f t="shared" si="6"/>
        <v>2.4431659360132961E-5</v>
      </c>
      <c r="E128">
        <v>1</v>
      </c>
      <c r="F128">
        <f t="shared" si="7"/>
        <v>1E-4</v>
      </c>
    </row>
    <row r="129" spans="1:6" x14ac:dyDescent="0.2">
      <c r="A129">
        <v>119</v>
      </c>
      <c r="B129">
        <f t="shared" si="5"/>
        <v>3.50240902082242E-4</v>
      </c>
      <c r="C129" s="9">
        <f t="shared" si="8"/>
        <v>6.5208029288503361E-2</v>
      </c>
      <c r="D129">
        <f t="shared" si="6"/>
        <v>2.2838519001010673E-5</v>
      </c>
      <c r="E129">
        <v>1</v>
      </c>
      <c r="F129">
        <f t="shared" si="7"/>
        <v>1E-4</v>
      </c>
    </row>
    <row r="130" spans="1:6" x14ac:dyDescent="0.2">
      <c r="A130">
        <v>120</v>
      </c>
      <c r="B130">
        <f t="shared" si="5"/>
        <v>3.2740238308123131E-4</v>
      </c>
      <c r="C130" s="9">
        <f t="shared" si="8"/>
        <v>6.5208029288503361E-2</v>
      </c>
      <c r="D130">
        <f t="shared" si="6"/>
        <v>2.1349264185086728E-5</v>
      </c>
      <c r="E130">
        <v>0</v>
      </c>
      <c r="F130">
        <f t="shared" si="7"/>
        <v>0</v>
      </c>
    </row>
    <row r="131" spans="1:6" x14ac:dyDescent="0.2">
      <c r="A131">
        <v>121</v>
      </c>
      <c r="B131">
        <f t="shared" ref="B131:B194" si="9">POWER($F$3, ROW(A120))</f>
        <v>3.0605311889614459E-4</v>
      </c>
      <c r="C131" s="9">
        <f t="shared" si="8"/>
        <v>6.5208029288503361E-2</v>
      </c>
      <c r="D131">
        <f t="shared" ref="D131:D194" si="10">C131*B131</f>
        <v>1.9957120740817598E-5</v>
      </c>
      <c r="E131">
        <v>0</v>
      </c>
      <c r="F131">
        <f t="shared" si="7"/>
        <v>0</v>
      </c>
    </row>
    <row r="132" spans="1:6" x14ac:dyDescent="0.2">
      <c r="A132">
        <v>122</v>
      </c>
      <c r="B132">
        <f t="shared" si="9"/>
        <v>2.8609599815532699E-4</v>
      </c>
      <c r="C132" s="9">
        <f t="shared" si="8"/>
        <v>6.5208029288503361E-2</v>
      </c>
      <c r="D132">
        <f t="shared" si="10"/>
        <v>1.8655756227036165E-5</v>
      </c>
      <c r="E132">
        <v>1</v>
      </c>
      <c r="F132">
        <f t="shared" si="7"/>
        <v>1E-4</v>
      </c>
    </row>
    <row r="133" spans="1:6" x14ac:dyDescent="0.2">
      <c r="A133">
        <v>123</v>
      </c>
      <c r="B133">
        <f t="shared" si="9"/>
        <v>2.6744024192829085E-4</v>
      </c>
      <c r="C133" s="9">
        <f t="shared" si="8"/>
        <v>6.5208029288503361E-2</v>
      </c>
      <c r="D133">
        <f t="shared" si="10"/>
        <v>1.7439251128584413E-5</v>
      </c>
      <c r="E133">
        <v>1</v>
      </c>
      <c r="F133">
        <f t="shared" si="7"/>
        <v>1E-4</v>
      </c>
    </row>
    <row r="134" spans="1:6" x14ac:dyDescent="0.2">
      <c r="A134">
        <v>124</v>
      </c>
      <c r="B134">
        <f t="shared" si="9"/>
        <v>2.5000099079970644E-4</v>
      </c>
      <c r="C134" s="9">
        <f t="shared" si="8"/>
        <v>6.5208029288503361E-2</v>
      </c>
      <c r="D134">
        <f t="shared" si="10"/>
        <v>1.6302071930222118E-5</v>
      </c>
      <c r="E134">
        <v>0</v>
      </c>
      <c r="F134">
        <f t="shared" si="7"/>
        <v>0</v>
      </c>
    </row>
    <row r="135" spans="1:6" x14ac:dyDescent="0.2">
      <c r="A135">
        <v>125</v>
      </c>
      <c r="B135">
        <f t="shared" si="9"/>
        <v>2.3369891886948434E-4</v>
      </c>
      <c r="C135" s="9">
        <f t="shared" si="8"/>
        <v>6.5208029288503361E-2</v>
      </c>
      <c r="D135">
        <f t="shared" si="10"/>
        <v>1.5239045946332906E-5</v>
      </c>
      <c r="E135">
        <v>0</v>
      </c>
      <c r="F135">
        <f t="shared" si="7"/>
        <v>0</v>
      </c>
    </row>
    <row r="136" spans="1:6" x14ac:dyDescent="0.2">
      <c r="A136">
        <v>126</v>
      </c>
      <c r="B136">
        <f t="shared" si="9"/>
        <v>2.1845987292315144E-4</v>
      </c>
      <c r="C136" s="9">
        <f t="shared" si="8"/>
        <v>6.5208029288503361E-2</v>
      </c>
      <c r="D136">
        <f t="shared" si="10"/>
        <v>1.4245337791935582E-5</v>
      </c>
      <c r="E136">
        <v>0</v>
      </c>
      <c r="F136">
        <f t="shared" si="7"/>
        <v>0</v>
      </c>
    </row>
    <row r="137" spans="1:6" x14ac:dyDescent="0.2">
      <c r="A137">
        <v>127</v>
      </c>
      <c r="B137">
        <f t="shared" si="9"/>
        <v>2.0421453513121585E-4</v>
      </c>
      <c r="C137" s="9">
        <f t="shared" si="8"/>
        <v>6.5208029288503361E-2</v>
      </c>
      <c r="D137">
        <f t="shared" si="10"/>
        <v>1.3316427387974421E-5</v>
      </c>
      <c r="E137">
        <v>0</v>
      </c>
      <c r="F137">
        <f t="shared" si="7"/>
        <v>0</v>
      </c>
    </row>
    <row r="138" spans="1:6" x14ac:dyDescent="0.2">
      <c r="A138">
        <v>128</v>
      </c>
      <c r="B138">
        <f t="shared" si="9"/>
        <v>1.9089810774324141E-4</v>
      </c>
      <c r="C138" s="9">
        <f t="shared" si="8"/>
        <v>6.5208029288503361E-2</v>
      </c>
      <c r="D138">
        <f t="shared" si="10"/>
        <v>1.2448089400841156E-5</v>
      </c>
      <c r="E138">
        <v>0</v>
      </c>
      <c r="F138">
        <f t="shared" si="7"/>
        <v>0</v>
      </c>
    </row>
    <row r="139" spans="1:6" x14ac:dyDescent="0.2">
      <c r="A139">
        <v>129</v>
      </c>
      <c r="B139">
        <f t="shared" si="9"/>
        <v>1.7845001834240027E-4</v>
      </c>
      <c r="C139" s="9">
        <f t="shared" si="8"/>
        <v>6.5208029288503361E-2</v>
      </c>
      <c r="D139">
        <f t="shared" si="10"/>
        <v>1.1636374022605198E-5</v>
      </c>
      <c r="E139">
        <v>0</v>
      </c>
      <c r="F139">
        <f t="shared" si="7"/>
        <v>0</v>
      </c>
    </row>
    <row r="140" spans="1:6" x14ac:dyDescent="0.2">
      <c r="A140">
        <v>130</v>
      </c>
      <c r="B140">
        <f t="shared" si="9"/>
        <v>1.6681364431979509E-4</v>
      </c>
      <c r="C140" s="9">
        <f t="shared" si="8"/>
        <v>6.5208029288503361E-2</v>
      </c>
      <c r="D140">
        <f t="shared" si="10"/>
        <v>1.087758900452718E-5</v>
      </c>
      <c r="E140">
        <v>0</v>
      </c>
      <c r="F140">
        <f t="shared" ref="F140:F203" si="11">E140/10000</f>
        <v>0</v>
      </c>
    </row>
    <row r="141" spans="1:6" x14ac:dyDescent="0.2">
      <c r="A141">
        <v>131</v>
      </c>
      <c r="B141">
        <f t="shared" si="9"/>
        <v>1.559360553152679E-4</v>
      </c>
      <c r="C141" s="9">
        <f t="shared" si="8"/>
        <v>6.5208029288503361E-2</v>
      </c>
      <c r="D141">
        <f t="shared" si="10"/>
        <v>1.016828286213167E-5</v>
      </c>
      <c r="E141">
        <v>0</v>
      </c>
      <c r="F141">
        <f t="shared" si="11"/>
        <v>0</v>
      </c>
    </row>
    <row r="142" spans="1:6" x14ac:dyDescent="0.2">
      <c r="A142">
        <v>132</v>
      </c>
      <c r="B142">
        <f t="shared" si="9"/>
        <v>1.4576777245313622E-4</v>
      </c>
      <c r="C142" s="9">
        <f t="shared" si="8"/>
        <v>6.5208029288503361E-2</v>
      </c>
      <c r="D142">
        <f t="shared" si="10"/>
        <v>9.5052291754440008E-6</v>
      </c>
      <c r="E142">
        <v>0</v>
      </c>
      <c r="F142">
        <f t="shared" si="11"/>
        <v>0</v>
      </c>
    </row>
    <row r="143" spans="1:6" x14ac:dyDescent="0.2">
      <c r="A143">
        <v>133</v>
      </c>
      <c r="B143">
        <f t="shared" si="9"/>
        <v>1.3626254327769223E-4</v>
      </c>
      <c r="C143" s="9">
        <f t="shared" si="8"/>
        <v>6.5208029288503361E-2</v>
      </c>
      <c r="D143">
        <f t="shared" si="10"/>
        <v>8.8854119129777112E-6</v>
      </c>
      <c r="E143">
        <v>0</v>
      </c>
      <c r="F143">
        <f t="shared" si="11"/>
        <v>0</v>
      </c>
    </row>
    <row r="144" spans="1:6" x14ac:dyDescent="0.2">
      <c r="A144">
        <v>134</v>
      </c>
      <c r="B144">
        <f t="shared" si="9"/>
        <v>1.2737713136471454E-4</v>
      </c>
      <c r="C144" s="9">
        <f t="shared" si="8"/>
        <v>6.5208029288503361E-2</v>
      </c>
      <c r="D144">
        <f t="shared" si="10"/>
        <v>8.3060117127158461E-6</v>
      </c>
      <c r="E144">
        <v>0</v>
      </c>
      <c r="F144">
        <f t="shared" si="11"/>
        <v>0</v>
      </c>
    </row>
    <row r="145" spans="1:6" x14ac:dyDescent="0.2">
      <c r="A145">
        <v>135</v>
      </c>
      <c r="B145">
        <f t="shared" si="9"/>
        <v>1.1907111965199869E-4</v>
      </c>
      <c r="C145" s="9">
        <f t="shared" si="8"/>
        <v>6.5208029288503361E-2</v>
      </c>
      <c r="D145">
        <f t="shared" si="10"/>
        <v>7.7643930576824191E-6</v>
      </c>
      <c r="E145">
        <v>0</v>
      </c>
      <c r="F145">
        <f t="shared" si="11"/>
        <v>0</v>
      </c>
    </row>
    <row r="146" spans="1:6" x14ac:dyDescent="0.2">
      <c r="A146">
        <v>136</v>
      </c>
      <c r="B146">
        <f t="shared" si="9"/>
        <v>1.1130672659431627E-4</v>
      </c>
      <c r="C146" s="9">
        <f t="shared" si="8"/>
        <v>6.5208029288503361E-2</v>
      </c>
      <c r="D146">
        <f t="shared" si="10"/>
        <v>7.2580922877696113E-6</v>
      </c>
      <c r="E146">
        <v>1</v>
      </c>
      <c r="F146">
        <f t="shared" si="11"/>
        <v>1E-4</v>
      </c>
    </row>
    <row r="147" spans="1:6" x14ac:dyDescent="0.2">
      <c r="A147">
        <v>137</v>
      </c>
      <c r="B147">
        <f t="shared" si="9"/>
        <v>1.0404863430654666E-4</v>
      </c>
      <c r="C147" s="9">
        <f t="shared" si="8"/>
        <v>6.5208029288503361E-2</v>
      </c>
      <c r="D147">
        <f t="shared" si="10"/>
        <v>6.7848063932900703E-6</v>
      </c>
      <c r="E147">
        <v>0</v>
      </c>
      <c r="F147">
        <f t="shared" si="11"/>
        <v>0</v>
      </c>
    </row>
    <row r="148" spans="1:6" x14ac:dyDescent="0.2">
      <c r="A148">
        <v>138</v>
      </c>
      <c r="B148">
        <f t="shared" si="9"/>
        <v>9.7263827913256608E-5</v>
      </c>
      <c r="C148" s="9">
        <f t="shared" si="8"/>
        <v>6.5208029288503361E-2</v>
      </c>
      <c r="D148">
        <f t="shared" si="10"/>
        <v>6.3423825392795877E-6</v>
      </c>
      <c r="E148">
        <v>0</v>
      </c>
      <c r="F148">
        <f t="shared" si="11"/>
        <v>0</v>
      </c>
    </row>
    <row r="149" spans="1:6" x14ac:dyDescent="0.2">
      <c r="A149">
        <v>139</v>
      </c>
      <c r="B149">
        <f t="shared" si="9"/>
        <v>9.0921445373977003E-5</v>
      </c>
      <c r="C149" s="9">
        <f t="shared" si="8"/>
        <v>6.5208029288503361E-2</v>
      </c>
      <c r="D149">
        <f t="shared" si="10"/>
        <v>5.928808272899351E-6</v>
      </c>
      <c r="E149">
        <v>0</v>
      </c>
      <c r="F149">
        <f t="shared" si="11"/>
        <v>0</v>
      </c>
    </row>
    <row r="150" spans="1:6" x14ac:dyDescent="0.2">
      <c r="A150">
        <v>140</v>
      </c>
      <c r="B150">
        <f t="shared" si="9"/>
        <v>8.4992637101077666E-5</v>
      </c>
      <c r="C150" s="9">
        <f t="shared" si="8"/>
        <v>6.5208029288503361E-2</v>
      </c>
      <c r="D150">
        <f t="shared" si="10"/>
        <v>5.5422023693942096E-6</v>
      </c>
      <c r="E150">
        <v>0</v>
      </c>
      <c r="F150">
        <f t="shared" si="11"/>
        <v>0</v>
      </c>
    </row>
    <row r="151" spans="1:6" x14ac:dyDescent="0.2">
      <c r="A151">
        <v>141</v>
      </c>
      <c r="B151">
        <f t="shared" si="9"/>
        <v>7.9450434731683452E-5</v>
      </c>
      <c r="C151" s="9">
        <f t="shared" si="8"/>
        <v>6.5208029288503361E-2</v>
      </c>
      <c r="D151">
        <f t="shared" si="10"/>
        <v>5.1808062749679394E-6</v>
      </c>
      <c r="E151">
        <v>0</v>
      </c>
      <c r="F151">
        <f t="shared" si="11"/>
        <v>0</v>
      </c>
    </row>
    <row r="152" spans="1:6" x14ac:dyDescent="0.2">
      <c r="A152">
        <v>142</v>
      </c>
      <c r="B152">
        <f t="shared" si="9"/>
        <v>7.4269628456715518E-5</v>
      </c>
      <c r="C152" s="9">
        <f t="shared" si="8"/>
        <v>6.5208029288503361E-2</v>
      </c>
      <c r="D152">
        <f t="shared" si="10"/>
        <v>4.842976107651768E-6</v>
      </c>
      <c r="E152">
        <v>1</v>
      </c>
      <c r="F152">
        <f t="shared" si="11"/>
        <v>1E-4</v>
      </c>
    </row>
    <row r="153" spans="1:6" x14ac:dyDescent="0.2">
      <c r="A153">
        <v>143</v>
      </c>
      <c r="B153">
        <f t="shared" si="9"/>
        <v>6.9426652349063761E-5</v>
      </c>
      <c r="C153" s="9">
        <f t="shared" si="8"/>
        <v>6.5208029288503361E-2</v>
      </c>
      <c r="D153">
        <f t="shared" si="10"/>
        <v>4.5271751797804904E-6</v>
      </c>
      <c r="E153">
        <v>0</v>
      </c>
      <c r="F153">
        <f t="shared" si="11"/>
        <v>0</v>
      </c>
    </row>
    <row r="154" spans="1:6" x14ac:dyDescent="0.2">
      <c r="A154">
        <v>144</v>
      </c>
      <c r="B154">
        <f t="shared" si="9"/>
        <v>6.4899477169283256E-5</v>
      </c>
      <c r="C154" s="9">
        <f t="shared" si="8"/>
        <v>6.5208029288503361E-2</v>
      </c>
      <c r="D154">
        <f t="shared" si="10"/>
        <v>4.2319670080631777E-6</v>
      </c>
      <c r="E154">
        <v>0</v>
      </c>
      <c r="F154">
        <f t="shared" si="11"/>
        <v>0</v>
      </c>
    </row>
    <row r="155" spans="1:6" x14ac:dyDescent="0.2">
      <c r="A155">
        <v>145</v>
      </c>
      <c r="B155">
        <f t="shared" si="9"/>
        <v>6.0667510161220086E-5</v>
      </c>
      <c r="C155" s="9">
        <f t="shared" si="8"/>
        <v>6.5208029288503361E-2</v>
      </c>
      <c r="D155">
        <f t="shared" si="10"/>
        <v>3.9560087794534147E-6</v>
      </c>
      <c r="E155">
        <v>0</v>
      </c>
      <c r="F155">
        <f t="shared" si="11"/>
        <v>0</v>
      </c>
    </row>
    <row r="156" spans="1:6" x14ac:dyDescent="0.2">
      <c r="A156">
        <v>146</v>
      </c>
      <c r="B156">
        <f t="shared" si="9"/>
        <v>5.671150138176667E-5</v>
      </c>
      <c r="C156" s="9">
        <f t="shared" si="8"/>
        <v>6.5208029288503361E-2</v>
      </c>
      <c r="D156">
        <f t="shared" si="10"/>
        <v>3.6980452430972397E-6</v>
      </c>
      <c r="E156">
        <v>0</v>
      </c>
      <c r="F156">
        <f t="shared" si="11"/>
        <v>0</v>
      </c>
    </row>
    <row r="157" spans="1:6" x14ac:dyDescent="0.2">
      <c r="A157">
        <v>147</v>
      </c>
      <c r="B157">
        <f t="shared" si="9"/>
        <v>5.3013456138669434E-5</v>
      </c>
      <c r="C157" s="9">
        <f t="shared" si="8"/>
        <v>6.5208029288503361E-2</v>
      </c>
      <c r="D157">
        <f t="shared" si="10"/>
        <v>3.4569030005751449E-6</v>
      </c>
      <c r="E157">
        <v>1</v>
      </c>
      <c r="F157">
        <f t="shared" si="11"/>
        <v>1E-4</v>
      </c>
    </row>
    <row r="158" spans="1:6" x14ac:dyDescent="0.2">
      <c r="A158">
        <v>148</v>
      </c>
      <c r="B158">
        <f t="shared" si="9"/>
        <v>4.9556553138094293E-5</v>
      </c>
      <c r="C158" s="9">
        <f t="shared" si="8"/>
        <v>6.5208029288503361E-2</v>
      </c>
      <c r="D158">
        <f t="shared" si="10"/>
        <v>3.2314851684661259E-6</v>
      </c>
      <c r="E158">
        <v>0</v>
      </c>
      <c r="F158">
        <f t="shared" si="11"/>
        <v>0</v>
      </c>
    </row>
    <row r="159" spans="1:6" x14ac:dyDescent="0.2">
      <c r="A159">
        <v>149</v>
      </c>
      <c r="B159">
        <f t="shared" si="9"/>
        <v>4.632506796962817E-5</v>
      </c>
      <c r="C159" s="9">
        <f t="shared" si="8"/>
        <v>6.5208029288503361E-2</v>
      </c>
      <c r="D159">
        <f t="shared" si="10"/>
        <v>3.0207663889554227E-6</v>
      </c>
      <c r="E159">
        <v>0</v>
      </c>
      <c r="F159">
        <f t="shared" si="11"/>
        <v>0</v>
      </c>
    </row>
    <row r="160" spans="1:6" x14ac:dyDescent="0.2">
      <c r="A160">
        <v>150</v>
      </c>
      <c r="B160">
        <f t="shared" si="9"/>
        <v>4.3304301580672745E-5</v>
      </c>
      <c r="C160" s="9">
        <f t="shared" si="8"/>
        <v>6.5208029288503361E-2</v>
      </c>
      <c r="D160">
        <f t="shared" si="10"/>
        <v>2.8237881657906906E-6</v>
      </c>
      <c r="E160">
        <v>0</v>
      </c>
      <c r="F160">
        <f t="shared" si="11"/>
        <v>0</v>
      </c>
    </row>
    <row r="161" spans="1:6" x14ac:dyDescent="0.2">
      <c r="A161">
        <v>151</v>
      </c>
      <c r="B161">
        <f t="shared" si="9"/>
        <v>4.0480513414882059E-5</v>
      </c>
      <c r="C161" s="9">
        <f t="shared" si="8"/>
        <v>6.5208029288503361E-2</v>
      </c>
      <c r="D161">
        <f t="shared" si="10"/>
        <v>2.6396545043712825E-6</v>
      </c>
      <c r="E161">
        <v>0</v>
      </c>
      <c r="F161">
        <f t="shared" si="11"/>
        <v>0</v>
      </c>
    </row>
    <row r="162" spans="1:6" x14ac:dyDescent="0.2">
      <c r="A162">
        <v>152</v>
      </c>
      <c r="B162">
        <f t="shared" si="9"/>
        <v>3.7840858910510773E-5</v>
      </c>
      <c r="C162" s="9">
        <f t="shared" si="8"/>
        <v>6.5208029288503361E-2</v>
      </c>
      <c r="D162">
        <f t="shared" si="10"/>
        <v>2.46752783613871E-6</v>
      </c>
      <c r="E162">
        <v>0</v>
      </c>
      <c r="F162">
        <f t="shared" si="11"/>
        <v>0</v>
      </c>
    </row>
    <row r="163" spans="1:6" x14ac:dyDescent="0.2">
      <c r="A163">
        <v>153</v>
      </c>
      <c r="B163">
        <f t="shared" si="9"/>
        <v>3.5373331074372061E-5</v>
      </c>
      <c r="C163" s="9">
        <f t="shared" si="8"/>
        <v>6.5208029288503361E-2</v>
      </c>
      <c r="D163">
        <f t="shared" si="10"/>
        <v>2.3066252087295796E-6</v>
      </c>
      <c r="E163">
        <v>0</v>
      </c>
      <c r="F163">
        <f t="shared" si="11"/>
        <v>0</v>
      </c>
    </row>
    <row r="164" spans="1:6" x14ac:dyDescent="0.2">
      <c r="A164">
        <v>154</v>
      </c>
      <c r="B164">
        <f t="shared" si="9"/>
        <v>3.3066705865642492E-5</v>
      </c>
      <c r="C164" s="9">
        <f t="shared" si="8"/>
        <v>6.5208029288503361E-2</v>
      </c>
      <c r="D164">
        <f t="shared" si="10"/>
        <v>2.1562147245611414E-6</v>
      </c>
      <c r="E164">
        <v>0</v>
      </c>
      <c r="F164">
        <f t="shared" si="11"/>
        <v>0</v>
      </c>
    </row>
    <row r="165" spans="1:6" x14ac:dyDescent="0.2">
      <c r="A165">
        <v>155</v>
      </c>
      <c r="B165">
        <f t="shared" si="9"/>
        <v>3.0910491141081344E-5</v>
      </c>
      <c r="C165" s="9">
        <f t="shared" si="8"/>
        <v>6.5208029288503361E-2</v>
      </c>
      <c r="D165">
        <f t="shared" si="10"/>
        <v>2.0156122116496558E-6</v>
      </c>
      <c r="E165">
        <v>0</v>
      </c>
      <c r="F165">
        <f t="shared" si="11"/>
        <v>0</v>
      </c>
    </row>
    <row r="166" spans="1:6" x14ac:dyDescent="0.2">
      <c r="A166">
        <v>156</v>
      </c>
      <c r="B166">
        <f t="shared" si="9"/>
        <v>2.8894878929431689E-5</v>
      </c>
      <c r="C166" s="9">
        <f t="shared" si="8"/>
        <v>6.5208029288503361E-2</v>
      </c>
      <c r="D166">
        <f t="shared" si="10"/>
        <v>1.8841781115181402E-6</v>
      </c>
      <c r="E166">
        <v>0</v>
      </c>
      <c r="F166">
        <f t="shared" si="11"/>
        <v>0</v>
      </c>
    </row>
    <row r="167" spans="1:6" x14ac:dyDescent="0.2">
      <c r="A167">
        <v>157</v>
      </c>
      <c r="B167">
        <f t="shared" si="9"/>
        <v>2.7010700817913552E-5</v>
      </c>
      <c r="C167" s="9">
        <f t="shared" si="8"/>
        <v>6.5208029288503361E-2</v>
      </c>
      <c r="D167">
        <f t="shared" si="10"/>
        <v>1.7613145700375086E-6</v>
      </c>
      <c r="E167">
        <v>0</v>
      </c>
      <c r="F167">
        <f t="shared" si="11"/>
        <v>0</v>
      </c>
    </row>
    <row r="168" spans="1:6" x14ac:dyDescent="0.2">
      <c r="A168">
        <v>158</v>
      </c>
      <c r="B168">
        <f t="shared" si="9"/>
        <v>2.5249386247876044E-5</v>
      </c>
      <c r="C168" s="9">
        <f t="shared" si="8"/>
        <v>6.5208029288503361E-2</v>
      </c>
      <c r="D168">
        <f t="shared" si="10"/>
        <v>1.6464627179682351E-6</v>
      </c>
      <c r="E168">
        <v>0</v>
      </c>
      <c r="F168">
        <f t="shared" si="11"/>
        <v>0</v>
      </c>
    </row>
    <row r="169" spans="1:6" x14ac:dyDescent="0.2">
      <c r="A169">
        <v>159</v>
      </c>
      <c r="B169">
        <f t="shared" si="9"/>
        <v>2.360292352990781E-5</v>
      </c>
      <c r="C169" s="9">
        <f t="shared" si="8"/>
        <v>6.5208029288503361E-2</v>
      </c>
      <c r="D169">
        <f t="shared" si="10"/>
        <v>1.5391001288325337E-6</v>
      </c>
      <c r="E169">
        <v>0</v>
      </c>
      <c r="F169">
        <f t="shared" si="11"/>
        <v>0</v>
      </c>
    </row>
    <row r="170" spans="1:6" x14ac:dyDescent="0.2">
      <c r="A170">
        <v>160</v>
      </c>
      <c r="B170">
        <f t="shared" si="9"/>
        <v>2.2063823401075274E-5</v>
      </c>
      <c r="C170" s="9">
        <f t="shared" si="8"/>
        <v>6.5208029288503361E-2</v>
      </c>
      <c r="D170">
        <f t="shared" si="10"/>
        <v>1.4387384425536823E-6</v>
      </c>
      <c r="E170">
        <v>1</v>
      </c>
      <c r="F170">
        <f t="shared" si="11"/>
        <v>1E-4</v>
      </c>
    </row>
    <row r="171" spans="1:6" x14ac:dyDescent="0.2">
      <c r="A171">
        <v>161</v>
      </c>
      <c r="B171">
        <f t="shared" si="9"/>
        <v>2.0625084958521592E-5</v>
      </c>
      <c r="C171" s="9">
        <f t="shared" si="8"/>
        <v>6.5208029288503361E-2</v>
      </c>
      <c r="D171">
        <f t="shared" si="10"/>
        <v>1.3449211440531461E-6</v>
      </c>
      <c r="E171">
        <v>0</v>
      </c>
      <c r="F171">
        <f t="shared" si="11"/>
        <v>0</v>
      </c>
    </row>
    <row r="172" spans="1:6" x14ac:dyDescent="0.2">
      <c r="A172">
        <v>162</v>
      </c>
      <c r="B172">
        <f t="shared" si="9"/>
        <v>1.9280163814468448E-5</v>
      </c>
      <c r="C172" s="9">
        <f t="shared" si="8"/>
        <v>6.5208029288503361E-2</v>
      </c>
      <c r="D172">
        <f t="shared" si="10"/>
        <v>1.2572214867010013E-6</v>
      </c>
      <c r="E172">
        <v>0</v>
      </c>
      <c r="F172">
        <f t="shared" si="11"/>
        <v>0</v>
      </c>
    </row>
    <row r="173" spans="1:6" x14ac:dyDescent="0.2">
      <c r="A173">
        <v>163</v>
      </c>
      <c r="B173">
        <f t="shared" si="9"/>
        <v>1.8022942327767447E-5</v>
      </c>
      <c r="C173" s="9">
        <f t="shared" si="8"/>
        <v>6.5208029288503361E-2</v>
      </c>
      <c r="D173">
        <f t="shared" si="10"/>
        <v>1.1752405511740666E-6</v>
      </c>
      <c r="E173">
        <v>0</v>
      </c>
      <c r="F173">
        <f t="shared" si="11"/>
        <v>0</v>
      </c>
    </row>
    <row r="174" spans="1:6" x14ac:dyDescent="0.2">
      <c r="A174">
        <v>164</v>
      </c>
      <c r="B174">
        <f t="shared" si="9"/>
        <v>1.684770177659338E-5</v>
      </c>
      <c r="C174" s="9">
        <f t="shared" si="8"/>
        <v>6.5208029288503361E-2</v>
      </c>
      <c r="D174">
        <f t="shared" si="10"/>
        <v>1.0986054308920711E-6</v>
      </c>
      <c r="E174">
        <v>0</v>
      </c>
      <c r="F174">
        <f t="shared" si="11"/>
        <v>0</v>
      </c>
    </row>
    <row r="175" spans="1:6" x14ac:dyDescent="0.2">
      <c r="A175">
        <v>165</v>
      </c>
      <c r="B175">
        <f t="shared" si="9"/>
        <v>1.5749096345701309E-5</v>
      </c>
      <c r="C175" s="9">
        <f t="shared" si="8"/>
        <v>6.5208029288503361E-2</v>
      </c>
      <c r="D175">
        <f t="shared" si="10"/>
        <v>1.0269675357779523E-6</v>
      </c>
      <c r="E175">
        <v>0</v>
      </c>
      <c r="F175">
        <f t="shared" si="11"/>
        <v>0</v>
      </c>
    </row>
    <row r="176" spans="1:6" x14ac:dyDescent="0.2">
      <c r="A176">
        <v>166</v>
      </c>
      <c r="B176">
        <f t="shared" si="9"/>
        <v>1.4722128809923357E-5</v>
      </c>
      <c r="C176" s="9">
        <f t="shared" si="8"/>
        <v>6.5208029288503361E-2</v>
      </c>
      <c r="D176">
        <f t="shared" si="10"/>
        <v>9.6000100662660148E-7</v>
      </c>
      <c r="E176">
        <v>0</v>
      </c>
      <c r="F176">
        <f t="shared" si="11"/>
        <v>0</v>
      </c>
    </row>
    <row r="177" spans="1:6" x14ac:dyDescent="0.2">
      <c r="A177">
        <v>167</v>
      </c>
      <c r="B177">
        <f t="shared" si="9"/>
        <v>1.3762127803296756E-5</v>
      </c>
      <c r="C177" s="9">
        <f t="shared" si="8"/>
        <v>6.5208029288503361E-2</v>
      </c>
      <c r="D177">
        <f t="shared" si="10"/>
        <v>8.9740123286950124E-7</v>
      </c>
      <c r="E177">
        <v>0</v>
      </c>
      <c r="F177">
        <f t="shared" si="11"/>
        <v>0</v>
      </c>
    </row>
    <row r="178" spans="1:6" x14ac:dyDescent="0.2">
      <c r="A178">
        <v>168</v>
      </c>
      <c r="B178">
        <f t="shared" si="9"/>
        <v>1.2864726570427256E-5</v>
      </c>
      <c r="C178" s="9">
        <f t="shared" si="8"/>
        <v>6.5208029288503361E-2</v>
      </c>
      <c r="D178">
        <f t="shared" si="10"/>
        <v>8.3888346699300783E-7</v>
      </c>
      <c r="E178">
        <v>0</v>
      </c>
      <c r="F178">
        <f t="shared" si="11"/>
        <v>0</v>
      </c>
    </row>
    <row r="179" spans="1:6" x14ac:dyDescent="0.2">
      <c r="A179">
        <v>169</v>
      </c>
      <c r="B179">
        <f t="shared" si="9"/>
        <v>1.2025843103434248E-5</v>
      </c>
      <c r="C179" s="9">
        <f t="shared" ref="C179:C242" si="12">$E$3</f>
        <v>6.5208029288503361E-2</v>
      </c>
      <c r="D179">
        <f t="shared" si="10"/>
        <v>7.8418152930768658E-7</v>
      </c>
      <c r="E179">
        <v>0</v>
      </c>
      <c r="F179">
        <f t="shared" si="11"/>
        <v>0</v>
      </c>
    </row>
    <row r="180" spans="1:6" x14ac:dyDescent="0.2">
      <c r="A180">
        <v>170</v>
      </c>
      <c r="B180">
        <f t="shared" si="9"/>
        <v>1.1241661574126563E-5</v>
      </c>
      <c r="C180" s="9">
        <f t="shared" si="12"/>
        <v>6.5208029288503361E-2</v>
      </c>
      <c r="D180">
        <f t="shared" si="10"/>
        <v>7.3304659717708776E-7</v>
      </c>
      <c r="E180">
        <v>0</v>
      </c>
      <c r="F180">
        <f t="shared" si="11"/>
        <v>0</v>
      </c>
    </row>
    <row r="181" spans="1:6" x14ac:dyDescent="0.2">
      <c r="A181">
        <v>171</v>
      </c>
      <c r="B181">
        <f t="shared" si="9"/>
        <v>1.0508614976949475E-5</v>
      </c>
      <c r="C181" s="9">
        <f t="shared" si="12"/>
        <v>6.5208029288503361E-2</v>
      </c>
      <c r="D181">
        <f t="shared" si="10"/>
        <v>6.8524607319852638E-7</v>
      </c>
      <c r="E181">
        <v>0</v>
      </c>
      <c r="F181">
        <f t="shared" si="11"/>
        <v>0</v>
      </c>
    </row>
    <row r="182" spans="1:6" x14ac:dyDescent="0.2">
      <c r="A182">
        <v>172</v>
      </c>
      <c r="B182">
        <f t="shared" si="9"/>
        <v>9.8233689037509483E-6</v>
      </c>
      <c r="C182" s="9">
        <f t="shared" si="12"/>
        <v>6.5208029288503361E-2</v>
      </c>
      <c r="D182">
        <f t="shared" si="10"/>
        <v>6.4056252718756504E-7</v>
      </c>
      <c r="E182">
        <v>1</v>
      </c>
      <c r="F182">
        <f t="shared" si="11"/>
        <v>1E-4</v>
      </c>
    </row>
    <row r="183" spans="1:6" x14ac:dyDescent="0.2">
      <c r="A183">
        <v>173</v>
      </c>
      <c r="B183">
        <f t="shared" si="9"/>
        <v>9.1828063765633835E-6</v>
      </c>
      <c r="C183" s="9">
        <f t="shared" si="12"/>
        <v>6.5208029288503361E-2</v>
      </c>
      <c r="D183">
        <f t="shared" si="10"/>
        <v>5.9879270715360053E-7</v>
      </c>
      <c r="E183">
        <v>0</v>
      </c>
      <c r="F183">
        <f t="shared" si="11"/>
        <v>0</v>
      </c>
    </row>
    <row r="184" spans="1:6" x14ac:dyDescent="0.2">
      <c r="A184">
        <v>174</v>
      </c>
      <c r="B184">
        <f t="shared" si="9"/>
        <v>8.5840136694097842E-6</v>
      </c>
      <c r="C184" s="9">
        <f t="shared" si="12"/>
        <v>6.5208029288503361E-2</v>
      </c>
      <c r="D184">
        <f t="shared" si="10"/>
        <v>5.5974661476778636E-7</v>
      </c>
      <c r="E184">
        <v>0</v>
      </c>
      <c r="F184">
        <f t="shared" si="11"/>
        <v>0</v>
      </c>
    </row>
    <row r="185" spans="1:6" x14ac:dyDescent="0.2">
      <c r="A185">
        <v>175</v>
      </c>
      <c r="B185">
        <f t="shared" si="9"/>
        <v>8.0242670546419973E-6</v>
      </c>
      <c r="C185" s="9">
        <f t="shared" si="12"/>
        <v>6.5208029288503361E-2</v>
      </c>
      <c r="D185">
        <f t="shared" si="10"/>
        <v>5.2324664111786794E-7</v>
      </c>
      <c r="E185">
        <v>0</v>
      </c>
      <c r="F185">
        <f t="shared" si="11"/>
        <v>0</v>
      </c>
    </row>
    <row r="186" spans="1:6" x14ac:dyDescent="0.2">
      <c r="A186">
        <v>176</v>
      </c>
      <c r="B186">
        <f t="shared" si="9"/>
        <v>7.501020413524128E-6</v>
      </c>
      <c r="C186" s="9">
        <f t="shared" si="12"/>
        <v>6.5208029288503361E-2</v>
      </c>
      <c r="D186">
        <f t="shared" si="10"/>
        <v>4.8912675881874298E-7</v>
      </c>
      <c r="E186">
        <v>0</v>
      </c>
      <c r="F186">
        <f t="shared" si="11"/>
        <v>0</v>
      </c>
    </row>
    <row r="187" spans="1:6" x14ac:dyDescent="0.2">
      <c r="A187">
        <v>177</v>
      </c>
      <c r="B187">
        <f t="shared" si="9"/>
        <v>7.0118936547053868E-6</v>
      </c>
      <c r="C187" s="9">
        <f t="shared" si="12"/>
        <v>6.5208029288503361E-2</v>
      </c>
      <c r="D187">
        <f t="shared" si="10"/>
        <v>4.5723176680389973E-7</v>
      </c>
      <c r="E187">
        <v>0</v>
      </c>
      <c r="F187">
        <f t="shared" si="11"/>
        <v>0</v>
      </c>
    </row>
    <row r="188" spans="1:6" x14ac:dyDescent="0.2">
      <c r="A188">
        <v>178</v>
      </c>
      <c r="B188">
        <f t="shared" si="9"/>
        <v>6.5546618879014866E-6</v>
      </c>
      <c r="C188" s="9">
        <f t="shared" si="12"/>
        <v>6.5208029288503361E-2</v>
      </c>
      <c r="D188">
        <f t="shared" si="10"/>
        <v>4.2741658436251686E-7</v>
      </c>
      <c r="E188">
        <v>0</v>
      </c>
      <c r="F188">
        <f t="shared" si="11"/>
        <v>0</v>
      </c>
    </row>
    <row r="189" spans="1:6" x14ac:dyDescent="0.2">
      <c r="A189">
        <v>179</v>
      </c>
      <c r="B189">
        <f t="shared" si="9"/>
        <v>6.1272453035389697E-6</v>
      </c>
      <c r="C189" s="9">
        <f t="shared" si="12"/>
        <v>6.5208029288503361E-2</v>
      </c>
      <c r="D189">
        <f t="shared" si="10"/>
        <v>3.995455912110138E-7</v>
      </c>
      <c r="E189">
        <v>0</v>
      </c>
      <c r="F189">
        <f t="shared" si="11"/>
        <v>0</v>
      </c>
    </row>
    <row r="190" spans="1:6" x14ac:dyDescent="0.2">
      <c r="A190">
        <v>180</v>
      </c>
      <c r="B190">
        <f t="shared" si="9"/>
        <v>5.7276997123279559E-6</v>
      </c>
      <c r="C190" s="9">
        <f t="shared" si="12"/>
        <v>6.5208029288503361E-2</v>
      </c>
      <c r="D190">
        <f t="shared" si="10"/>
        <v>3.7349201059723364E-7</v>
      </c>
      <c r="E190">
        <v>0</v>
      </c>
      <c r="F190">
        <f t="shared" si="11"/>
        <v>0</v>
      </c>
    </row>
    <row r="191" spans="1:6" x14ac:dyDescent="0.2">
      <c r="A191">
        <v>181</v>
      </c>
      <c r="B191">
        <f t="shared" si="9"/>
        <v>5.3542077017307228E-6</v>
      </c>
      <c r="C191" s="9">
        <f t="shared" si="12"/>
        <v>6.5208029288503361E-2</v>
      </c>
      <c r="D191">
        <f t="shared" si="10"/>
        <v>3.4913733263118722E-7</v>
      </c>
      <c r="E191">
        <v>1</v>
      </c>
      <c r="F191">
        <f t="shared" si="11"/>
        <v>1E-4</v>
      </c>
    </row>
    <row r="192" spans="1:6" x14ac:dyDescent="0.2">
      <c r="A192">
        <v>182</v>
      </c>
      <c r="B192">
        <f t="shared" si="9"/>
        <v>5.0050703690995358E-6</v>
      </c>
      <c r="C192" s="9">
        <f t="shared" si="12"/>
        <v>6.5208029288503361E-2</v>
      </c>
      <c r="D192">
        <f t="shared" si="10"/>
        <v>3.2637077521926288E-7</v>
      </c>
      <c r="E192">
        <v>0</v>
      </c>
      <c r="F192">
        <f t="shared" si="11"/>
        <v>0</v>
      </c>
    </row>
    <row r="193" spans="1:6" x14ac:dyDescent="0.2">
      <c r="A193">
        <v>183</v>
      </c>
      <c r="B193">
        <f t="shared" si="9"/>
        <v>4.6786995938802734E-6</v>
      </c>
      <c r="C193" s="9">
        <f t="shared" si="12"/>
        <v>6.5208029288503361E-2</v>
      </c>
      <c r="D193">
        <f t="shared" si="10"/>
        <v>3.0508878014985364E-7</v>
      </c>
      <c r="E193">
        <v>0</v>
      </c>
      <c r="F193">
        <f t="shared" si="11"/>
        <v>0</v>
      </c>
    </row>
    <row r="194" spans="1:6" x14ac:dyDescent="0.2">
      <c r="A194">
        <v>184</v>
      </c>
      <c r="B194">
        <f t="shared" si="9"/>
        <v>4.3736108137304195E-6</v>
      </c>
      <c r="C194" s="9">
        <f t="shared" si="12"/>
        <v>6.5208029288503361E-2</v>
      </c>
      <c r="D194">
        <f t="shared" si="10"/>
        <v>2.8519454203824818E-7</v>
      </c>
      <c r="E194">
        <v>0</v>
      </c>
      <c r="F194">
        <f t="shared" si="11"/>
        <v>0</v>
      </c>
    </row>
    <row r="195" spans="1:6" x14ac:dyDescent="0.2">
      <c r="A195">
        <v>185</v>
      </c>
      <c r="B195">
        <f t="shared" ref="B195:B258" si="13">POWER($F$3, ROW(A184))</f>
        <v>4.0884162716921716E-6</v>
      </c>
      <c r="C195" s="9">
        <f t="shared" si="12"/>
        <v>6.5208029288503361E-2</v>
      </c>
      <c r="D195">
        <f t="shared" ref="D195:D258" si="14">C195*B195</f>
        <v>2.6659756798809684E-7</v>
      </c>
      <c r="E195">
        <v>0</v>
      </c>
      <c r="F195">
        <f t="shared" si="11"/>
        <v>0</v>
      </c>
    </row>
    <row r="196" spans="1:6" x14ac:dyDescent="0.2">
      <c r="A196">
        <v>186</v>
      </c>
      <c r="B196">
        <f t="shared" si="13"/>
        <v>3.8218187037040751E-6</v>
      </c>
      <c r="C196" s="9">
        <f t="shared" si="12"/>
        <v>6.5208029288503361E-2</v>
      </c>
      <c r="D196">
        <f t="shared" si="14"/>
        <v>2.4921326596648527E-7</v>
      </c>
      <c r="E196">
        <v>0</v>
      </c>
      <c r="F196">
        <f t="shared" si="11"/>
        <v>0</v>
      </c>
    </row>
    <row r="197" spans="1:6" x14ac:dyDescent="0.2">
      <c r="A197">
        <v>187</v>
      </c>
      <c r="B197">
        <f t="shared" si="13"/>
        <v>3.5726054377375891E-6</v>
      </c>
      <c r="C197" s="9">
        <f t="shared" si="12"/>
        <v>6.5208029288503361E-2</v>
      </c>
      <c r="D197">
        <f t="shared" si="14"/>
        <v>2.3296256002025908E-7</v>
      </c>
      <c r="E197">
        <v>0</v>
      </c>
      <c r="F197">
        <f t="shared" si="11"/>
        <v>0</v>
      </c>
    </row>
    <row r="198" spans="1:6" x14ac:dyDescent="0.2">
      <c r="A198">
        <v>188</v>
      </c>
      <c r="B198">
        <f t="shared" si="13"/>
        <v>3.3396428777173304E-6</v>
      </c>
      <c r="C198" s="9">
        <f t="shared" si="12"/>
        <v>6.5208029288503361E-2</v>
      </c>
      <c r="D198">
        <f t="shared" si="14"/>
        <v>2.1777153058333332E-7</v>
      </c>
      <c r="E198">
        <v>0</v>
      </c>
      <c r="F198">
        <f t="shared" si="11"/>
        <v>0</v>
      </c>
    </row>
    <row r="199" spans="1:6" x14ac:dyDescent="0.2">
      <c r="A199">
        <v>189</v>
      </c>
      <c r="B199">
        <f t="shared" si="13"/>
        <v>3.1218713471339973E-6</v>
      </c>
      <c r="C199" s="9">
        <f t="shared" si="12"/>
        <v>6.5208029288503361E-2</v>
      </c>
      <c r="D199">
        <f t="shared" si="14"/>
        <v>2.0357107823885314E-7</v>
      </c>
      <c r="E199">
        <v>0</v>
      </c>
      <c r="F199">
        <f t="shared" si="11"/>
        <v>0</v>
      </c>
    </row>
    <row r="200" spans="1:6" x14ac:dyDescent="0.2">
      <c r="A200">
        <v>190</v>
      </c>
      <c r="B200">
        <f t="shared" si="13"/>
        <v>2.9183002688951442E-6</v>
      </c>
      <c r="C200" s="9">
        <f t="shared" si="12"/>
        <v>6.5208029288503361E-2</v>
      </c>
      <c r="D200">
        <f t="shared" si="14"/>
        <v>1.902966094067618E-7</v>
      </c>
      <c r="E200">
        <v>0</v>
      </c>
      <c r="F200">
        <f t="shared" si="11"/>
        <v>0</v>
      </c>
    </row>
    <row r="201" spans="1:6" x14ac:dyDescent="0.2">
      <c r="A201">
        <v>191</v>
      </c>
      <c r="B201">
        <f t="shared" si="13"/>
        <v>2.7280036594883825E-6</v>
      </c>
      <c r="C201" s="9">
        <f t="shared" si="12"/>
        <v>6.5208029288503361E-2</v>
      </c>
      <c r="D201">
        <f t="shared" si="14"/>
        <v>1.7788774252706279E-7</v>
      </c>
      <c r="E201">
        <v>0</v>
      </c>
      <c r="F201">
        <f t="shared" si="11"/>
        <v>0</v>
      </c>
    </row>
    <row r="202" spans="1:6" x14ac:dyDescent="0.2">
      <c r="A202">
        <v>192</v>
      </c>
      <c r="B202">
        <f t="shared" si="13"/>
        <v>2.5501159169613194E-6</v>
      </c>
      <c r="C202" s="9">
        <f t="shared" si="12"/>
        <v>6.5208029288503361E-2</v>
      </c>
      <c r="D202">
        <f t="shared" si="14"/>
        <v>1.6628803340229232E-7</v>
      </c>
      <c r="E202">
        <v>0</v>
      </c>
      <c r="F202">
        <f t="shared" si="11"/>
        <v>0</v>
      </c>
    </row>
    <row r="203" spans="1:6" x14ac:dyDescent="0.2">
      <c r="A203">
        <v>193</v>
      </c>
      <c r="B203">
        <f t="shared" si="13"/>
        <v>2.3838278835590273E-6</v>
      </c>
      <c r="C203" s="9">
        <f t="shared" si="12"/>
        <v>6.5208029288503361E-2</v>
      </c>
      <c r="D203">
        <f t="shared" si="14"/>
        <v>1.5544471844986802E-7</v>
      </c>
      <c r="E203">
        <v>0</v>
      </c>
      <c r="F203">
        <f t="shared" si="11"/>
        <v>0</v>
      </c>
    </row>
    <row r="204" spans="1:6" x14ac:dyDescent="0.2">
      <c r="A204">
        <v>194</v>
      </c>
      <c r="B204">
        <f t="shared" si="13"/>
        <v>2.2283831651091596E-6</v>
      </c>
      <c r="C204" s="9">
        <f t="shared" si="12"/>
        <v>6.5208029288503361E-2</v>
      </c>
      <c r="D204">
        <f t="shared" si="14"/>
        <v>1.4530847469644591E-7</v>
      </c>
      <c r="E204">
        <v>0</v>
      </c>
      <c r="F204">
        <f t="shared" ref="F204:F267" si="15">E204/10000</f>
        <v>0</v>
      </c>
    </row>
    <row r="205" spans="1:6" x14ac:dyDescent="0.2">
      <c r="A205">
        <v>195</v>
      </c>
      <c r="B205">
        <f t="shared" si="13"/>
        <v>2.0830746904127133E-6</v>
      </c>
      <c r="C205" s="9">
        <f t="shared" si="12"/>
        <v>6.5208029288503361E-2</v>
      </c>
      <c r="D205">
        <f t="shared" si="14"/>
        <v>1.3583319542257229E-7</v>
      </c>
      <c r="E205">
        <v>0</v>
      </c>
      <c r="F205">
        <f t="shared" si="15"/>
        <v>0</v>
      </c>
    </row>
    <row r="206" spans="1:6" x14ac:dyDescent="0.2">
      <c r="A206">
        <v>196</v>
      </c>
      <c r="B206">
        <f t="shared" si="13"/>
        <v>1.947241494990141E-6</v>
      </c>
      <c r="C206" s="9">
        <f t="shared" si="12"/>
        <v>6.5208029288503361E-2</v>
      </c>
      <c r="D206">
        <f t="shared" si="14"/>
        <v>1.2697578043710617E-7</v>
      </c>
      <c r="E206">
        <v>0</v>
      </c>
      <c r="F206">
        <f t="shared" si="15"/>
        <v>0</v>
      </c>
    </row>
    <row r="207" spans="1:6" x14ac:dyDescent="0.2">
      <c r="A207">
        <v>197</v>
      </c>
      <c r="B207">
        <f t="shared" si="13"/>
        <v>1.8202657145530351E-6</v>
      </c>
      <c r="C207" s="9">
        <f t="shared" si="12"/>
        <v>6.5208029288503361E-2</v>
      </c>
      <c r="D207">
        <f t="shared" si="14"/>
        <v>1.1869594002743282E-7</v>
      </c>
      <c r="E207">
        <v>0</v>
      </c>
      <c r="F207">
        <f t="shared" si="15"/>
        <v>0</v>
      </c>
    </row>
    <row r="208" spans="1:6" x14ac:dyDescent="0.2">
      <c r="A208">
        <v>198</v>
      </c>
      <c r="B208">
        <f t="shared" si="13"/>
        <v>1.7015697745256021E-6</v>
      </c>
      <c r="C208" s="9">
        <f t="shared" si="12"/>
        <v>6.5208029288503361E-2</v>
      </c>
      <c r="D208">
        <f t="shared" si="14"/>
        <v>1.1095601169369753E-7</v>
      </c>
      <c r="E208">
        <v>0</v>
      </c>
      <c r="F208">
        <f t="shared" si="15"/>
        <v>0</v>
      </c>
    </row>
    <row r="209" spans="1:6" x14ac:dyDescent="0.2">
      <c r="A209">
        <v>199</v>
      </c>
      <c r="B209">
        <f t="shared" si="13"/>
        <v>1.5906137628319047E-6</v>
      </c>
      <c r="C209" s="9">
        <f t="shared" si="12"/>
        <v>6.5208029288503361E-2</v>
      </c>
      <c r="D209">
        <f t="shared" si="14"/>
        <v>1.0372078883343938E-7</v>
      </c>
      <c r="E209">
        <v>0</v>
      </c>
      <c r="F209">
        <f t="shared" si="15"/>
        <v>0</v>
      </c>
    </row>
    <row r="210" spans="1:6" x14ac:dyDescent="0.2">
      <c r="A210">
        <v>200</v>
      </c>
      <c r="B210">
        <f t="shared" si="13"/>
        <v>1.4868929739984656E-6</v>
      </c>
      <c r="C210" s="9">
        <f t="shared" si="12"/>
        <v>6.5208029288503361E-2</v>
      </c>
      <c r="D210">
        <f t="shared" si="14"/>
        <v>9.6957360597361815E-8</v>
      </c>
      <c r="E210">
        <v>0</v>
      </c>
      <c r="F210">
        <f t="shared" si="15"/>
        <v>0</v>
      </c>
    </row>
    <row r="211" spans="1:6" x14ac:dyDescent="0.2">
      <c r="A211">
        <v>201</v>
      </c>
      <c r="B211">
        <f t="shared" si="13"/>
        <v>1.3899356134011037E-6</v>
      </c>
      <c r="C211" s="9">
        <f t="shared" si="12"/>
        <v>6.5208029288503361E-2</v>
      </c>
      <c r="D211">
        <f t="shared" si="14"/>
        <v>9.0634962187793053E-8</v>
      </c>
      <c r="E211">
        <v>0</v>
      </c>
      <c r="F211">
        <f t="shared" si="15"/>
        <v>0</v>
      </c>
    </row>
    <row r="212" spans="1:6" x14ac:dyDescent="0.2">
      <c r="A212">
        <v>202</v>
      </c>
      <c r="B212">
        <f t="shared" si="13"/>
        <v>1.2993006512133108E-6</v>
      </c>
      <c r="C212" s="9">
        <f t="shared" si="12"/>
        <v>6.5208029288503361E-2</v>
      </c>
      <c r="D212">
        <f t="shared" si="14"/>
        <v>8.4724834918889061E-8</v>
      </c>
      <c r="E212">
        <v>0</v>
      </c>
      <c r="F212">
        <f t="shared" si="15"/>
        <v>0</v>
      </c>
    </row>
    <row r="213" spans="1:6" x14ac:dyDescent="0.2">
      <c r="A213">
        <v>203</v>
      </c>
      <c r="B213">
        <f t="shared" si="13"/>
        <v>1.2145758162944214E-6</v>
      </c>
      <c r="C213" s="9">
        <f t="shared" si="12"/>
        <v>6.5208029288503361E-2</v>
      </c>
      <c r="D213">
        <f t="shared" si="14"/>
        <v>7.9200095402034509E-8</v>
      </c>
      <c r="E213">
        <v>0</v>
      </c>
      <c r="F213">
        <f t="shared" si="15"/>
        <v>0</v>
      </c>
    </row>
    <row r="214" spans="1:6" x14ac:dyDescent="0.2">
      <c r="A214">
        <v>204</v>
      </c>
      <c r="B214">
        <f t="shared" si="13"/>
        <v>1.1353757208923871E-6</v>
      </c>
      <c r="C214" s="9">
        <f t="shared" si="12"/>
        <v>6.5208029288503361E-2</v>
      </c>
      <c r="D214">
        <f t="shared" si="14"/>
        <v>7.4035613261406399E-8</v>
      </c>
      <c r="E214">
        <v>0</v>
      </c>
      <c r="F214">
        <f t="shared" si="15"/>
        <v>0</v>
      </c>
    </row>
    <row r="215" spans="1:6" x14ac:dyDescent="0.2">
      <c r="A215">
        <v>205</v>
      </c>
      <c r="B215">
        <f t="shared" si="13"/>
        <v>1.0613401076309807E-6</v>
      </c>
      <c r="C215" s="9">
        <f t="shared" si="12"/>
        <v>6.5208029288503361E-2</v>
      </c>
      <c r="D215">
        <f t="shared" si="14"/>
        <v>6.9207896823464295E-8</v>
      </c>
      <c r="E215">
        <v>0</v>
      </c>
      <c r="F215">
        <f t="shared" si="15"/>
        <v>0</v>
      </c>
    </row>
    <row r="216" spans="1:6" x14ac:dyDescent="0.2">
      <c r="A216">
        <v>206</v>
      </c>
      <c r="B216">
        <f t="shared" si="13"/>
        <v>9.9213221080751669E-7</v>
      </c>
      <c r="C216" s="9">
        <f t="shared" si="12"/>
        <v>6.5208029288503361E-2</v>
      </c>
      <c r="D216">
        <f t="shared" si="14"/>
        <v>6.4694986260404133E-8</v>
      </c>
      <c r="E216">
        <v>0</v>
      </c>
      <c r="F216">
        <f t="shared" si="15"/>
        <v>0</v>
      </c>
    </row>
    <row r="217" spans="1:6" x14ac:dyDescent="0.2">
      <c r="A217">
        <v>207</v>
      </c>
      <c r="B217">
        <f t="shared" si="13"/>
        <v>9.2743722454711249E-7</v>
      </c>
      <c r="C217" s="9">
        <f t="shared" si="12"/>
        <v>6.5208029288503361E-2</v>
      </c>
      <c r="D217">
        <f t="shared" si="14"/>
        <v>6.0476353701516381E-8</v>
      </c>
      <c r="E217">
        <v>0</v>
      </c>
      <c r="F217">
        <f t="shared" si="15"/>
        <v>0</v>
      </c>
    </row>
    <row r="218" spans="1:6" x14ac:dyDescent="0.2">
      <c r="A218">
        <v>208</v>
      </c>
      <c r="B218">
        <f t="shared" si="13"/>
        <v>8.6696087084559602E-7</v>
      </c>
      <c r="C218" s="9">
        <f t="shared" si="12"/>
        <v>6.5208029288503361E-2</v>
      </c>
      <c r="D218">
        <f t="shared" si="14"/>
        <v>5.6532809858086002E-8</v>
      </c>
      <c r="E218">
        <v>0</v>
      </c>
      <c r="F218">
        <f t="shared" si="15"/>
        <v>0</v>
      </c>
    </row>
    <row r="219" spans="1:6" x14ac:dyDescent="0.2">
      <c r="A219">
        <v>209</v>
      </c>
      <c r="B219">
        <f t="shared" si="13"/>
        <v>8.1042806098751002E-7</v>
      </c>
      <c r="C219" s="9">
        <f t="shared" si="12"/>
        <v>6.5208029288503361E-2</v>
      </c>
      <c r="D219">
        <f t="shared" si="14"/>
        <v>5.2846416737098542E-8</v>
      </c>
      <c r="E219">
        <v>0</v>
      </c>
      <c r="F219">
        <f t="shared" si="15"/>
        <v>0</v>
      </c>
    </row>
    <row r="220" spans="1:6" x14ac:dyDescent="0.2">
      <c r="A220">
        <v>210</v>
      </c>
      <c r="B220">
        <f t="shared" si="13"/>
        <v>7.575816442504116E-7</v>
      </c>
      <c r="C220" s="9">
        <f t="shared" si="12"/>
        <v>6.5208029288503361E-2</v>
      </c>
      <c r="D220">
        <f t="shared" si="14"/>
        <v>4.9400406046713373E-8</v>
      </c>
      <c r="E220">
        <v>0</v>
      </c>
      <c r="F220">
        <f t="shared" si="15"/>
        <v>0</v>
      </c>
    </row>
    <row r="221" spans="1:6" x14ac:dyDescent="0.2">
      <c r="A221">
        <v>211</v>
      </c>
      <c r="B221">
        <f t="shared" si="13"/>
        <v>7.0818123820369816E-7</v>
      </c>
      <c r="C221" s="9">
        <f t="shared" si="12"/>
        <v>6.5208029288503361E-2</v>
      </c>
      <c r="D221">
        <f t="shared" si="14"/>
        <v>4.6179102922355325E-8</v>
      </c>
      <c r="E221">
        <v>0</v>
      </c>
      <c r="F221">
        <f t="shared" si="15"/>
        <v>0</v>
      </c>
    </row>
    <row r="222" spans="1:6" x14ac:dyDescent="0.2">
      <c r="A222">
        <v>212</v>
      </c>
      <c r="B222">
        <f t="shared" si="13"/>
        <v>6.6200213528134283E-7</v>
      </c>
      <c r="C222" s="9">
        <f t="shared" si="12"/>
        <v>6.5208029288503361E-2</v>
      </c>
      <c r="D222">
        <f t="shared" si="14"/>
        <v>4.3167854626477565E-8</v>
      </c>
      <c r="E222">
        <v>0</v>
      </c>
      <c r="F222">
        <f t="shared" si="15"/>
        <v>0</v>
      </c>
    </row>
    <row r="223" spans="1:6" x14ac:dyDescent="0.2">
      <c r="A223">
        <v>213</v>
      </c>
      <c r="B223">
        <f t="shared" si="13"/>
        <v>6.1883428065486537E-7</v>
      </c>
      <c r="C223" s="9">
        <f t="shared" si="12"/>
        <v>6.5208029288503361E-2</v>
      </c>
      <c r="D223">
        <f t="shared" si="14"/>
        <v>4.0352963897672371E-8</v>
      </c>
      <c r="E223">
        <v>0</v>
      </c>
      <c r="F223">
        <f t="shared" si="15"/>
        <v>0</v>
      </c>
    </row>
    <row r="224" spans="1:6" x14ac:dyDescent="0.2">
      <c r="A224">
        <v>214</v>
      </c>
      <c r="B224">
        <f t="shared" si="13"/>
        <v>5.7848131675719297E-7</v>
      </c>
      <c r="C224" s="9">
        <f t="shared" si="12"/>
        <v>6.5208029288503361E-2</v>
      </c>
      <c r="D224">
        <f t="shared" si="14"/>
        <v>3.7721626645955027E-8</v>
      </c>
      <c r="E224">
        <v>0</v>
      </c>
      <c r="F224">
        <f t="shared" si="15"/>
        <v>0</v>
      </c>
    </row>
    <row r="225" spans="1:6" x14ac:dyDescent="0.2">
      <c r="A225">
        <v>215</v>
      </c>
      <c r="B225">
        <f t="shared" si="13"/>
        <v>5.4075969011123795E-7</v>
      </c>
      <c r="C225" s="9">
        <f t="shared" si="12"/>
        <v>6.5208029288503361E-2</v>
      </c>
      <c r="D225">
        <f t="shared" si="14"/>
        <v>3.5261873710815608E-8</v>
      </c>
      <c r="E225">
        <v>0</v>
      </c>
      <c r="F225">
        <f t="shared" si="15"/>
        <v>0</v>
      </c>
    </row>
    <row r="226" spans="1:6" x14ac:dyDescent="0.2">
      <c r="A226">
        <v>216</v>
      </c>
      <c r="B226">
        <f t="shared" si="13"/>
        <v>5.0549781640042232E-7</v>
      </c>
      <c r="C226" s="9">
        <f t="shared" si="12"/>
        <v>6.5208029288503361E-2</v>
      </c>
      <c r="D226">
        <f t="shared" si="14"/>
        <v>3.2962516417113235E-8</v>
      </c>
      <c r="E226">
        <v>0</v>
      </c>
      <c r="F226">
        <f t="shared" si="15"/>
        <v>0</v>
      </c>
    </row>
    <row r="227" spans="1:6" x14ac:dyDescent="0.2">
      <c r="A227">
        <v>217</v>
      </c>
      <c r="B227">
        <f t="shared" si="13"/>
        <v>4.7253529998330913E-7</v>
      </c>
      <c r="C227" s="9">
        <f t="shared" si="12"/>
        <v>6.5208029288503361E-2</v>
      </c>
      <c r="D227">
        <f t="shared" si="14"/>
        <v>3.0813095681163342E-8</v>
      </c>
      <c r="E227">
        <v>0</v>
      </c>
      <c r="F227">
        <f t="shared" si="15"/>
        <v>0</v>
      </c>
    </row>
    <row r="228" spans="1:6" x14ac:dyDescent="0.2">
      <c r="A228">
        <v>218</v>
      </c>
      <c r="B228">
        <f t="shared" si="13"/>
        <v>4.4172220430214583E-7</v>
      </c>
      <c r="C228" s="9">
        <f t="shared" si="12"/>
        <v>6.5208029288503361E-2</v>
      </c>
      <c r="D228">
        <f t="shared" si="14"/>
        <v>2.8803834435516589E-8</v>
      </c>
      <c r="E228">
        <v>0</v>
      </c>
      <c r="F228">
        <f t="shared" si="15"/>
        <v>0</v>
      </c>
    </row>
    <row r="229" spans="1:6" x14ac:dyDescent="0.2">
      <c r="A229">
        <v>219</v>
      </c>
      <c r="B229">
        <f t="shared" si="13"/>
        <v>4.1291836986662914E-7</v>
      </c>
      <c r="C229" s="9">
        <f t="shared" si="12"/>
        <v>6.5208029288503361E-2</v>
      </c>
      <c r="D229">
        <f t="shared" si="14"/>
        <v>2.6925593156024215E-8</v>
      </c>
      <c r="E229">
        <v>0</v>
      </c>
      <c r="F229">
        <f t="shared" si="15"/>
        <v>0</v>
      </c>
    </row>
    <row r="230" spans="1:6" x14ac:dyDescent="0.2">
      <c r="A230">
        <v>220</v>
      </c>
      <c r="B230">
        <f t="shared" si="13"/>
        <v>3.8599277671060505E-7</v>
      </c>
      <c r="C230" s="9">
        <f t="shared" si="12"/>
        <v>6.5208029288503361E-2</v>
      </c>
      <c r="D230">
        <f t="shared" si="14"/>
        <v>2.5169828288895871E-8</v>
      </c>
      <c r="E230">
        <v>0</v>
      </c>
      <c r="F230">
        <f t="shared" si="15"/>
        <v>0</v>
      </c>
    </row>
    <row r="231" spans="1:6" x14ac:dyDescent="0.2">
      <c r="A231">
        <v>221</v>
      </c>
      <c r="B231">
        <f t="shared" si="13"/>
        <v>3.6082294842170919E-7</v>
      </c>
      <c r="C231" s="9">
        <f t="shared" si="12"/>
        <v>6.5208029288503361E-2</v>
      </c>
      <c r="D231">
        <f t="shared" si="14"/>
        <v>2.3528553388646951E-8</v>
      </c>
      <c r="E231">
        <v>0</v>
      </c>
      <c r="F231">
        <f t="shared" si="15"/>
        <v>0</v>
      </c>
    </row>
    <row r="232" spans="1:6" x14ac:dyDescent="0.2">
      <c r="A232">
        <v>222</v>
      </c>
      <c r="B232">
        <f t="shared" si="13"/>
        <v>3.3729439503306222E-7</v>
      </c>
      <c r="C232" s="9">
        <f t="shared" si="12"/>
        <v>6.5208029288503361E-2</v>
      </c>
      <c r="D232">
        <f t="shared" si="14"/>
        <v>2.1994302790163945E-8</v>
      </c>
      <c r="E232">
        <v>0</v>
      </c>
      <c r="F232">
        <f t="shared" si="15"/>
        <v>0</v>
      </c>
    </row>
    <row r="233" spans="1:6" x14ac:dyDescent="0.2">
      <c r="A233">
        <v>223</v>
      </c>
      <c r="B233">
        <f t="shared" si="13"/>
        <v>3.1530009224289828E-7</v>
      </c>
      <c r="C233" s="9">
        <f t="shared" si="12"/>
        <v>6.5208029288503361E-2</v>
      </c>
      <c r="D233">
        <f t="shared" si="14"/>
        <v>2.0560097649642723E-8</v>
      </c>
      <c r="E233">
        <v>0</v>
      </c>
      <c r="F233">
        <f t="shared" si="15"/>
        <v>0</v>
      </c>
    </row>
    <row r="234" spans="1:6" x14ac:dyDescent="0.2">
      <c r="A234">
        <v>224</v>
      </c>
      <c r="B234">
        <f t="shared" si="13"/>
        <v>2.9473999459325556E-7</v>
      </c>
      <c r="C234" s="9">
        <f t="shared" si="12"/>
        <v>6.5208029288503361E-2</v>
      </c>
      <c r="D234">
        <f t="shared" si="14"/>
        <v>1.9219414199930329E-8</v>
      </c>
      <c r="E234">
        <v>0</v>
      </c>
      <c r="F234">
        <f t="shared" si="15"/>
        <v>0</v>
      </c>
    </row>
    <row r="235" spans="1:6" x14ac:dyDescent="0.2">
      <c r="A235">
        <v>225</v>
      </c>
      <c r="B235">
        <f t="shared" si="13"/>
        <v>2.7552058039332521E-7</v>
      </c>
      <c r="C235" s="9">
        <f t="shared" si="12"/>
        <v>6.5208029288503361E-2</v>
      </c>
      <c r="D235">
        <f t="shared" si="14"/>
        <v>1.7966154075873396E-8</v>
      </c>
      <c r="E235">
        <v>0</v>
      </c>
      <c r="F235">
        <f t="shared" si="15"/>
        <v>0</v>
      </c>
    </row>
    <row r="236" spans="1:6" x14ac:dyDescent="0.2">
      <c r="A236">
        <v>226</v>
      </c>
      <c r="B236">
        <f t="shared" si="13"/>
        <v>2.5755442631745184E-7</v>
      </c>
      <c r="C236" s="9">
        <f t="shared" si="12"/>
        <v>6.5208029288503361E-2</v>
      </c>
      <c r="D236">
        <f t="shared" si="14"/>
        <v>1.6794616574692081E-8</v>
      </c>
      <c r="E236">
        <v>0</v>
      </c>
      <c r="F236">
        <f t="shared" si="15"/>
        <v>0</v>
      </c>
    </row>
    <row r="237" spans="1:6" x14ac:dyDescent="0.2">
      <c r="A237">
        <v>227</v>
      </c>
      <c r="B237">
        <f t="shared" si="13"/>
        <v>2.4075980974275979E-7</v>
      </c>
      <c r="C237" s="9">
        <f t="shared" si="12"/>
        <v>6.5208029288503361E-2</v>
      </c>
      <c r="D237">
        <f t="shared" si="14"/>
        <v>1.5699472725200379E-8</v>
      </c>
      <c r="E237">
        <v>0</v>
      </c>
      <c r="F237">
        <f t="shared" si="15"/>
        <v>0</v>
      </c>
    </row>
    <row r="238" spans="1:6" x14ac:dyDescent="0.2">
      <c r="A238">
        <v>228</v>
      </c>
      <c r="B238">
        <f t="shared" si="13"/>
        <v>2.250603370175594E-7</v>
      </c>
      <c r="C238" s="9">
        <f t="shared" si="12"/>
        <v>6.5208029288503361E-2</v>
      </c>
      <c r="D238">
        <f t="shared" si="14"/>
        <v>1.467574104792145E-8</v>
      </c>
      <c r="E238">
        <v>0</v>
      </c>
      <c r="F238">
        <f t="shared" si="15"/>
        <v>0</v>
      </c>
    </row>
    <row r="239" spans="1:6" x14ac:dyDescent="0.2">
      <c r="A239">
        <v>229</v>
      </c>
      <c r="B239">
        <f t="shared" si="13"/>
        <v>2.1038459596963792E-7</v>
      </c>
      <c r="C239" s="9">
        <f t="shared" si="12"/>
        <v>6.5208029288503361E-2</v>
      </c>
      <c r="D239">
        <f t="shared" si="14"/>
        <v>1.3718764895838095E-8</v>
      </c>
      <c r="E239">
        <v>0</v>
      </c>
      <c r="F239">
        <f t="shared" si="15"/>
        <v>0</v>
      </c>
    </row>
    <row r="240" spans="1:6" x14ac:dyDescent="0.2">
      <c r="A240">
        <v>230</v>
      </c>
      <c r="B240">
        <f t="shared" si="13"/>
        <v>1.9666583107379985E-7</v>
      </c>
      <c r="C240" s="9">
        <f t="shared" si="12"/>
        <v>6.5208029288503361E-2</v>
      </c>
      <c r="D240">
        <f t="shared" si="14"/>
        <v>1.2824191272708196E-8</v>
      </c>
      <c r="E240">
        <v>0</v>
      </c>
      <c r="F240">
        <f t="shared" si="15"/>
        <v>0</v>
      </c>
    </row>
    <row r="241" spans="1:6" x14ac:dyDescent="0.2">
      <c r="A241">
        <v>231</v>
      </c>
      <c r="B241">
        <f t="shared" si="13"/>
        <v>1.8384163980109165E-7</v>
      </c>
      <c r="C241" s="9">
        <f t="shared" si="12"/>
        <v>6.5208029288503361E-2</v>
      </c>
      <c r="D241">
        <f t="shared" si="14"/>
        <v>1.198795103259607E-8</v>
      </c>
      <c r="E241">
        <v>0</v>
      </c>
      <c r="F241">
        <f t="shared" si="15"/>
        <v>0</v>
      </c>
    </row>
    <row r="242" spans="1:6" x14ac:dyDescent="0.2">
      <c r="A242">
        <v>232</v>
      </c>
      <c r="B242">
        <f t="shared" si="13"/>
        <v>1.7185368876849561E-7</v>
      </c>
      <c r="C242" s="9">
        <f t="shared" si="12"/>
        <v>6.5208029288503361E-2</v>
      </c>
      <c r="D242">
        <f t="shared" si="14"/>
        <v>1.1206240370553403E-8</v>
      </c>
      <c r="E242">
        <v>0</v>
      </c>
      <c r="F242">
        <f t="shared" si="15"/>
        <v>0</v>
      </c>
    </row>
    <row r="243" spans="1:6" x14ac:dyDescent="0.2">
      <c r="A243">
        <v>233</v>
      </c>
      <c r="B243">
        <f t="shared" si="13"/>
        <v>1.606474483979422E-7</v>
      </c>
      <c r="C243" s="9">
        <f t="shared" ref="C243:C306" si="16">$E$3</f>
        <v>6.5208029288503361E-2</v>
      </c>
      <c r="D243">
        <f t="shared" si="14"/>
        <v>1.0475503520256347E-8</v>
      </c>
      <c r="E243">
        <v>0</v>
      </c>
      <c r="F243">
        <f t="shared" si="15"/>
        <v>0</v>
      </c>
    </row>
    <row r="244" spans="1:6" x14ac:dyDescent="0.2">
      <c r="A244">
        <v>234</v>
      </c>
      <c r="B244">
        <f t="shared" si="13"/>
        <v>1.5017194487768589E-7</v>
      </c>
      <c r="C244" s="9">
        <f t="shared" si="16"/>
        <v>6.5208029288503361E-2</v>
      </c>
      <c r="D244">
        <f t="shared" si="14"/>
        <v>9.7924165798956545E-9</v>
      </c>
      <c r="E244">
        <v>0</v>
      </c>
      <c r="F244">
        <f t="shared" si="15"/>
        <v>0</v>
      </c>
    </row>
    <row r="245" spans="1:6" x14ac:dyDescent="0.2">
      <c r="A245">
        <v>235</v>
      </c>
      <c r="B245">
        <f t="shared" si="13"/>
        <v>1.4037952829779021E-7</v>
      </c>
      <c r="C245" s="9">
        <f t="shared" si="16"/>
        <v>6.5208029288503361E-2</v>
      </c>
      <c r="D245">
        <f t="shared" si="14"/>
        <v>9.1538723927485901E-9</v>
      </c>
      <c r="E245">
        <v>0</v>
      </c>
      <c r="F245">
        <f t="shared" si="15"/>
        <v>0</v>
      </c>
    </row>
    <row r="246" spans="1:6" x14ac:dyDescent="0.2">
      <c r="A246">
        <v>236</v>
      </c>
      <c r="B246">
        <f t="shared" si="13"/>
        <v>1.3122565590504163E-7</v>
      </c>
      <c r="C246" s="9">
        <f t="shared" si="16"/>
        <v>6.5208029288503361E-2</v>
      </c>
      <c r="D246">
        <f t="shared" si="14"/>
        <v>8.5569664136590194E-9</v>
      </c>
      <c r="E246">
        <v>0</v>
      </c>
      <c r="F246">
        <f t="shared" si="15"/>
        <v>0</v>
      </c>
    </row>
    <row r="247" spans="1:6" x14ac:dyDescent="0.2">
      <c r="A247">
        <v>237</v>
      </c>
      <c r="B247">
        <f t="shared" si="13"/>
        <v>1.2266868949138259E-7</v>
      </c>
      <c r="C247" s="9">
        <f t="shared" si="16"/>
        <v>6.5208029288503361E-2</v>
      </c>
      <c r="D247">
        <f t="shared" si="14"/>
        <v>7.9989834971364007E-9</v>
      </c>
      <c r="E247">
        <v>0</v>
      </c>
      <c r="F247">
        <f t="shared" si="15"/>
        <v>0</v>
      </c>
    </row>
    <row r="248" spans="1:6" x14ac:dyDescent="0.2">
      <c r="A248">
        <v>238</v>
      </c>
      <c r="B248">
        <f t="shared" si="13"/>
        <v>1.1466970599424622E-7</v>
      </c>
      <c r="C248" s="9">
        <f t="shared" si="16"/>
        <v>6.5208029288503361E-2</v>
      </c>
      <c r="D248">
        <f t="shared" si="14"/>
        <v>7.4773855469768776E-9</v>
      </c>
      <c r="E248">
        <v>0</v>
      </c>
      <c r="F248">
        <f t="shared" si="15"/>
        <v>0</v>
      </c>
    </row>
    <row r="249" spans="1:6" x14ac:dyDescent="0.2">
      <c r="A249">
        <v>239</v>
      </c>
      <c r="B249">
        <f t="shared" si="13"/>
        <v>1.0719232044726935E-7</v>
      </c>
      <c r="C249" s="9">
        <f t="shared" si="16"/>
        <v>6.5208029288503361E-2</v>
      </c>
      <c r="D249">
        <f t="shared" si="14"/>
        <v>6.9897999712281776E-9</v>
      </c>
      <c r="E249">
        <v>0</v>
      </c>
      <c r="F249">
        <f t="shared" si="15"/>
        <v>0</v>
      </c>
    </row>
    <row r="250" spans="1:6" x14ac:dyDescent="0.2">
      <c r="A250">
        <v>240</v>
      </c>
      <c r="B250">
        <f t="shared" si="13"/>
        <v>1.0020252047604115E-7</v>
      </c>
      <c r="C250" s="9">
        <f t="shared" si="16"/>
        <v>6.5208029288503361E-2</v>
      </c>
      <c r="D250">
        <f t="shared" si="14"/>
        <v>6.5340088899835495E-9</v>
      </c>
      <c r="E250">
        <v>0</v>
      </c>
      <c r="F250">
        <f t="shared" si="15"/>
        <v>0</v>
      </c>
    </row>
    <row r="251" spans="1:6" x14ac:dyDescent="0.2">
      <c r="A251">
        <v>241</v>
      </c>
      <c r="B251">
        <f t="shared" si="13"/>
        <v>9.3668511586057612E-8</v>
      </c>
      <c r="C251" s="9">
        <f t="shared" si="16"/>
        <v>6.5208029288503361E-2</v>
      </c>
      <c r="D251">
        <f t="shared" si="14"/>
        <v>6.107939046914161E-9</v>
      </c>
      <c r="E251">
        <v>0</v>
      </c>
      <c r="F251">
        <f t="shared" si="15"/>
        <v>0</v>
      </c>
    </row>
    <row r="252" spans="1:6" x14ac:dyDescent="0.2">
      <c r="A252">
        <v>242</v>
      </c>
      <c r="B252">
        <f t="shared" si="13"/>
        <v>8.7560572539143454E-8</v>
      </c>
      <c r="C252" s="9">
        <f t="shared" si="16"/>
        <v>6.5208029288503361E-2</v>
      </c>
      <c r="D252">
        <f t="shared" si="14"/>
        <v>5.7096523786505895E-9</v>
      </c>
      <c r="E252">
        <v>0</v>
      </c>
      <c r="F252">
        <f t="shared" si="15"/>
        <v>0</v>
      </c>
    </row>
    <row r="253" spans="1:6" x14ac:dyDescent="0.2">
      <c r="A253">
        <v>243</v>
      </c>
      <c r="B253">
        <f t="shared" si="13"/>
        <v>8.1850920160492862E-8</v>
      </c>
      <c r="C253" s="9">
        <f t="shared" si="16"/>
        <v>6.5208029288503361E-2</v>
      </c>
      <c r="D253">
        <f t="shared" si="14"/>
        <v>5.3373371991163685E-9</v>
      </c>
      <c r="E253">
        <v>0</v>
      </c>
      <c r="F253">
        <f t="shared" si="15"/>
        <v>0</v>
      </c>
    </row>
    <row r="254" spans="1:6" x14ac:dyDescent="0.2">
      <c r="A254">
        <v>244</v>
      </c>
      <c r="B254">
        <f t="shared" si="13"/>
        <v>7.6513582961376491E-8</v>
      </c>
      <c r="C254" s="9">
        <f t="shared" si="16"/>
        <v>6.5208029288503361E-2</v>
      </c>
      <c r="D254">
        <f t="shared" si="14"/>
        <v>4.9892999587137701E-9</v>
      </c>
      <c r="E254">
        <v>0</v>
      </c>
      <c r="F254">
        <f t="shared" si="15"/>
        <v>0</v>
      </c>
    </row>
    <row r="255" spans="1:6" x14ac:dyDescent="0.2">
      <c r="A255">
        <v>245</v>
      </c>
      <c r="B255">
        <f t="shared" si="13"/>
        <v>7.1524283002662734E-8</v>
      </c>
      <c r="C255" s="9">
        <f t="shared" si="16"/>
        <v>6.5208029288503361E-2</v>
      </c>
      <c r="D255">
        <f t="shared" si="14"/>
        <v>4.6639575408768349E-9</v>
      </c>
      <c r="E255">
        <v>0</v>
      </c>
      <c r="F255">
        <f t="shared" si="15"/>
        <v>0</v>
      </c>
    </row>
    <row r="256" spans="1:6" x14ac:dyDescent="0.2">
      <c r="A256">
        <v>246</v>
      </c>
      <c r="B256">
        <f t="shared" si="13"/>
        <v>6.6860325461785904E-8</v>
      </c>
      <c r="C256" s="9">
        <f t="shared" si="16"/>
        <v>6.5208029288503361E-2</v>
      </c>
      <c r="D256">
        <f t="shared" si="14"/>
        <v>4.3598300609510022E-9</v>
      </c>
      <c r="E256">
        <v>0</v>
      </c>
      <c r="F256">
        <f t="shared" si="15"/>
        <v>0</v>
      </c>
    </row>
    <row r="257" spans="1:6" x14ac:dyDescent="0.2">
      <c r="A257">
        <v>247</v>
      </c>
      <c r="B257">
        <f t="shared" si="13"/>
        <v>6.2500495400834909E-8</v>
      </c>
      <c r="C257" s="9">
        <f t="shared" si="16"/>
        <v>6.5208029288503361E-2</v>
      </c>
      <c r="D257">
        <f t="shared" si="14"/>
        <v>4.0755341346436128E-9</v>
      </c>
      <c r="E257">
        <v>0</v>
      </c>
      <c r="F257">
        <f t="shared" si="15"/>
        <v>0</v>
      </c>
    </row>
    <row r="258" spans="1:6" x14ac:dyDescent="0.2">
      <c r="A258">
        <v>248</v>
      </c>
      <c r="B258">
        <f t="shared" si="13"/>
        <v>5.8424961266191287E-8</v>
      </c>
      <c r="C258" s="9">
        <f t="shared" si="16"/>
        <v>6.5208029288503361E-2</v>
      </c>
      <c r="D258">
        <f t="shared" si="14"/>
        <v>3.8097765854254761E-9</v>
      </c>
      <c r="E258">
        <v>0</v>
      </c>
      <c r="F258">
        <f t="shared" si="15"/>
        <v>0</v>
      </c>
    </row>
    <row r="259" spans="1:6" x14ac:dyDescent="0.2">
      <c r="A259">
        <v>249</v>
      </c>
      <c r="B259">
        <f t="shared" ref="B259:B322" si="17">POWER($F$3, ROW(A248))</f>
        <v>5.4615184680765815E-8</v>
      </c>
      <c r="C259" s="9">
        <f t="shared" si="16"/>
        <v>6.5208029288503361E-2</v>
      </c>
      <c r="D259">
        <f t="shared" ref="D259:D322" si="18">C259*B259</f>
        <v>3.5613485622603973E-9</v>
      </c>
      <c r="E259">
        <v>0</v>
      </c>
      <c r="F259">
        <f t="shared" si="15"/>
        <v>0</v>
      </c>
    </row>
    <row r="260" spans="1:6" x14ac:dyDescent="0.2">
      <c r="A260">
        <v>250</v>
      </c>
      <c r="B260">
        <f t="shared" si="17"/>
        <v>5.1053836118505417E-8</v>
      </c>
      <c r="C260" s="9">
        <f t="shared" si="16"/>
        <v>6.5208029288503361E-2</v>
      </c>
      <c r="D260">
        <f t="shared" si="18"/>
        <v>3.3291200409059521E-9</v>
      </c>
      <c r="E260">
        <v>0</v>
      </c>
      <c r="F260">
        <f t="shared" si="15"/>
        <v>0</v>
      </c>
    </row>
    <row r="261" spans="1:6" x14ac:dyDescent="0.2">
      <c r="A261">
        <v>251</v>
      </c>
      <c r="B261">
        <f t="shared" si="17"/>
        <v>4.7724716077599469E-8</v>
      </c>
      <c r="C261" s="9">
        <f t="shared" si="16"/>
        <v>6.5208029288503361E-2</v>
      </c>
      <c r="D261">
        <f t="shared" si="18"/>
        <v>3.1120346837736135E-9</v>
      </c>
      <c r="E261">
        <v>0</v>
      </c>
      <c r="F261">
        <f t="shared" si="15"/>
        <v>0</v>
      </c>
    </row>
    <row r="262" spans="1:6" x14ac:dyDescent="0.2">
      <c r="A262">
        <v>252</v>
      </c>
      <c r="B262">
        <f t="shared" si="17"/>
        <v>4.4612681393825856E-8</v>
      </c>
      <c r="C262" s="9">
        <f t="shared" si="16"/>
        <v>6.5208029288503361E-2</v>
      </c>
      <c r="D262">
        <f t="shared" si="18"/>
        <v>2.9091050349672652E-9</v>
      </c>
      <c r="E262">
        <v>0</v>
      </c>
      <c r="F262">
        <f t="shared" si="15"/>
        <v>0</v>
      </c>
    </row>
    <row r="263" spans="1:6" x14ac:dyDescent="0.2">
      <c r="A263">
        <v>253</v>
      </c>
      <c r="B263">
        <f t="shared" si="17"/>
        <v>4.1703576358858595E-8</v>
      </c>
      <c r="C263" s="9">
        <f t="shared" si="16"/>
        <v>6.5208029288503361E-2</v>
      </c>
      <c r="D263">
        <f t="shared" si="18"/>
        <v>2.7194080286437877E-9</v>
      </c>
      <c r="E263">
        <v>0</v>
      </c>
      <c r="F263">
        <f t="shared" si="15"/>
        <v>0</v>
      </c>
    </row>
    <row r="264" spans="1:6" x14ac:dyDescent="0.2">
      <c r="A264">
        <v>254</v>
      </c>
      <c r="B264">
        <f t="shared" si="17"/>
        <v>3.8984168330214809E-8</v>
      </c>
      <c r="C264" s="9">
        <f t="shared" si="16"/>
        <v>6.5208029288503361E-2</v>
      </c>
      <c r="D264">
        <f t="shared" si="18"/>
        <v>2.5420807902645923E-9</v>
      </c>
      <c r="E264">
        <v>0</v>
      </c>
      <c r="F264">
        <f t="shared" si="15"/>
        <v>0</v>
      </c>
    </row>
    <row r="265" spans="1:6" x14ac:dyDescent="0.2">
      <c r="A265">
        <v>255</v>
      </c>
      <c r="B265">
        <f t="shared" si="17"/>
        <v>3.6442087539950212E-8</v>
      </c>
      <c r="C265" s="9">
        <f t="shared" si="16"/>
        <v>6.5208029288503361E-2</v>
      </c>
      <c r="D265">
        <f t="shared" si="18"/>
        <v>2.3763167116392767E-9</v>
      </c>
      <c r="E265">
        <v>0</v>
      </c>
      <c r="F265">
        <f t="shared" si="15"/>
        <v>0</v>
      </c>
    </row>
    <row r="266" spans="1:6" x14ac:dyDescent="0.2">
      <c r="A266">
        <v>256</v>
      </c>
      <c r="B266">
        <f t="shared" si="17"/>
        <v>3.4065770828310933E-8</v>
      </c>
      <c r="C266" s="9">
        <f t="shared" si="16"/>
        <v>6.5208029288503361E-2</v>
      </c>
      <c r="D266">
        <f t="shared" si="18"/>
        <v>2.2213617819079429E-9</v>
      </c>
      <c r="E266">
        <v>0</v>
      </c>
      <c r="F266">
        <f t="shared" si="15"/>
        <v>0</v>
      </c>
    </row>
    <row r="267" spans="1:6" x14ac:dyDescent="0.2">
      <c r="A267">
        <v>257</v>
      </c>
      <c r="B267">
        <f t="shared" si="17"/>
        <v>3.1844409046402991E-8</v>
      </c>
      <c r="C267" s="9">
        <f t="shared" si="16"/>
        <v>6.5208029288503361E-2</v>
      </c>
      <c r="D267">
        <f t="shared" si="18"/>
        <v>2.0765111577729276E-9</v>
      </c>
      <c r="E267">
        <v>0</v>
      </c>
      <c r="F267">
        <f t="shared" si="15"/>
        <v>0</v>
      </c>
    </row>
    <row r="268" spans="1:6" x14ac:dyDescent="0.2">
      <c r="A268">
        <v>258</v>
      </c>
      <c r="B268">
        <f t="shared" si="17"/>
        <v>2.9767897888630063E-8</v>
      </c>
      <c r="C268" s="9">
        <f t="shared" si="16"/>
        <v>6.5208029288503361E-2</v>
      </c>
      <c r="D268">
        <f t="shared" si="18"/>
        <v>1.9411059573789665E-9</v>
      </c>
      <c r="E268">
        <v>0</v>
      </c>
      <c r="F268">
        <f t="shared" ref="F268:F331" si="19">E268/10000</f>
        <v>0</v>
      </c>
    </row>
    <row r="269" spans="1:6" x14ac:dyDescent="0.2">
      <c r="A269">
        <v>259</v>
      </c>
      <c r="B269">
        <f t="shared" si="17"/>
        <v>2.7826791931251098E-8</v>
      </c>
      <c r="C269" s="9">
        <f t="shared" si="16"/>
        <v>6.5208029288503361E-2</v>
      </c>
      <c r="D269">
        <f t="shared" si="18"/>
        <v>1.8145302632581106E-9</v>
      </c>
      <c r="E269">
        <v>0</v>
      </c>
      <c r="F269">
        <f t="shared" si="19"/>
        <v>0</v>
      </c>
    </row>
    <row r="270" spans="1:6" x14ac:dyDescent="0.2">
      <c r="A270">
        <v>260</v>
      </c>
      <c r="B270">
        <f t="shared" si="17"/>
        <v>2.6012261667992988E-8</v>
      </c>
      <c r="C270" s="9">
        <f t="shared" si="16"/>
        <v>6.5208029288503361E-2</v>
      </c>
      <c r="D270">
        <f t="shared" si="18"/>
        <v>1.6962083207067001E-9</v>
      </c>
      <c r="E270">
        <v>0</v>
      </c>
      <c r="F270">
        <f t="shared" si="19"/>
        <v>0</v>
      </c>
    </row>
    <row r="271" spans="1:6" x14ac:dyDescent="0.2">
      <c r="A271">
        <v>261</v>
      </c>
      <c r="B271">
        <f t="shared" si="17"/>
        <v>2.4316053347286289E-8</v>
      </c>
      <c r="C271" s="9">
        <f t="shared" si="16"/>
        <v>6.5208029288503361E-2</v>
      </c>
      <c r="D271">
        <f t="shared" si="18"/>
        <v>1.5856019188506545E-9</v>
      </c>
      <c r="E271">
        <v>0</v>
      </c>
      <c r="F271">
        <f t="shared" si="19"/>
        <v>0</v>
      </c>
    </row>
    <row r="272" spans="1:6" x14ac:dyDescent="0.2">
      <c r="A272">
        <v>262</v>
      </c>
      <c r="B272">
        <f t="shared" si="17"/>
        <v>2.2730451428435635E-8</v>
      </c>
      <c r="C272" s="9">
        <f t="shared" si="16"/>
        <v>6.5208029288503361E-2</v>
      </c>
      <c r="D272">
        <f t="shared" si="18"/>
        <v>1.4822079424863338E-9</v>
      </c>
      <c r="E272">
        <v>0</v>
      </c>
      <c r="F272">
        <f t="shared" si="19"/>
        <v>0</v>
      </c>
    </row>
    <row r="273" spans="1:6" x14ac:dyDescent="0.2">
      <c r="A273">
        <v>263</v>
      </c>
      <c r="B273">
        <f t="shared" si="17"/>
        <v>2.1248243485949301E-8</v>
      </c>
      <c r="C273" s="9">
        <f t="shared" si="16"/>
        <v>6.5208029288503361E-2</v>
      </c>
      <c r="D273">
        <f t="shared" si="18"/>
        <v>1.3855560835610328E-9</v>
      </c>
      <c r="E273">
        <v>0</v>
      </c>
      <c r="F273">
        <f t="shared" si="19"/>
        <v>0</v>
      </c>
    </row>
    <row r="274" spans="1:6" x14ac:dyDescent="0.2">
      <c r="A274">
        <v>264</v>
      </c>
      <c r="B274">
        <f t="shared" si="17"/>
        <v>1.9862687402388269E-8</v>
      </c>
      <c r="C274" s="9">
        <f t="shared" si="16"/>
        <v>6.5208029288503361E-2</v>
      </c>
      <c r="D274">
        <f t="shared" si="18"/>
        <v>1.295206701883321E-9</v>
      </c>
      <c r="E274">
        <v>0</v>
      </c>
      <c r="F274">
        <f t="shared" si="19"/>
        <v>0</v>
      </c>
    </row>
    <row r="275" spans="1:6" x14ac:dyDescent="0.2">
      <c r="A275">
        <v>265</v>
      </c>
      <c r="B275">
        <f t="shared" si="17"/>
        <v>1.8567480700504947E-8</v>
      </c>
      <c r="C275" s="9">
        <f t="shared" si="16"/>
        <v>6.5208029288503361E-2</v>
      </c>
      <c r="D275">
        <f t="shared" si="18"/>
        <v>1.2107488253322475E-9</v>
      </c>
      <c r="E275">
        <v>0</v>
      </c>
      <c r="F275">
        <f t="shared" si="19"/>
        <v>0</v>
      </c>
    </row>
    <row r="276" spans="1:6" x14ac:dyDescent="0.2">
      <c r="A276">
        <v>266</v>
      </c>
      <c r="B276">
        <f t="shared" si="17"/>
        <v>1.7356731875172703E-8</v>
      </c>
      <c r="C276" s="9">
        <f t="shared" si="16"/>
        <v>6.5208029288503361E-2</v>
      </c>
      <c r="D276">
        <f t="shared" si="18"/>
        <v>1.1317982804689615E-9</v>
      </c>
      <c r="E276">
        <v>0</v>
      </c>
      <c r="F276">
        <f t="shared" si="19"/>
        <v>0</v>
      </c>
    </row>
    <row r="277" spans="1:6" x14ac:dyDescent="0.2">
      <c r="A277">
        <v>267</v>
      </c>
      <c r="B277">
        <f t="shared" si="17"/>
        <v>1.6224933594703738E-8</v>
      </c>
      <c r="C277" s="9">
        <f t="shared" si="16"/>
        <v>6.5208029288503361E-2</v>
      </c>
      <c r="D277">
        <f t="shared" si="18"/>
        <v>1.0579959450474635E-9</v>
      </c>
      <c r="E277">
        <v>0</v>
      </c>
      <c r="F277">
        <f t="shared" si="19"/>
        <v>0</v>
      </c>
    </row>
    <row r="278" spans="1:6" x14ac:dyDescent="0.2">
      <c r="A278">
        <v>268</v>
      </c>
      <c r="B278">
        <f t="shared" si="17"/>
        <v>1.5166937649656277E-8</v>
      </c>
      <c r="C278" s="9">
        <f t="shared" si="16"/>
        <v>6.5208029288503361E-2</v>
      </c>
      <c r="D278">
        <f t="shared" si="18"/>
        <v>9.8900611447569079E-10</v>
      </c>
      <c r="E278">
        <v>0</v>
      </c>
      <c r="F278">
        <f t="shared" si="19"/>
        <v>0</v>
      </c>
    </row>
    <row r="279" spans="1:6" x14ac:dyDescent="0.2">
      <c r="A279">
        <v>269</v>
      </c>
      <c r="B279">
        <f t="shared" si="17"/>
        <v>1.4177931535180586E-8</v>
      </c>
      <c r="C279" s="9">
        <f t="shared" si="16"/>
        <v>6.5208029288503361E-2</v>
      </c>
      <c r="D279">
        <f t="shared" si="18"/>
        <v>9.245149747964511E-10</v>
      </c>
      <c r="E279">
        <v>0</v>
      </c>
      <c r="F279">
        <f t="shared" si="19"/>
        <v>0</v>
      </c>
    </row>
    <row r="280" spans="1:6" x14ac:dyDescent="0.2">
      <c r="A280">
        <v>270</v>
      </c>
      <c r="B280">
        <f t="shared" si="17"/>
        <v>1.3253416560384137E-8</v>
      </c>
      <c r="C280" s="9">
        <f t="shared" si="16"/>
        <v>6.5208029288503361E-2</v>
      </c>
      <c r="D280">
        <f t="shared" si="18"/>
        <v>8.6422917524226421E-10</v>
      </c>
      <c r="E280">
        <v>0</v>
      </c>
      <c r="F280">
        <f t="shared" si="19"/>
        <v>0</v>
      </c>
    </row>
    <row r="281" spans="1:6" x14ac:dyDescent="0.2">
      <c r="A281">
        <v>271</v>
      </c>
      <c r="B281">
        <f t="shared" si="17"/>
        <v>1.2389187385141874E-8</v>
      </c>
      <c r="C281" s="9">
        <f t="shared" si="16"/>
        <v>6.5208029288503361E-2</v>
      </c>
      <c r="D281">
        <f t="shared" si="18"/>
        <v>8.0787449387108767E-10</v>
      </c>
      <c r="E281">
        <v>0</v>
      </c>
      <c r="F281">
        <f t="shared" si="19"/>
        <v>0</v>
      </c>
    </row>
    <row r="282" spans="1:6" x14ac:dyDescent="0.2">
      <c r="A282">
        <v>272</v>
      </c>
      <c r="B282">
        <f t="shared" si="17"/>
        <v>1.1581312891270785E-8</v>
      </c>
      <c r="C282" s="9">
        <f t="shared" si="16"/>
        <v>6.5208029288503361E-2</v>
      </c>
      <c r="D282">
        <f t="shared" si="18"/>
        <v>7.5519459021330685E-10</v>
      </c>
      <c r="E282">
        <v>0</v>
      </c>
      <c r="F282">
        <f t="shared" si="19"/>
        <v>0</v>
      </c>
    </row>
    <row r="283" spans="1:6" x14ac:dyDescent="0.2">
      <c r="A283">
        <v>273</v>
      </c>
      <c r="B283">
        <f t="shared" si="17"/>
        <v>1.0826118301057478E-8</v>
      </c>
      <c r="C283" s="9">
        <f t="shared" si="16"/>
        <v>6.5208029288503361E-2</v>
      </c>
      <c r="D283">
        <f t="shared" si="18"/>
        <v>7.0594983925615829E-10</v>
      </c>
      <c r="E283">
        <v>0</v>
      </c>
      <c r="F283">
        <f t="shared" si="19"/>
        <v>0</v>
      </c>
    </row>
    <row r="284" spans="1:6" x14ac:dyDescent="0.2">
      <c r="A284">
        <v>274</v>
      </c>
      <c r="B284">
        <f t="shared" si="17"/>
        <v>1.012016846180132E-8</v>
      </c>
      <c r="C284" s="9">
        <f t="shared" si="16"/>
        <v>6.5208029288503361E-2</v>
      </c>
      <c r="D284">
        <f t="shared" si="18"/>
        <v>6.5991624146172847E-10</v>
      </c>
      <c r="E284">
        <v>0</v>
      </c>
      <c r="F284">
        <f t="shared" si="19"/>
        <v>0</v>
      </c>
    </row>
    <row r="285" spans="1:6" x14ac:dyDescent="0.2">
      <c r="A285">
        <v>275</v>
      </c>
      <c r="B285">
        <f t="shared" si="17"/>
        <v>9.4602522203395914E-9</v>
      </c>
      <c r="C285" s="9">
        <f t="shared" si="16"/>
        <v>6.5208029288503361E-2</v>
      </c>
      <c r="D285">
        <f t="shared" si="18"/>
        <v>6.1688440386053298E-10</v>
      </c>
      <c r="E285">
        <v>0</v>
      </c>
      <c r="F285">
        <f t="shared" si="19"/>
        <v>0</v>
      </c>
    </row>
    <row r="286" spans="1:6" x14ac:dyDescent="0.2">
      <c r="A286">
        <v>276</v>
      </c>
      <c r="B286">
        <f t="shared" si="17"/>
        <v>8.843367816479059E-9</v>
      </c>
      <c r="C286" s="9">
        <f t="shared" si="16"/>
        <v>6.5208029288503361E-2</v>
      </c>
      <c r="D286">
        <f t="shared" si="18"/>
        <v>5.7665858758597448E-10</v>
      </c>
      <c r="E286">
        <v>0</v>
      </c>
      <c r="F286">
        <f t="shared" si="19"/>
        <v>0</v>
      </c>
    </row>
    <row r="287" spans="1:6" x14ac:dyDescent="0.2">
      <c r="A287">
        <v>277</v>
      </c>
      <c r="B287">
        <f t="shared" si="17"/>
        <v>8.2667092288930851E-9</v>
      </c>
      <c r="C287" s="9">
        <f t="shared" si="16"/>
        <v>6.5208029288503361E-2</v>
      </c>
      <c r="D287">
        <f t="shared" si="18"/>
        <v>5.3905581751720135E-10</v>
      </c>
      <c r="E287">
        <v>0</v>
      </c>
      <c r="F287">
        <f t="shared" si="19"/>
        <v>0</v>
      </c>
    </row>
    <row r="288" spans="1:6" x14ac:dyDescent="0.2">
      <c r="A288">
        <v>278</v>
      </c>
      <c r="B288">
        <f t="shared" si="17"/>
        <v>7.7276534113758842E-9</v>
      </c>
      <c r="C288" s="9">
        <f t="shared" si="16"/>
        <v>6.5208029288503361E-2</v>
      </c>
      <c r="D288">
        <f t="shared" si="18"/>
        <v>5.0390504998040155E-10</v>
      </c>
      <c r="E288">
        <v>0</v>
      </c>
      <c r="F288">
        <f t="shared" si="19"/>
        <v>0</v>
      </c>
    </row>
    <row r="289" spans="1:6" x14ac:dyDescent="0.2">
      <c r="A289">
        <v>279</v>
      </c>
      <c r="B289">
        <f t="shared" si="17"/>
        <v>7.2237483613954824E-9</v>
      </c>
      <c r="C289" s="9">
        <f t="shared" si="16"/>
        <v>6.5208029288503361E-2</v>
      </c>
      <c r="D289">
        <f t="shared" si="18"/>
        <v>4.7104639472265473E-10</v>
      </c>
      <c r="E289">
        <v>0</v>
      </c>
      <c r="F289">
        <f t="shared" si="19"/>
        <v>0</v>
      </c>
    </row>
    <row r="290" spans="1:6" x14ac:dyDescent="0.2">
      <c r="A290">
        <v>280</v>
      </c>
      <c r="B290">
        <f t="shared" si="17"/>
        <v>6.7527019666728272E-9</v>
      </c>
      <c r="C290" s="9">
        <f t="shared" si="16"/>
        <v>6.5208029288503361E-2</v>
      </c>
      <c r="D290">
        <f t="shared" si="18"/>
        <v>4.4033038761933594E-10</v>
      </c>
      <c r="E290">
        <v>0</v>
      </c>
      <c r="F290">
        <f t="shared" si="19"/>
        <v>0</v>
      </c>
    </row>
    <row r="291" spans="1:6" x14ac:dyDescent="0.2">
      <c r="A291">
        <v>281</v>
      </c>
      <c r="B291">
        <f t="shared" si="17"/>
        <v>6.3123715790534913E-9</v>
      </c>
      <c r="C291" s="9">
        <f t="shared" si="16"/>
        <v>6.5208029288503361E-2</v>
      </c>
      <c r="D291">
        <f t="shared" si="18"/>
        <v>4.1161731080683629E-10</v>
      </c>
      <c r="E291">
        <v>0</v>
      </c>
      <c r="F291">
        <f t="shared" si="19"/>
        <v>0</v>
      </c>
    </row>
    <row r="292" spans="1:6" x14ac:dyDescent="0.2">
      <c r="A292">
        <v>282</v>
      </c>
      <c r="B292">
        <f t="shared" si="17"/>
        <v>5.9007542682466568E-9</v>
      </c>
      <c r="C292" s="9">
        <f t="shared" si="16"/>
        <v>6.5208029288503361E-2</v>
      </c>
      <c r="D292">
        <f t="shared" si="18"/>
        <v>3.847765571480892E-10</v>
      </c>
      <c r="E292">
        <v>0</v>
      </c>
      <c r="F292">
        <f t="shared" si="19"/>
        <v>0</v>
      </c>
    </row>
    <row r="293" spans="1:6" x14ac:dyDescent="0.2">
      <c r="A293">
        <v>283</v>
      </c>
      <c r="B293">
        <f t="shared" si="17"/>
        <v>5.5159777110985659E-9</v>
      </c>
      <c r="C293" s="9">
        <f t="shared" si="16"/>
        <v>6.5208029288503361E-2</v>
      </c>
      <c r="D293">
        <f t="shared" si="18"/>
        <v>3.5968603614004699E-10</v>
      </c>
      <c r="E293">
        <v>0</v>
      </c>
      <c r="F293">
        <f t="shared" si="19"/>
        <v>0</v>
      </c>
    </row>
    <row r="294" spans="1:6" x14ac:dyDescent="0.2">
      <c r="A294">
        <v>284</v>
      </c>
      <c r="B294">
        <f t="shared" si="17"/>
        <v>5.1562916749585201E-9</v>
      </c>
      <c r="C294" s="9">
        <f t="shared" si="16"/>
        <v>6.5208029288503361E-2</v>
      </c>
      <c r="D294">
        <f t="shared" si="18"/>
        <v>3.3623161856076122E-10</v>
      </c>
      <c r="E294">
        <v>0</v>
      </c>
      <c r="F294">
        <f t="shared" si="19"/>
        <v>0</v>
      </c>
    </row>
    <row r="295" spans="1:6" x14ac:dyDescent="0.2">
      <c r="A295">
        <v>285</v>
      </c>
      <c r="B295">
        <f t="shared" si="17"/>
        <v>4.8200600563977586E-9</v>
      </c>
      <c r="C295" s="9">
        <f t="shared" si="16"/>
        <v>6.5208029288503361E-2</v>
      </c>
      <c r="D295">
        <f t="shared" si="18"/>
        <v>3.1430661732993022E-10</v>
      </c>
      <c r="E295">
        <v>0</v>
      </c>
      <c r="F295">
        <f t="shared" si="19"/>
        <v>0</v>
      </c>
    </row>
    <row r="296" spans="1:6" x14ac:dyDescent="0.2">
      <c r="A296">
        <v>286</v>
      </c>
      <c r="B296">
        <f t="shared" si="17"/>
        <v>4.5057534390678288E-9</v>
      </c>
      <c r="C296" s="9">
        <f t="shared" si="16"/>
        <v>6.5208029288503361E-2</v>
      </c>
      <c r="D296">
        <f t="shared" si="18"/>
        <v>2.9381130222150975E-10</v>
      </c>
      <c r="E296">
        <v>0</v>
      </c>
      <c r="F296">
        <f t="shared" si="19"/>
        <v>0</v>
      </c>
    </row>
    <row r="297" spans="1:6" x14ac:dyDescent="0.2">
      <c r="A297">
        <v>287</v>
      </c>
      <c r="B297">
        <f t="shared" si="17"/>
        <v>4.2119421368463192E-9</v>
      </c>
      <c r="C297" s="9">
        <f t="shared" si="16"/>
        <v>6.5208029288503361E-2</v>
      </c>
      <c r="D297">
        <f t="shared" si="18"/>
        <v>2.7465244622095623E-10</v>
      </c>
      <c r="E297">
        <v>0</v>
      </c>
      <c r="F297">
        <f t="shared" si="19"/>
        <v>0</v>
      </c>
    </row>
    <row r="298" spans="1:6" x14ac:dyDescent="0.2">
      <c r="A298">
        <v>288</v>
      </c>
      <c r="B298">
        <f t="shared" si="17"/>
        <v>3.9372896906253624E-9</v>
      </c>
      <c r="C298" s="9">
        <f t="shared" si="16"/>
        <v>6.5208029288503361E-2</v>
      </c>
      <c r="D298">
        <f t="shared" si="18"/>
        <v>2.5674290146362095E-10</v>
      </c>
      <c r="E298">
        <v>0</v>
      </c>
      <c r="F298">
        <f t="shared" si="19"/>
        <v>0</v>
      </c>
    </row>
    <row r="299" spans="1:6" x14ac:dyDescent="0.2">
      <c r="A299">
        <v>289</v>
      </c>
      <c r="B299">
        <f t="shared" si="17"/>
        <v>3.6805467891617418E-9</v>
      </c>
      <c r="C299" s="9">
        <f t="shared" si="16"/>
        <v>6.5208029288503361E-2</v>
      </c>
      <c r="D299">
        <f t="shared" si="18"/>
        <v>2.4000120282536589E-10</v>
      </c>
      <c r="E299">
        <v>0</v>
      </c>
      <c r="F299">
        <f t="shared" si="19"/>
        <v>0</v>
      </c>
    </row>
    <row r="300" spans="1:6" x14ac:dyDescent="0.2">
      <c r="A300">
        <v>290</v>
      </c>
      <c r="B300">
        <f t="shared" si="17"/>
        <v>3.4405455863363762E-9</v>
      </c>
      <c r="C300" s="9">
        <f t="shared" si="16"/>
        <v>6.5208029288503361E-2</v>
      </c>
      <c r="D300">
        <f t="shared" si="18"/>
        <v>2.2435119736225338E-10</v>
      </c>
      <c r="E300">
        <v>0</v>
      </c>
      <c r="F300">
        <f t="shared" si="19"/>
        <v>0</v>
      </c>
    </row>
    <row r="301" spans="1:6" x14ac:dyDescent="0.2">
      <c r="A301">
        <v>291</v>
      </c>
      <c r="B301">
        <f t="shared" si="17"/>
        <v>3.2161943889741229E-9</v>
      </c>
      <c r="C301" s="9">
        <f t="shared" si="16"/>
        <v>6.5208029288503361E-2</v>
      </c>
      <c r="D301">
        <f t="shared" si="18"/>
        <v>2.0972169791374477E-10</v>
      </c>
      <c r="E301">
        <v>0</v>
      </c>
      <c r="F301">
        <f t="shared" si="19"/>
        <v>0</v>
      </c>
    </row>
    <row r="302" spans="1:6" x14ac:dyDescent="0.2">
      <c r="A302">
        <v>292</v>
      </c>
      <c r="B302">
        <f t="shared" si="17"/>
        <v>3.0064726910603782E-9</v>
      </c>
      <c r="C302" s="9">
        <f t="shared" si="16"/>
        <v>6.5208029288503361E-2</v>
      </c>
      <c r="D302">
        <f t="shared" si="18"/>
        <v>1.9604615929375065E-10</v>
      </c>
      <c r="E302">
        <v>0</v>
      </c>
      <c r="F302">
        <f t="shared" si="19"/>
        <v>0</v>
      </c>
    </row>
    <row r="303" spans="1:6" x14ac:dyDescent="0.2">
      <c r="A303">
        <v>293</v>
      </c>
      <c r="B303">
        <f t="shared" si="17"/>
        <v>2.8104265317666272E-9</v>
      </c>
      <c r="C303" s="9">
        <f t="shared" si="16"/>
        <v>6.5208029288503361E-2</v>
      </c>
      <c r="D303">
        <f t="shared" si="18"/>
        <v>1.8326237559662514E-10</v>
      </c>
      <c r="E303">
        <v>0</v>
      </c>
      <c r="F303">
        <f t="shared" si="19"/>
        <v>0</v>
      </c>
    </row>
    <row r="304" spans="1:6" x14ac:dyDescent="0.2">
      <c r="A304">
        <v>294</v>
      </c>
      <c r="B304">
        <f t="shared" si="17"/>
        <v>2.6271641561700022E-9</v>
      </c>
      <c r="C304" s="9">
        <f t="shared" si="16"/>
        <v>6.5208029288503361E-2</v>
      </c>
      <c r="D304">
        <f t="shared" si="18"/>
        <v>1.7131219724123973E-10</v>
      </c>
      <c r="E304">
        <v>0</v>
      </c>
      <c r="F304">
        <f t="shared" si="19"/>
        <v>0</v>
      </c>
    </row>
    <row r="305" spans="1:6" x14ac:dyDescent="0.2">
      <c r="A305">
        <v>295</v>
      </c>
      <c r="B305">
        <f t="shared" si="17"/>
        <v>2.4558519589287626E-9</v>
      </c>
      <c r="C305" s="9">
        <f t="shared" si="16"/>
        <v>6.5208029288503361E-2</v>
      </c>
      <c r="D305">
        <f t="shared" si="18"/>
        <v>1.6014126646605511E-10</v>
      </c>
      <c r="E305">
        <v>0</v>
      </c>
      <c r="F305">
        <f t="shared" si="19"/>
        <v>0</v>
      </c>
    </row>
    <row r="306" spans="1:6" x14ac:dyDescent="0.2">
      <c r="A306">
        <v>296</v>
      </c>
      <c r="B306">
        <f t="shared" si="17"/>
        <v>2.2957106924627079E-9</v>
      </c>
      <c r="C306" s="9">
        <f t="shared" si="16"/>
        <v>6.5208029288503361E-2</v>
      </c>
      <c r="D306">
        <f t="shared" si="18"/>
        <v>1.4969877007203858E-10</v>
      </c>
      <c r="E306">
        <v>0</v>
      </c>
      <c r="F306">
        <f t="shared" si="19"/>
        <v>0</v>
      </c>
    </row>
    <row r="307" spans="1:6" x14ac:dyDescent="0.2">
      <c r="A307">
        <v>297</v>
      </c>
      <c r="B307">
        <f t="shared" si="17"/>
        <v>2.1460119223906694E-9</v>
      </c>
      <c r="C307" s="9">
        <f t="shared" ref="C307:C370" si="20">$E$3</f>
        <v>6.5208029288503361E-2</v>
      </c>
      <c r="D307">
        <f t="shared" si="18"/>
        <v>1.3993720828872817E-10</v>
      </c>
      <c r="E307">
        <v>0</v>
      </c>
      <c r="F307">
        <f t="shared" si="19"/>
        <v>0</v>
      </c>
    </row>
    <row r="308" spans="1:6" x14ac:dyDescent="0.2">
      <c r="A308">
        <v>298</v>
      </c>
      <c r="B308">
        <f t="shared" si="17"/>
        <v>2.0060747141019415E-9</v>
      </c>
      <c r="C308" s="9">
        <f t="shared" si="20"/>
        <v>6.5208029288503361E-2</v>
      </c>
      <c r="D308">
        <f t="shared" si="18"/>
        <v>1.308121787120854E-10</v>
      </c>
      <c r="E308">
        <v>0</v>
      </c>
      <c r="F308">
        <f t="shared" si="19"/>
        <v>0</v>
      </c>
    </row>
    <row r="309" spans="1:6" x14ac:dyDescent="0.2">
      <c r="A309">
        <v>299</v>
      </c>
      <c r="B309">
        <f t="shared" si="17"/>
        <v>1.8752625353898558E-9</v>
      </c>
      <c r="C309" s="9">
        <f t="shared" si="20"/>
        <v>6.5208029288503361E-2</v>
      </c>
      <c r="D309">
        <f t="shared" si="18"/>
        <v>1.2228217433133479E-10</v>
      </c>
      <c r="E309">
        <v>0</v>
      </c>
      <c r="F309">
        <f t="shared" si="19"/>
        <v>0</v>
      </c>
    </row>
    <row r="310" spans="1:6" x14ac:dyDescent="0.2">
      <c r="A310">
        <v>300</v>
      </c>
      <c r="B310">
        <f t="shared" si="17"/>
        <v>1.7529803610585209E-9</v>
      </c>
      <c r="C310" s="9">
        <f t="shared" si="20"/>
        <v>6.5208029288503361E-2</v>
      </c>
      <c r="D310">
        <f t="shared" si="18"/>
        <v>1.1430839472607523E-10</v>
      </c>
      <c r="E310">
        <v>0</v>
      </c>
      <c r="F310">
        <f t="shared" si="19"/>
        <v>0</v>
      </c>
    </row>
    <row r="311" spans="1:6" x14ac:dyDescent="0.2">
      <c r="A311">
        <v>301</v>
      </c>
      <c r="B311">
        <f t="shared" si="17"/>
        <v>1.6386719663324457E-9</v>
      </c>
      <c r="C311" s="9">
        <f t="shared" si="20"/>
        <v>6.5208029288503361E-2</v>
      </c>
      <c r="D311">
        <f t="shared" si="18"/>
        <v>1.0685456957485552E-10</v>
      </c>
      <c r="E311">
        <v>0</v>
      </c>
      <c r="F311">
        <f t="shared" si="19"/>
        <v>0</v>
      </c>
    </row>
    <row r="312" spans="1:6" x14ac:dyDescent="0.2">
      <c r="A312">
        <v>302</v>
      </c>
      <c r="B312">
        <f t="shared" si="17"/>
        <v>1.5318173967575903E-9</v>
      </c>
      <c r="C312" s="9">
        <f t="shared" si="20"/>
        <v>6.5208029288503361E-2</v>
      </c>
      <c r="D312">
        <f t="shared" si="18"/>
        <v>9.9886793672407928E-11</v>
      </c>
      <c r="E312">
        <v>0</v>
      </c>
      <c r="F312">
        <f t="shared" si="19"/>
        <v>0</v>
      </c>
    </row>
    <row r="313" spans="1:6" x14ac:dyDescent="0.2">
      <c r="A313">
        <v>303</v>
      </c>
      <c r="B313">
        <f t="shared" si="17"/>
        <v>1.4319306030851825E-9</v>
      </c>
      <c r="C313" s="9">
        <f t="shared" si="20"/>
        <v>6.5208029288503361E-2</v>
      </c>
      <c r="D313">
        <f t="shared" si="18"/>
        <v>9.3373372705082865E-11</v>
      </c>
      <c r="E313">
        <v>0</v>
      </c>
      <c r="F313">
        <f t="shared" si="19"/>
        <v>0</v>
      </c>
    </row>
    <row r="314" spans="1:6" x14ac:dyDescent="0.2">
      <c r="A314">
        <v>304</v>
      </c>
      <c r="B314">
        <f t="shared" si="17"/>
        <v>1.3385572303800995E-9</v>
      </c>
      <c r="C314" s="9">
        <f t="shared" si="20"/>
        <v>6.5208029288503361E-2</v>
      </c>
      <c r="D314">
        <f t="shared" si="18"/>
        <v>8.7284679082963464E-11</v>
      </c>
      <c r="E314">
        <v>0</v>
      </c>
      <c r="F314">
        <f t="shared" si="19"/>
        <v>0</v>
      </c>
    </row>
    <row r="315" spans="1:6" x14ac:dyDescent="0.2">
      <c r="A315">
        <v>305</v>
      </c>
      <c r="B315">
        <f t="shared" si="17"/>
        <v>1.2512725512971362E-9</v>
      </c>
      <c r="C315" s="9">
        <f t="shared" si="20"/>
        <v>6.5208029288503361E-2</v>
      </c>
      <c r="D315">
        <f t="shared" si="18"/>
        <v>8.1593017172883982E-11</v>
      </c>
      <c r="E315">
        <v>0</v>
      </c>
      <c r="F315">
        <f t="shared" si="19"/>
        <v>0</v>
      </c>
    </row>
    <row r="316" spans="1:6" x14ac:dyDescent="0.2">
      <c r="A316">
        <v>306</v>
      </c>
      <c r="B316">
        <f t="shared" si="17"/>
        <v>1.1696795341242522E-9</v>
      </c>
      <c r="C316" s="9">
        <f t="shared" si="20"/>
        <v>6.5208029288503361E-2</v>
      </c>
      <c r="D316">
        <f t="shared" si="18"/>
        <v>7.627249731933721E-11</v>
      </c>
      <c r="E316">
        <v>0</v>
      </c>
      <c r="F316">
        <f t="shared" si="19"/>
        <v>0</v>
      </c>
    </row>
    <row r="317" spans="1:6" x14ac:dyDescent="0.2">
      <c r="A317">
        <v>307</v>
      </c>
      <c r="B317">
        <f t="shared" si="17"/>
        <v>1.0934070368049149E-9</v>
      </c>
      <c r="C317" s="9">
        <f t="shared" si="20"/>
        <v>6.5208029288503361E-2</v>
      </c>
      <c r="D317">
        <f t="shared" si="18"/>
        <v>7.1298918080230559E-11</v>
      </c>
      <c r="E317">
        <v>0</v>
      </c>
      <c r="F317">
        <f t="shared" si="19"/>
        <v>0</v>
      </c>
    </row>
    <row r="318" spans="1:6" x14ac:dyDescent="0.2">
      <c r="A318">
        <v>308</v>
      </c>
      <c r="B318">
        <f t="shared" si="17"/>
        <v>1.0221081187246844E-9</v>
      </c>
      <c r="C318" s="9">
        <f t="shared" si="20"/>
        <v>6.5208029288503361E-2</v>
      </c>
      <c r="D318">
        <f t="shared" si="18"/>
        <v>6.6649656141816283E-11</v>
      </c>
      <c r="E318">
        <v>0</v>
      </c>
      <c r="F318">
        <f t="shared" si="19"/>
        <v>0</v>
      </c>
    </row>
    <row r="319" spans="1:6" x14ac:dyDescent="0.2">
      <c r="A319">
        <v>309</v>
      </c>
      <c r="B319">
        <f t="shared" si="17"/>
        <v>9.5545846258286825E-10</v>
      </c>
      <c r="C319" s="9">
        <f t="shared" si="20"/>
        <v>6.5208029288503361E-2</v>
      </c>
      <c r="D319">
        <f t="shared" si="18"/>
        <v>6.2303563412052063E-11</v>
      </c>
      <c r="E319">
        <v>0</v>
      </c>
      <c r="F319">
        <f t="shared" si="19"/>
        <v>0</v>
      </c>
    </row>
    <row r="320" spans="1:6" x14ac:dyDescent="0.2">
      <c r="A320">
        <v>310</v>
      </c>
      <c r="B320">
        <f t="shared" si="17"/>
        <v>8.9315489917081613E-10</v>
      </c>
      <c r="C320" s="9">
        <f t="shared" si="20"/>
        <v>6.5208029288503361E-2</v>
      </c>
      <c r="D320">
        <f t="shared" si="18"/>
        <v>5.8240870824300843E-11</v>
      </c>
      <c r="E320">
        <v>0</v>
      </c>
      <c r="F320">
        <f t="shared" si="19"/>
        <v>0</v>
      </c>
    </row>
    <row r="321" spans="1:6" x14ac:dyDescent="0.2">
      <c r="A321">
        <v>311</v>
      </c>
      <c r="B321">
        <f t="shared" si="17"/>
        <v>8.3491402834651541E-10</v>
      </c>
      <c r="C321" s="9">
        <f t="shared" si="20"/>
        <v>6.5208029288503361E-2</v>
      </c>
      <c r="D321">
        <f t="shared" si="18"/>
        <v>5.4443098413801903E-11</v>
      </c>
      <c r="E321">
        <v>0</v>
      </c>
      <c r="F321">
        <f t="shared" si="19"/>
        <v>0</v>
      </c>
    </row>
    <row r="322" spans="1:6" x14ac:dyDescent="0.2">
      <c r="A322">
        <v>312</v>
      </c>
      <c r="B322">
        <f t="shared" si="17"/>
        <v>7.8047092993271351E-10</v>
      </c>
      <c r="C322" s="9">
        <f t="shared" si="20"/>
        <v>6.5208029288503361E-2</v>
      </c>
      <c r="D322">
        <f t="shared" si="18"/>
        <v>5.0892971257877835E-11</v>
      </c>
      <c r="E322">
        <v>0</v>
      </c>
      <c r="F322">
        <f t="shared" si="19"/>
        <v>0</v>
      </c>
    </row>
    <row r="323" spans="1:6" x14ac:dyDescent="0.2">
      <c r="A323">
        <v>313</v>
      </c>
      <c r="B323">
        <f t="shared" ref="B323:B386" si="21">POWER($F$3, ROW(A312))</f>
        <v>7.2957795867483566E-10</v>
      </c>
      <c r="C323" s="9">
        <f t="shared" si="20"/>
        <v>6.5208029288503361E-2</v>
      </c>
      <c r="D323">
        <f t="shared" ref="D323:D386" si="22">C323*B323</f>
        <v>4.757434089751518E-11</v>
      </c>
      <c r="E323">
        <v>0</v>
      </c>
      <c r="F323">
        <f t="shared" si="19"/>
        <v>0</v>
      </c>
    </row>
    <row r="324" spans="1:6" x14ac:dyDescent="0.2">
      <c r="A324">
        <v>314</v>
      </c>
      <c r="B324">
        <f t="shared" si="21"/>
        <v>6.8200361777732053E-10</v>
      </c>
      <c r="C324" s="9">
        <f t="shared" si="20"/>
        <v>6.5208029288503361E-2</v>
      </c>
      <c r="D324">
        <f t="shared" si="22"/>
        <v>4.4472111882888771E-11</v>
      </c>
      <c r="E324">
        <v>0</v>
      </c>
      <c r="F324">
        <f t="shared" si="19"/>
        <v>0</v>
      </c>
    </row>
    <row r="325" spans="1:6" x14ac:dyDescent="0.2">
      <c r="A325">
        <v>315</v>
      </c>
      <c r="B325">
        <f t="shared" si="21"/>
        <v>6.3753150589443169E-10</v>
      </c>
      <c r="C325" s="9">
        <f t="shared" si="20"/>
        <v>6.5208029288503361E-2</v>
      </c>
      <c r="D325">
        <f t="shared" si="22"/>
        <v>4.1572173108707752E-11</v>
      </c>
      <c r="E325">
        <v>0</v>
      </c>
      <c r="F325">
        <f t="shared" si="19"/>
        <v>0</v>
      </c>
    </row>
    <row r="326" spans="1:6" x14ac:dyDescent="0.2">
      <c r="A326">
        <v>316</v>
      </c>
      <c r="B326">
        <f t="shared" si="21"/>
        <v>5.9595933278572406E-10</v>
      </c>
      <c r="C326" s="9">
        <f t="shared" si="20"/>
        <v>6.5208029288503361E-2</v>
      </c>
      <c r="D326">
        <f t="shared" si="22"/>
        <v>3.8861333627048415E-11</v>
      </c>
      <c r="E326">
        <v>0</v>
      </c>
      <c r="F326">
        <f t="shared" si="19"/>
        <v>0</v>
      </c>
    </row>
    <row r="327" spans="1:6" x14ac:dyDescent="0.2">
      <c r="A327">
        <v>317</v>
      </c>
      <c r="B327">
        <f t="shared" si="21"/>
        <v>5.5709799915867569E-10</v>
      </c>
      <c r="C327" s="9">
        <f t="shared" si="20"/>
        <v>6.5208029288503361E-2</v>
      </c>
      <c r="D327">
        <f t="shared" si="22"/>
        <v>3.6327262645705544E-11</v>
      </c>
      <c r="E327">
        <v>0</v>
      </c>
      <c r="F327">
        <f t="shared" si="19"/>
        <v>0</v>
      </c>
    </row>
    <row r="328" spans="1:6" x14ac:dyDescent="0.2">
      <c r="A328">
        <v>318</v>
      </c>
      <c r="B328">
        <f t="shared" si="21"/>
        <v>5.2077073651297012E-10</v>
      </c>
      <c r="C328" s="9">
        <f t="shared" si="20"/>
        <v>6.5208029288503361E-2</v>
      </c>
      <c r="D328">
        <f t="shared" si="22"/>
        <v>3.3958433439133222E-11</v>
      </c>
      <c r="E328">
        <v>0</v>
      </c>
      <c r="F328">
        <f t="shared" si="19"/>
        <v>0</v>
      </c>
    </row>
    <row r="329" spans="1:6" x14ac:dyDescent="0.2">
      <c r="A329">
        <v>319</v>
      </c>
      <c r="B329">
        <f t="shared" si="21"/>
        <v>4.8681230307383687E-10</v>
      </c>
      <c r="C329" s="9">
        <f t="shared" si="20"/>
        <v>6.5208029288503361E-2</v>
      </c>
      <c r="D329">
        <f t="shared" si="22"/>
        <v>3.1744070916842528E-11</v>
      </c>
      <c r="E329">
        <v>0</v>
      </c>
      <c r="F329">
        <f t="shared" si="19"/>
        <v>0</v>
      </c>
    </row>
    <row r="330" spans="1:6" x14ac:dyDescent="0.2">
      <c r="A330">
        <v>320</v>
      </c>
      <c r="B330">
        <f t="shared" si="21"/>
        <v>4.550682321569943E-10</v>
      </c>
      <c r="C330" s="9">
        <f t="shared" si="20"/>
        <v>6.5208029288503361E-2</v>
      </c>
      <c r="D330">
        <f t="shared" si="22"/>
        <v>2.967410261076073E-11</v>
      </c>
      <c r="E330">
        <v>0</v>
      </c>
      <c r="F330">
        <f t="shared" si="19"/>
        <v>0</v>
      </c>
    </row>
    <row r="331" spans="1:6" x14ac:dyDescent="0.2">
      <c r="A331">
        <v>321</v>
      </c>
      <c r="B331">
        <f t="shared" si="21"/>
        <v>4.2539412954623359E-10</v>
      </c>
      <c r="C331" s="9">
        <f t="shared" si="20"/>
        <v>6.5208029288503361E-2</v>
      </c>
      <c r="D331">
        <f t="shared" si="22"/>
        <v>2.7739112858608193E-11</v>
      </c>
      <c r="E331">
        <v>0</v>
      </c>
      <c r="F331">
        <f t="shared" si="19"/>
        <v>0</v>
      </c>
    </row>
    <row r="332" spans="1:6" x14ac:dyDescent="0.2">
      <c r="A332">
        <v>322</v>
      </c>
      <c r="B332">
        <f t="shared" si="21"/>
        <v>3.9765501668762544E-10</v>
      </c>
      <c r="C332" s="9">
        <f t="shared" si="20"/>
        <v>6.5208029288503361E-2</v>
      </c>
      <c r="D332">
        <f t="shared" si="22"/>
        <v>2.5930299974886971E-11</v>
      </c>
      <c r="E332">
        <v>0</v>
      </c>
      <c r="F332">
        <f t="shared" ref="F332:F395" si="23">E332/10000</f>
        <v>0</v>
      </c>
    </row>
    <row r="333" spans="1:6" x14ac:dyDescent="0.2">
      <c r="A333">
        <v>323</v>
      </c>
      <c r="B333">
        <f t="shared" si="21"/>
        <v>3.7172471671273846E-10</v>
      </c>
      <c r="C333" s="9">
        <f t="shared" si="20"/>
        <v>6.5208029288503361E-2</v>
      </c>
      <c r="D333">
        <f t="shared" si="22"/>
        <v>2.4239436214664865E-11</v>
      </c>
      <c r="E333">
        <v>0</v>
      </c>
      <c r="F333">
        <f t="shared" si="23"/>
        <v>0</v>
      </c>
    </row>
    <row r="334" spans="1:6" x14ac:dyDescent="0.2">
      <c r="A334">
        <v>324</v>
      </c>
      <c r="B334">
        <f t="shared" si="21"/>
        <v>3.4748528049807359E-10</v>
      </c>
      <c r="C334" s="9">
        <f t="shared" si="20"/>
        <v>6.5208029288503361E-2</v>
      </c>
      <c r="D334">
        <f t="shared" si="22"/>
        <v>2.2658830348042187E-11</v>
      </c>
      <c r="E334">
        <v>0</v>
      </c>
      <c r="F334">
        <f t="shared" si="23"/>
        <v>0</v>
      </c>
    </row>
    <row r="335" spans="1:6" x14ac:dyDescent="0.2">
      <c r="A335">
        <v>325</v>
      </c>
      <c r="B335">
        <f t="shared" si="21"/>
        <v>3.2482645015003144E-10</v>
      </c>
      <c r="C335" s="9">
        <f t="shared" si="20"/>
        <v>6.5208029288503361E-2</v>
      </c>
      <c r="D335">
        <f t="shared" si="22"/>
        <v>2.1181292675063827E-11</v>
      </c>
      <c r="E335">
        <v>0</v>
      </c>
      <c r="F335">
        <f t="shared" si="23"/>
        <v>0</v>
      </c>
    </row>
    <row r="336" spans="1:6" x14ac:dyDescent="0.2">
      <c r="A336">
        <v>326</v>
      </c>
      <c r="B336">
        <f t="shared" si="21"/>
        <v>3.0364515747496757E-10</v>
      </c>
      <c r="C336" s="9">
        <f t="shared" si="20"/>
        <v>6.5208029288503361E-2</v>
      </c>
      <c r="D336">
        <f t="shared" si="22"/>
        <v>1.9800102321939899E-11</v>
      </c>
      <c r="E336">
        <v>0</v>
      </c>
      <c r="F336">
        <f t="shared" si="23"/>
        <v>0</v>
      </c>
    </row>
    <row r="337" spans="1:6" x14ac:dyDescent="0.2">
      <c r="A337">
        <v>327</v>
      </c>
      <c r="B337">
        <f t="shared" si="21"/>
        <v>2.8384505515302769E-10</v>
      </c>
      <c r="C337" s="9">
        <f t="shared" si="20"/>
        <v>6.5208029288503361E-2</v>
      </c>
      <c r="D337">
        <f t="shared" si="22"/>
        <v>1.8508976669815481E-11</v>
      </c>
      <c r="E337">
        <v>0</v>
      </c>
      <c r="F337">
        <f t="shared" si="23"/>
        <v>0</v>
      </c>
    </row>
    <row r="338" spans="1:6" x14ac:dyDescent="0.2">
      <c r="A338">
        <v>328</v>
      </c>
      <c r="B338">
        <f t="shared" si="21"/>
        <v>2.6533607848321225E-10</v>
      </c>
      <c r="C338" s="9">
        <f t="shared" si="20"/>
        <v>6.5208029288503361E-2</v>
      </c>
      <c r="D338">
        <f t="shared" si="22"/>
        <v>1.7302042777029932E-11</v>
      </c>
      <c r="E338">
        <v>0</v>
      </c>
      <c r="F338">
        <f t="shared" si="23"/>
        <v>0</v>
      </c>
    </row>
    <row r="339" spans="1:6" x14ac:dyDescent="0.2">
      <c r="A339">
        <v>329</v>
      </c>
      <c r="B339">
        <f t="shared" si="21"/>
        <v>2.4803403570618229E-10</v>
      </c>
      <c r="C339" s="9">
        <f t="shared" si="20"/>
        <v>6.5208029288503361E-2</v>
      </c>
      <c r="D339">
        <f t="shared" si="22"/>
        <v>1.6173810664874422E-11</v>
      </c>
      <c r="E339">
        <v>0</v>
      </c>
      <c r="F339">
        <f t="shared" si="23"/>
        <v>0</v>
      </c>
    </row>
    <row r="340" spans="1:6" x14ac:dyDescent="0.2">
      <c r="A340">
        <v>330</v>
      </c>
      <c r="B340">
        <f t="shared" si="21"/>
        <v>2.3186022504130791E-10</v>
      </c>
      <c r="C340" s="9">
        <f t="shared" si="20"/>
        <v>6.5208029288503361E-2</v>
      </c>
      <c r="D340">
        <f t="shared" si="22"/>
        <v>1.5119148345332588E-11</v>
      </c>
      <c r="E340">
        <v>0</v>
      </c>
      <c r="F340">
        <f t="shared" si="23"/>
        <v>0</v>
      </c>
    </row>
    <row r="341" spans="1:6" x14ac:dyDescent="0.2">
      <c r="A341">
        <v>331</v>
      </c>
      <c r="B341">
        <f t="shared" si="21"/>
        <v>2.1674107669597529E-10</v>
      </c>
      <c r="C341" s="9">
        <f t="shared" si="20"/>
        <v>6.5208029288503361E-2</v>
      </c>
      <c r="D341">
        <f t="shared" si="22"/>
        <v>1.413325847721291E-11</v>
      </c>
      <c r="E341">
        <v>0</v>
      </c>
      <c r="F341">
        <f t="shared" si="23"/>
        <v>0</v>
      </c>
    </row>
    <row r="342" spans="1:6" x14ac:dyDescent="0.2">
      <c r="A342">
        <v>332</v>
      </c>
      <c r="B342">
        <f t="shared" si="21"/>
        <v>2.0260781821876239E-10</v>
      </c>
      <c r="C342" s="9">
        <f t="shared" si="20"/>
        <v>6.5208029288503361E-2</v>
      </c>
      <c r="D342">
        <f t="shared" si="22"/>
        <v>1.3211656544488824E-11</v>
      </c>
      <c r="E342">
        <v>0</v>
      </c>
      <c r="F342">
        <f t="shared" si="23"/>
        <v>0</v>
      </c>
    </row>
    <row r="343" spans="1:6" x14ac:dyDescent="0.2">
      <c r="A343">
        <v>333</v>
      </c>
      <c r="B343">
        <f t="shared" si="21"/>
        <v>1.8939616167427358E-10</v>
      </c>
      <c r="C343" s="9">
        <f t="shared" si="20"/>
        <v>6.5208029288503361E-2</v>
      </c>
      <c r="D343">
        <f t="shared" si="22"/>
        <v>1.2350150457586149E-11</v>
      </c>
      <c r="E343">
        <v>0</v>
      </c>
      <c r="F343">
        <f t="shared" si="23"/>
        <v>0</v>
      </c>
    </row>
    <row r="344" spans="1:6" x14ac:dyDescent="0.2">
      <c r="A344">
        <v>334</v>
      </c>
      <c r="B344">
        <f t="shared" si="21"/>
        <v>1.7704601121668746E-10</v>
      </c>
      <c r="C344" s="9">
        <f t="shared" si="20"/>
        <v>6.5208029288503361E-2</v>
      </c>
      <c r="D344">
        <f t="shared" si="22"/>
        <v>1.154482148483045E-11</v>
      </c>
      <c r="E344">
        <v>0</v>
      </c>
      <c r="F344">
        <f t="shared" si="23"/>
        <v>0</v>
      </c>
    </row>
    <row r="345" spans="1:6" x14ac:dyDescent="0.2">
      <c r="A345">
        <v>335</v>
      </c>
      <c r="B345">
        <f t="shared" si="21"/>
        <v>1.6550118973185702E-10</v>
      </c>
      <c r="C345" s="9">
        <f t="shared" si="20"/>
        <v>6.5208029288503361E-2</v>
      </c>
      <c r="D345">
        <f t="shared" si="22"/>
        <v>1.0792006427317084E-11</v>
      </c>
      <c r="E345">
        <v>0</v>
      </c>
      <c r="F345">
        <f t="shared" si="23"/>
        <v>0</v>
      </c>
    </row>
    <row r="346" spans="1:6" x14ac:dyDescent="0.2">
      <c r="A346">
        <v>336</v>
      </c>
      <c r="B346">
        <f t="shared" si="21"/>
        <v>1.5470918330453991E-10</v>
      </c>
      <c r="C346" s="9">
        <f t="shared" si="20"/>
        <v>6.5208029288503361E-2</v>
      </c>
      <c r="D346">
        <f t="shared" si="22"/>
        <v>1.0088280956122874E-11</v>
      </c>
      <c r="E346">
        <v>0</v>
      </c>
      <c r="F346">
        <f t="shared" si="23"/>
        <v>0</v>
      </c>
    </row>
    <row r="347" spans="1:6" x14ac:dyDescent="0.2">
      <c r="A347">
        <v>337</v>
      </c>
      <c r="B347">
        <f t="shared" si="21"/>
        <v>1.4462090234841703E-10</v>
      </c>
      <c r="C347" s="9">
        <f t="shared" si="20"/>
        <v>6.5208029288503361E-2</v>
      </c>
      <c r="D347">
        <f t="shared" si="22"/>
        <v>9.4304440360653617E-12</v>
      </c>
      <c r="E347">
        <v>0</v>
      </c>
      <c r="F347">
        <f t="shared" si="23"/>
        <v>0</v>
      </c>
    </row>
    <row r="348" spans="1:6" x14ac:dyDescent="0.2">
      <c r="A348">
        <v>338</v>
      </c>
      <c r="B348">
        <f t="shared" si="21"/>
        <v>1.3519045831235169E-10</v>
      </c>
      <c r="C348" s="9">
        <f t="shared" si="20"/>
        <v>6.5208029288503361E-2</v>
      </c>
      <c r="D348">
        <f t="shared" si="22"/>
        <v>8.8155033651580222E-12</v>
      </c>
      <c r="E348">
        <v>0</v>
      </c>
      <c r="F348">
        <f t="shared" si="23"/>
        <v>0</v>
      </c>
    </row>
    <row r="349" spans="1:6" x14ac:dyDescent="0.2">
      <c r="A349">
        <v>339</v>
      </c>
      <c r="B349">
        <f t="shared" si="21"/>
        <v>1.2637495494719367E-10</v>
      </c>
      <c r="C349" s="9">
        <f t="shared" si="20"/>
        <v>6.5208029288503361E-2</v>
      </c>
      <c r="D349">
        <f t="shared" si="22"/>
        <v>8.2406617635298972E-12</v>
      </c>
      <c r="E349">
        <v>0</v>
      </c>
      <c r="F349">
        <f t="shared" si="23"/>
        <v>0</v>
      </c>
    </row>
    <row r="350" spans="1:6" x14ac:dyDescent="0.2">
      <c r="A350">
        <v>340</v>
      </c>
      <c r="B350">
        <f t="shared" si="21"/>
        <v>1.1813429318366377E-10</v>
      </c>
      <c r="C350" s="9">
        <f t="shared" si="20"/>
        <v>6.5208029288503361E-2</v>
      </c>
      <c r="D350">
        <f t="shared" si="22"/>
        <v>7.7033044498969896E-12</v>
      </c>
      <c r="E350">
        <v>0</v>
      </c>
      <c r="F350">
        <f t="shared" si="23"/>
        <v>0</v>
      </c>
    </row>
    <row r="351" spans="1:6" x14ac:dyDescent="0.2">
      <c r="A351">
        <v>341</v>
      </c>
      <c r="B351">
        <f t="shared" si="21"/>
        <v>1.104309887337668E-10</v>
      </c>
      <c r="C351" s="9">
        <f t="shared" si="20"/>
        <v>6.5208029288503361E-2</v>
      </c>
      <c r="D351">
        <f t="shared" si="22"/>
        <v>7.2009871477098499E-12</v>
      </c>
      <c r="E351">
        <v>0</v>
      </c>
      <c r="F351">
        <f t="shared" si="23"/>
        <v>0</v>
      </c>
    </row>
    <row r="352" spans="1:6" x14ac:dyDescent="0.2">
      <c r="A352">
        <v>342</v>
      </c>
      <c r="B352">
        <f t="shared" si="21"/>
        <v>1.0323000158605694E-10</v>
      </c>
      <c r="C352" s="9">
        <f t="shared" si="20"/>
        <v>6.5208029288503361E-2</v>
      </c>
      <c r="D352">
        <f t="shared" si="22"/>
        <v>6.7314249668758497E-12</v>
      </c>
      <c r="E352">
        <v>0</v>
      </c>
      <c r="F352">
        <f t="shared" si="23"/>
        <v>0</v>
      </c>
    </row>
    <row r="353" spans="1:6" x14ac:dyDescent="0.2">
      <c r="A353">
        <v>343</v>
      </c>
      <c r="B353">
        <f t="shared" si="21"/>
        <v>9.6498576619181092E-11</v>
      </c>
      <c r="C353" s="9">
        <f t="shared" si="20"/>
        <v>6.5208029288503361E-2</v>
      </c>
      <c r="D353">
        <f t="shared" si="22"/>
        <v>6.2924820104824461E-12</v>
      </c>
      <c r="E353">
        <v>0</v>
      </c>
      <c r="F353">
        <f t="shared" si="23"/>
        <v>0</v>
      </c>
    </row>
    <row r="354" spans="1:6" x14ac:dyDescent="0.2">
      <c r="A354">
        <v>344</v>
      </c>
      <c r="B354">
        <f t="shared" si="21"/>
        <v>9.020609460869865E-11</v>
      </c>
      <c r="C354" s="9">
        <f t="shared" si="20"/>
        <v>6.5208029288503361E-2</v>
      </c>
      <c r="D354">
        <f t="shared" si="22"/>
        <v>5.8821616592455267E-12</v>
      </c>
      <c r="E354">
        <v>0</v>
      </c>
      <c r="F354">
        <f t="shared" si="23"/>
        <v>0</v>
      </c>
    </row>
    <row r="355" spans="1:6" x14ac:dyDescent="0.2">
      <c r="A355">
        <v>345</v>
      </c>
      <c r="B355">
        <f t="shared" si="21"/>
        <v>8.4323932949453114E-11</v>
      </c>
      <c r="C355" s="9">
        <f t="shared" si="20"/>
        <v>6.5208029288503361E-2</v>
      </c>
      <c r="D355">
        <f t="shared" si="22"/>
        <v>5.4985974894897319E-12</v>
      </c>
      <c r="E355">
        <v>0</v>
      </c>
      <c r="F355">
        <f t="shared" si="23"/>
        <v>0</v>
      </c>
    </row>
    <row r="356" spans="1:6" x14ac:dyDescent="0.2">
      <c r="A356">
        <v>346</v>
      </c>
      <c r="B356">
        <f t="shared" si="21"/>
        <v>7.8825335459963398E-11</v>
      </c>
      <c r="C356" s="9">
        <f t="shared" si="20"/>
        <v>6.5208029288503361E-2</v>
      </c>
      <c r="D356">
        <f t="shared" si="22"/>
        <v>5.1400447833493958E-12</v>
      </c>
      <c r="E356">
        <v>0</v>
      </c>
      <c r="F356">
        <f t="shared" si="23"/>
        <v>0</v>
      </c>
    </row>
    <row r="357" spans="1:6" x14ac:dyDescent="0.2">
      <c r="A357">
        <v>347</v>
      </c>
      <c r="B357">
        <f t="shared" si="21"/>
        <v>7.3685290676613981E-11</v>
      </c>
      <c r="C357" s="9">
        <f t="shared" si="20"/>
        <v>6.5208029288503361E-2</v>
      </c>
      <c r="D357">
        <f t="shared" si="22"/>
        <v>4.8048725925725278E-12</v>
      </c>
      <c r="E357">
        <v>1</v>
      </c>
      <c r="F357">
        <f t="shared" si="23"/>
        <v>1E-4</v>
      </c>
    </row>
    <row r="358" spans="1:6" x14ac:dyDescent="0.2">
      <c r="A358">
        <v>348</v>
      </c>
      <c r="B358">
        <f t="shared" si="21"/>
        <v>6.888041808404148E-11</v>
      </c>
      <c r="C358" s="9">
        <f t="shared" si="20"/>
        <v>6.5208029288503361E-2</v>
      </c>
      <c r="D358">
        <f t="shared" si="22"/>
        <v>4.4915563198285337E-12</v>
      </c>
      <c r="E358">
        <v>0</v>
      </c>
      <c r="F358">
        <f t="shared" si="23"/>
        <v>0</v>
      </c>
    </row>
    <row r="359" spans="1:6" x14ac:dyDescent="0.2">
      <c r="A359">
        <v>349</v>
      </c>
      <c r="B359">
        <f t="shared" si="21"/>
        <v>6.4388861764212941E-11</v>
      </c>
      <c r="C359" s="9">
        <f t="shared" si="20"/>
        <v>6.5208029288503361E-2</v>
      </c>
      <c r="D359">
        <f t="shared" si="22"/>
        <v>4.1986707837741915E-12</v>
      </c>
      <c r="E359">
        <v>0</v>
      </c>
      <c r="F359">
        <f t="shared" si="23"/>
        <v>0</v>
      </c>
    </row>
    <row r="360" spans="1:6" x14ac:dyDescent="0.2">
      <c r="A360">
        <v>350</v>
      </c>
      <c r="B360">
        <f t="shared" si="21"/>
        <v>6.0190190980438757E-11</v>
      </c>
      <c r="C360" s="9">
        <f t="shared" si="20"/>
        <v>6.5208029288503361E-2</v>
      </c>
      <c r="D360">
        <f t="shared" si="22"/>
        <v>3.9248837363330613E-12</v>
      </c>
      <c r="E360">
        <v>1</v>
      </c>
      <c r="F360">
        <f t="shared" si="23"/>
        <v>1E-4</v>
      </c>
    </row>
    <row r="361" spans="1:6" x14ac:dyDescent="0.2">
      <c r="A361">
        <v>351</v>
      </c>
      <c r="B361">
        <f t="shared" si="21"/>
        <v>5.6265307244105699E-11</v>
      </c>
      <c r="C361" s="9">
        <f t="shared" si="20"/>
        <v>6.5208029288503361E-2</v>
      </c>
      <c r="D361">
        <f t="shared" si="22"/>
        <v>3.668949802700285E-12</v>
      </c>
      <c r="E361">
        <v>0</v>
      </c>
      <c r="F361">
        <f t="shared" si="23"/>
        <v>0</v>
      </c>
    </row>
    <row r="362" spans="1:6" x14ac:dyDescent="0.2">
      <c r="A362">
        <v>352</v>
      </c>
      <c r="B362">
        <f t="shared" si="21"/>
        <v>5.2596357441405406E-11</v>
      </c>
      <c r="C362" s="9">
        <f t="shared" si="20"/>
        <v>6.5208029288503361E-2</v>
      </c>
      <c r="D362">
        <f t="shared" si="22"/>
        <v>3.4297048165077553E-12</v>
      </c>
      <c r="E362">
        <v>0</v>
      </c>
      <c r="F362">
        <f t="shared" si="23"/>
        <v>0</v>
      </c>
    </row>
    <row r="363" spans="1:6" x14ac:dyDescent="0.2">
      <c r="A363">
        <v>353</v>
      </c>
      <c r="B363">
        <f t="shared" si="21"/>
        <v>4.9166652624897655E-11</v>
      </c>
      <c r="C363" s="9">
        <f t="shared" si="20"/>
        <v>6.5208029288503361E-2</v>
      </c>
      <c r="D363">
        <f t="shared" si="22"/>
        <v>3.2060605243819968E-12</v>
      </c>
      <c r="E363">
        <v>0</v>
      </c>
      <c r="F363">
        <f t="shared" si="23"/>
        <v>0</v>
      </c>
    </row>
    <row r="364" spans="1:6" x14ac:dyDescent="0.2">
      <c r="A364">
        <v>354</v>
      </c>
      <c r="B364">
        <f t="shared" si="21"/>
        <v>4.5960592100515661E-11</v>
      </c>
      <c r="C364" s="9">
        <f t="shared" si="20"/>
        <v>6.5208029288503361E-2</v>
      </c>
      <c r="D364">
        <f t="shared" si="22"/>
        <v>2.9969996358073813E-12</v>
      </c>
      <c r="E364">
        <v>0</v>
      </c>
      <c r="F364">
        <f t="shared" si="23"/>
        <v>0</v>
      </c>
    </row>
    <row r="365" spans="1:6" x14ac:dyDescent="0.2">
      <c r="A365">
        <v>355</v>
      </c>
      <c r="B365">
        <f t="shared" si="21"/>
        <v>4.2963592464708277E-11</v>
      </c>
      <c r="C365" s="9">
        <f t="shared" si="20"/>
        <v>6.5208029288503361E-2</v>
      </c>
      <c r="D365">
        <f t="shared" si="22"/>
        <v>2.8015711957780197E-12</v>
      </c>
      <c r="E365">
        <v>0</v>
      </c>
      <c r="F365">
        <f t="shared" si="23"/>
        <v>0</v>
      </c>
    </row>
    <row r="366" spans="1:6" x14ac:dyDescent="0.2">
      <c r="A366">
        <v>356</v>
      </c>
      <c r="B366">
        <f t="shared" si="21"/>
        <v>4.0162021268930257E-11</v>
      </c>
      <c r="C366" s="9">
        <f t="shared" si="20"/>
        <v>6.5208029288503361E-2</v>
      </c>
      <c r="D366">
        <f t="shared" si="22"/>
        <v>2.6188862591898993E-12</v>
      </c>
      <c r="E366">
        <v>0</v>
      </c>
      <c r="F366">
        <f t="shared" si="23"/>
        <v>0</v>
      </c>
    </row>
    <row r="367" spans="1:6" x14ac:dyDescent="0.2">
      <c r="A367">
        <v>357</v>
      </c>
      <c r="B367">
        <f t="shared" si="21"/>
        <v>3.7543135009740356E-11</v>
      </c>
      <c r="C367" s="9">
        <f t="shared" si="20"/>
        <v>6.5208029288503361E-2</v>
      </c>
      <c r="D367">
        <f t="shared" si="22"/>
        <v>2.4481138472973852E-12</v>
      </c>
      <c r="E367">
        <v>0</v>
      </c>
      <c r="F367">
        <f t="shared" si="23"/>
        <v>0</v>
      </c>
    </row>
    <row r="368" spans="1:6" x14ac:dyDescent="0.2">
      <c r="A368">
        <v>358</v>
      </c>
      <c r="B368">
        <f t="shared" si="21"/>
        <v>3.5095021162442978E-11</v>
      </c>
      <c r="C368" s="9">
        <f t="shared" si="20"/>
        <v>6.5208029288503361E-2</v>
      </c>
      <c r="D368">
        <f t="shared" si="22"/>
        <v>2.2884771678412271E-12</v>
      </c>
      <c r="E368">
        <v>0</v>
      </c>
      <c r="F368">
        <f t="shared" si="23"/>
        <v>0</v>
      </c>
    </row>
    <row r="369" spans="1:6" x14ac:dyDescent="0.2">
      <c r="A369">
        <v>359</v>
      </c>
      <c r="B369">
        <f t="shared" si="21"/>
        <v>3.2806543994601745E-11</v>
      </c>
      <c r="C369" s="9">
        <f t="shared" si="20"/>
        <v>6.5208029288503361E-2</v>
      </c>
      <c r="D369">
        <f t="shared" si="22"/>
        <v>2.1392500816545645E-12</v>
      </c>
      <c r="E369">
        <v>0</v>
      </c>
      <c r="F369">
        <f t="shared" si="23"/>
        <v>0</v>
      </c>
    </row>
    <row r="370" spans="1:6" x14ac:dyDescent="0.2">
      <c r="A370">
        <v>360</v>
      </c>
      <c r="B370">
        <f t="shared" si="21"/>
        <v>3.0667293912947187E-11</v>
      </c>
      <c r="C370" s="9">
        <f t="shared" si="20"/>
        <v>6.5208029288503361E-2</v>
      </c>
      <c r="D370">
        <f t="shared" si="22"/>
        <v>1.999753799674601E-12</v>
      </c>
      <c r="E370">
        <v>0</v>
      </c>
      <c r="F370">
        <f t="shared" si="23"/>
        <v>0</v>
      </c>
    </row>
    <row r="371" spans="1:6" x14ac:dyDescent="0.2">
      <c r="A371">
        <v>361</v>
      </c>
      <c r="B371">
        <f t="shared" si="21"/>
        <v>2.8667540113272586E-11</v>
      </c>
      <c r="C371" s="9">
        <f t="shared" ref="C371:C434" si="24">$E$3</f>
        <v>6.5208029288503361E-2</v>
      </c>
      <c r="D371">
        <f t="shared" si="22"/>
        <v>1.8693537953356239E-12</v>
      </c>
      <c r="E371">
        <v>0</v>
      </c>
      <c r="F371">
        <f t="shared" si="23"/>
        <v>0</v>
      </c>
    </row>
    <row r="372" spans="1:6" x14ac:dyDescent="0.2">
      <c r="A372">
        <v>362</v>
      </c>
      <c r="B372">
        <f t="shared" si="21"/>
        <v>2.6798186317936966E-11</v>
      </c>
      <c r="C372" s="9">
        <f t="shared" si="24"/>
        <v>6.5208029288503361E-2</v>
      </c>
      <c r="D372">
        <f t="shared" si="22"/>
        <v>1.7474569182988038E-12</v>
      </c>
      <c r="E372">
        <v>0</v>
      </c>
      <c r="F372">
        <f t="shared" si="23"/>
        <v>0</v>
      </c>
    </row>
    <row r="373" spans="1:6" x14ac:dyDescent="0.2">
      <c r="A373">
        <v>363</v>
      </c>
      <c r="B373">
        <f t="shared" si="21"/>
        <v>2.5050729399638158E-11</v>
      </c>
      <c r="C373" s="9">
        <f t="shared" si="24"/>
        <v>6.5208029288503361E-2</v>
      </c>
      <c r="D373">
        <f t="shared" si="22"/>
        <v>1.6335086963899772E-12</v>
      </c>
      <c r="E373">
        <v>0</v>
      </c>
      <c r="F373">
        <f t="shared" si="23"/>
        <v>0</v>
      </c>
    </row>
    <row r="374" spans="1:6" x14ac:dyDescent="0.2">
      <c r="A374">
        <v>364</v>
      </c>
      <c r="B374">
        <f t="shared" si="21"/>
        <v>2.3417220703248183E-11</v>
      </c>
      <c r="C374" s="9">
        <f t="shared" si="24"/>
        <v>6.5208029288503361E-2</v>
      </c>
      <c r="D374">
        <f t="shared" si="22"/>
        <v>1.5269908134727547E-12</v>
      </c>
      <c r="E374">
        <v>0</v>
      </c>
      <c r="F374">
        <f t="shared" si="23"/>
        <v>0</v>
      </c>
    </row>
    <row r="375" spans="1:6" x14ac:dyDescent="0.2">
      <c r="A375">
        <v>365</v>
      </c>
      <c r="B375">
        <f t="shared" si="21"/>
        <v>2.1890229889775426E-11</v>
      </c>
      <c r="C375" s="9">
        <f t="shared" si="24"/>
        <v>6.5208029288503361E-2</v>
      </c>
      <c r="D375">
        <f t="shared" si="22"/>
        <v>1.4274187517845477E-12</v>
      </c>
      <c r="E375">
        <v>0</v>
      </c>
      <c r="F375">
        <f t="shared" si="23"/>
        <v>0</v>
      </c>
    </row>
    <row r="376" spans="1:6" x14ac:dyDescent="0.2">
      <c r="A376">
        <v>366</v>
      </c>
      <c r="B376">
        <f t="shared" si="21"/>
        <v>2.0462811137990884E-11</v>
      </c>
      <c r="C376" s="9">
        <f t="shared" si="24"/>
        <v>6.5208029288503361E-2</v>
      </c>
      <c r="D376">
        <f t="shared" si="22"/>
        <v>1.3343395880112224E-12</v>
      </c>
      <c r="E376">
        <v>0</v>
      </c>
      <c r="F376">
        <f t="shared" si="23"/>
        <v>0</v>
      </c>
    </row>
    <row r="377" spans="1:6" x14ac:dyDescent="0.2">
      <c r="A377">
        <v>367</v>
      </c>
      <c r="B377">
        <f t="shared" si="21"/>
        <v>1.9128471549979661E-11</v>
      </c>
      <c r="C377" s="9">
        <f t="shared" si="24"/>
        <v>6.5208029288503361E-2</v>
      </c>
      <c r="D377">
        <f t="shared" si="22"/>
        <v>1.247329933075377E-12</v>
      </c>
      <c r="E377">
        <v>0</v>
      </c>
      <c r="F377">
        <f t="shared" si="23"/>
        <v>0</v>
      </c>
    </row>
    <row r="378" spans="1:6" x14ac:dyDescent="0.2">
      <c r="A378">
        <v>368</v>
      </c>
      <c r="B378">
        <f t="shared" si="21"/>
        <v>1.7881141616904283E-11</v>
      </c>
      <c r="C378" s="9">
        <f t="shared" si="24"/>
        <v>6.5208029288503361E-2</v>
      </c>
      <c r="D378">
        <f t="shared" si="22"/>
        <v>1.1659940062669708E-12</v>
      </c>
      <c r="E378">
        <v>0</v>
      </c>
      <c r="F378">
        <f t="shared" si="23"/>
        <v>0</v>
      </c>
    </row>
    <row r="379" spans="1:6" x14ac:dyDescent="0.2">
      <c r="A379">
        <v>369</v>
      </c>
      <c r="B379">
        <f t="shared" si="21"/>
        <v>1.6715147610637312E-11</v>
      </c>
      <c r="C379" s="9">
        <f t="shared" si="24"/>
        <v>6.5208029288503361E-2</v>
      </c>
      <c r="D379">
        <f t="shared" si="22"/>
        <v>1.0899618349560949E-12</v>
      </c>
      <c r="E379">
        <v>0</v>
      </c>
      <c r="F379">
        <f t="shared" si="23"/>
        <v>0</v>
      </c>
    </row>
    <row r="380" spans="1:6" x14ac:dyDescent="0.2">
      <c r="A380">
        <v>370</v>
      </c>
      <c r="B380">
        <f t="shared" si="21"/>
        <v>1.5625185775681218E-11</v>
      </c>
      <c r="C380" s="9">
        <f t="shared" si="24"/>
        <v>6.5208029288503361E-2</v>
      </c>
      <c r="D380">
        <f t="shared" si="22"/>
        <v>1.0188875716989269E-12</v>
      </c>
      <c r="E380">
        <v>0</v>
      </c>
      <c r="F380">
        <f t="shared" si="23"/>
        <v>0</v>
      </c>
    </row>
    <row r="381" spans="1:6" x14ac:dyDescent="0.2">
      <c r="A381">
        <v>371</v>
      </c>
      <c r="B381">
        <f t="shared" si="21"/>
        <v>1.460629820398229E-11</v>
      </c>
      <c r="C381" s="9">
        <f t="shared" si="24"/>
        <v>6.5208029288503361E-2</v>
      </c>
      <c r="D381">
        <f t="shared" si="22"/>
        <v>9.5244792108189127E-13</v>
      </c>
      <c r="E381">
        <v>0</v>
      </c>
      <c r="F381">
        <f t="shared" si="23"/>
        <v>0</v>
      </c>
    </row>
    <row r="382" spans="1:6" x14ac:dyDescent="0.2">
      <c r="A382">
        <v>372</v>
      </c>
      <c r="B382">
        <f t="shared" si="21"/>
        <v>1.3653850282900399E-11</v>
      </c>
      <c r="C382" s="9">
        <f t="shared" si="24"/>
        <v>6.5208029288503361E-2</v>
      </c>
      <c r="D382">
        <f t="shared" si="22"/>
        <v>8.9034066914820911E-13</v>
      </c>
      <c r="E382">
        <v>0</v>
      </c>
      <c r="F382">
        <f t="shared" si="23"/>
        <v>0</v>
      </c>
    </row>
    <row r="383" spans="1:6" x14ac:dyDescent="0.2">
      <c r="A383">
        <v>373</v>
      </c>
      <c r="B383">
        <f t="shared" si="21"/>
        <v>1.2763509613752192E-11</v>
      </c>
      <c r="C383" s="9">
        <f t="shared" si="24"/>
        <v>6.5208029288503361E-2</v>
      </c>
      <c r="D383">
        <f t="shared" si="22"/>
        <v>8.3228330871764714E-13</v>
      </c>
      <c r="E383">
        <v>0</v>
      </c>
      <c r="F383">
        <f t="shared" si="23"/>
        <v>0</v>
      </c>
    </row>
    <row r="384" spans="1:6" x14ac:dyDescent="0.2">
      <c r="A384">
        <v>374</v>
      </c>
      <c r="B384">
        <f t="shared" si="21"/>
        <v>1.1931226305034546E-11</v>
      </c>
      <c r="C384" s="9">
        <f t="shared" si="24"/>
        <v>6.5208029288503361E-2</v>
      </c>
      <c r="D384">
        <f t="shared" si="22"/>
        <v>7.7801175434645439E-13</v>
      </c>
      <c r="E384">
        <v>0</v>
      </c>
      <c r="F384">
        <f t="shared" si="23"/>
        <v>0</v>
      </c>
    </row>
    <row r="385" spans="1:6" x14ac:dyDescent="0.2">
      <c r="A385">
        <v>375</v>
      </c>
      <c r="B385">
        <f t="shared" si="21"/>
        <v>1.1153214550688091E-11</v>
      </c>
      <c r="C385" s="9">
        <f t="shared" si="24"/>
        <v>6.5208029288503361E-2</v>
      </c>
      <c r="D385">
        <f t="shared" si="22"/>
        <v>7.2727914108223086E-13</v>
      </c>
      <c r="E385">
        <v>0</v>
      </c>
      <c r="F385">
        <f t="shared" si="23"/>
        <v>0</v>
      </c>
    </row>
    <row r="386" spans="1:6" x14ac:dyDescent="0.2">
      <c r="A386">
        <v>376</v>
      </c>
      <c r="B386">
        <f t="shared" si="21"/>
        <v>1.042593540960586E-11</v>
      </c>
      <c r="C386" s="9">
        <f t="shared" si="24"/>
        <v>6.5208029288503361E-2</v>
      </c>
      <c r="D386">
        <f t="shared" si="22"/>
        <v>6.7985470154962318E-13</v>
      </c>
      <c r="E386">
        <v>0</v>
      </c>
      <c r="F386">
        <f t="shared" si="23"/>
        <v>0</v>
      </c>
    </row>
    <row r="387" spans="1:6" x14ac:dyDescent="0.2">
      <c r="A387">
        <v>377</v>
      </c>
      <c r="B387">
        <f t="shared" ref="B387:B450" si="25">POWER($F$3, ROW(A376))</f>
        <v>9.7460807080562363E-12</v>
      </c>
      <c r="C387" s="9">
        <f t="shared" si="24"/>
        <v>6.5208029288503361E-2</v>
      </c>
      <c r="D387">
        <f t="shared" ref="D387:D450" si="26">C387*B387</f>
        <v>6.3552271625904864E-13</v>
      </c>
      <c r="E387">
        <v>0</v>
      </c>
      <c r="F387">
        <f t="shared" si="23"/>
        <v>0</v>
      </c>
    </row>
    <row r="388" spans="1:6" x14ac:dyDescent="0.2">
      <c r="A388">
        <v>378</v>
      </c>
      <c r="B388">
        <f t="shared" si="25"/>
        <v>9.1105579917971879E-12</v>
      </c>
      <c r="C388" s="9">
        <f t="shared" si="24"/>
        <v>6.5208029288503361E-2</v>
      </c>
      <c r="D388">
        <f t="shared" si="26"/>
        <v>5.9408153236371943E-13</v>
      </c>
      <c r="E388">
        <v>0</v>
      </c>
      <c r="F388">
        <f t="shared" si="23"/>
        <v>0</v>
      </c>
    </row>
    <row r="389" spans="1:6" x14ac:dyDescent="0.2">
      <c r="A389">
        <v>379</v>
      </c>
      <c r="B389">
        <f t="shared" si="25"/>
        <v>8.5164764594334699E-12</v>
      </c>
      <c r="C389" s="9">
        <f t="shared" si="24"/>
        <v>6.5208029288503361E-2</v>
      </c>
      <c r="D389">
        <f t="shared" si="26"/>
        <v>5.5534264640158707E-13</v>
      </c>
      <c r="E389">
        <v>0</v>
      </c>
      <c r="F389">
        <f t="shared" si="23"/>
        <v>0</v>
      </c>
    </row>
    <row r="390" spans="1:6" x14ac:dyDescent="0.2">
      <c r="A390">
        <v>380</v>
      </c>
      <c r="B390">
        <f t="shared" si="25"/>
        <v>7.9611338130318826E-12</v>
      </c>
      <c r="C390" s="9">
        <f t="shared" si="24"/>
        <v>6.5208029288503361E-2</v>
      </c>
      <c r="D390">
        <f t="shared" si="26"/>
        <v>5.1912984684987746E-13</v>
      </c>
      <c r="E390">
        <v>0</v>
      </c>
      <c r="F390">
        <f t="shared" si="23"/>
        <v>0</v>
      </c>
    </row>
    <row r="391" spans="1:6" x14ac:dyDescent="0.2">
      <c r="A391">
        <v>381</v>
      </c>
      <c r="B391">
        <f t="shared" si="25"/>
        <v>7.4420039661820057E-12</v>
      </c>
      <c r="C391" s="9">
        <f t="shared" si="24"/>
        <v>6.5208029288503361E-2</v>
      </c>
      <c r="D391">
        <f t="shared" si="26"/>
        <v>4.8527841259195439E-13</v>
      </c>
      <c r="E391">
        <v>0</v>
      </c>
      <c r="F391">
        <f t="shared" si="23"/>
        <v>0</v>
      </c>
    </row>
    <row r="392" spans="1:6" x14ac:dyDescent="0.2">
      <c r="A392">
        <v>382</v>
      </c>
      <c r="B392">
        <f t="shared" si="25"/>
        <v>6.9567255535900513E-12</v>
      </c>
      <c r="C392" s="9">
        <f t="shared" si="24"/>
        <v>6.5208029288503361E-2</v>
      </c>
      <c r="D392">
        <f t="shared" si="26"/>
        <v>4.5363436365057981E-13</v>
      </c>
      <c r="E392">
        <v>0</v>
      </c>
      <c r="F392">
        <f t="shared" si="23"/>
        <v>0</v>
      </c>
    </row>
    <row r="393" spans="1:6" x14ac:dyDescent="0.2">
      <c r="A393">
        <v>383</v>
      </c>
      <c r="B393">
        <f t="shared" si="25"/>
        <v>6.5030911899394717E-12</v>
      </c>
      <c r="C393" s="9">
        <f t="shared" si="24"/>
        <v>6.5208029288503361E-2</v>
      </c>
      <c r="D393">
        <f t="shared" si="26"/>
        <v>4.2405376077938122E-13</v>
      </c>
      <c r="E393">
        <v>0</v>
      </c>
      <c r="F393">
        <f t="shared" si="23"/>
        <v>0</v>
      </c>
    </row>
    <row r="394" spans="1:6" x14ac:dyDescent="0.2">
      <c r="A394">
        <v>384</v>
      </c>
      <c r="B394">
        <f t="shared" si="25"/>
        <v>6.0790374291600901E-12</v>
      </c>
      <c r="C394" s="9">
        <f t="shared" si="24"/>
        <v>6.5208029288503361E-2</v>
      </c>
      <c r="D394">
        <f t="shared" si="26"/>
        <v>3.9640205072657934E-13</v>
      </c>
      <c r="E394">
        <v>0</v>
      </c>
      <c r="F394">
        <f t="shared" si="23"/>
        <v>0</v>
      </c>
    </row>
    <row r="395" spans="1:6" x14ac:dyDescent="0.2">
      <c r="A395">
        <v>385</v>
      </c>
      <c r="B395">
        <f t="shared" si="25"/>
        <v>5.6826353784335107E-12</v>
      </c>
      <c r="C395" s="9">
        <f t="shared" si="24"/>
        <v>6.5208029288503361E-2</v>
      </c>
      <c r="D395">
        <f t="shared" si="26"/>
        <v>3.7055345419277773E-13</v>
      </c>
      <c r="E395">
        <v>0</v>
      </c>
      <c r="F395">
        <f t="shared" si="23"/>
        <v>0</v>
      </c>
    </row>
    <row r="396" spans="1:6" x14ac:dyDescent="0.2">
      <c r="A396">
        <v>386</v>
      </c>
      <c r="B396">
        <f t="shared" si="25"/>
        <v>5.3120819242407334E-12</v>
      </c>
      <c r="C396" s="9">
        <f t="shared" si="24"/>
        <v>6.5208029288503361E-2</v>
      </c>
      <c r="D396">
        <f t="shared" si="26"/>
        <v>3.4639039369881903E-13</v>
      </c>
      <c r="E396">
        <v>0</v>
      </c>
      <c r="F396">
        <f t="shared" ref="F396:F459" si="27">E396/10000</f>
        <v>0</v>
      </c>
    </row>
    <row r="397" spans="1:6" x14ac:dyDescent="0.2">
      <c r="A397">
        <v>387</v>
      </c>
      <c r="B397">
        <f t="shared" si="25"/>
        <v>4.9656915305419147E-12</v>
      </c>
      <c r="C397" s="9">
        <f t="shared" si="24"/>
        <v>6.5208029288503361E-2</v>
      </c>
      <c r="D397">
        <f t="shared" si="26"/>
        <v>3.2380295876125025E-13</v>
      </c>
      <c r="E397">
        <v>0</v>
      </c>
      <c r="F397">
        <f t="shared" si="27"/>
        <v>0</v>
      </c>
    </row>
    <row r="398" spans="1:6" x14ac:dyDescent="0.2">
      <c r="A398">
        <v>388</v>
      </c>
      <c r="B398">
        <f t="shared" si="25"/>
        <v>4.6418885717806641E-12</v>
      </c>
      <c r="C398" s="9">
        <f t="shared" si="24"/>
        <v>6.5208029288503361E-2</v>
      </c>
      <c r="D398">
        <f t="shared" si="26"/>
        <v>3.0268840594264256E-13</v>
      </c>
      <c r="E398">
        <v>0</v>
      </c>
      <c r="F398">
        <f t="shared" si="27"/>
        <v>0</v>
      </c>
    </row>
    <row r="399" spans="1:6" x14ac:dyDescent="0.2">
      <c r="A399">
        <v>389</v>
      </c>
      <c r="B399">
        <f t="shared" si="25"/>
        <v>4.3392001658380215E-12</v>
      </c>
      <c r="C399" s="9">
        <f t="shared" si="24"/>
        <v>6.5208029288503361E-2</v>
      </c>
      <c r="D399">
        <f t="shared" si="26"/>
        <v>2.8295069150264435E-13</v>
      </c>
      <c r="E399">
        <v>0</v>
      </c>
      <c r="F399">
        <f t="shared" si="27"/>
        <v>0</v>
      </c>
    </row>
    <row r="400" spans="1:6" x14ac:dyDescent="0.2">
      <c r="A400">
        <v>390</v>
      </c>
      <c r="B400">
        <f t="shared" si="25"/>
        <v>4.0562494743353781E-12</v>
      </c>
      <c r="C400" s="9">
        <f t="shared" si="24"/>
        <v>6.5208029288503361E-2</v>
      </c>
      <c r="D400">
        <f t="shared" si="26"/>
        <v>2.645000345239377E-13</v>
      </c>
      <c r="E400">
        <v>0</v>
      </c>
      <c r="F400">
        <f t="shared" si="27"/>
        <v>0</v>
      </c>
    </row>
    <row r="401" spans="1:6" x14ac:dyDescent="0.2">
      <c r="A401">
        <v>391</v>
      </c>
      <c r="B401">
        <f t="shared" si="25"/>
        <v>3.7917494398114403E-12</v>
      </c>
      <c r="C401" s="9">
        <f t="shared" si="24"/>
        <v>6.5208029288503361E-2</v>
      </c>
      <c r="D401">
        <f t="shared" si="26"/>
        <v>2.4725250852589059E-13</v>
      </c>
      <c r="E401">
        <v>0</v>
      </c>
      <c r="F401">
        <f t="shared" si="27"/>
        <v>0</v>
      </c>
    </row>
    <row r="402" spans="1:6" x14ac:dyDescent="0.2">
      <c r="A402">
        <v>392</v>
      </c>
      <c r="B402">
        <f t="shared" si="25"/>
        <v>3.5444969312855495E-12</v>
      </c>
      <c r="C402" s="9">
        <f t="shared" si="24"/>
        <v>6.5208029288503361E-2</v>
      </c>
      <c r="D402">
        <f t="shared" si="26"/>
        <v>2.3112965970827841E-13</v>
      </c>
      <c r="E402">
        <v>0</v>
      </c>
      <c r="F402">
        <f t="shared" si="27"/>
        <v>0</v>
      </c>
    </row>
    <row r="403" spans="1:6" x14ac:dyDescent="0.2">
      <c r="A403">
        <v>393</v>
      </c>
      <c r="B403">
        <f t="shared" si="25"/>
        <v>3.3133672715772713E-12</v>
      </c>
      <c r="C403" s="9">
        <f t="shared" si="24"/>
        <v>6.5208029288503361E-2</v>
      </c>
      <c r="D403">
        <f t="shared" si="26"/>
        <v>2.1605815008857917E-13</v>
      </c>
      <c r="E403">
        <v>0</v>
      </c>
      <c r="F403">
        <f t="shared" si="27"/>
        <v>0</v>
      </c>
    </row>
    <row r="404" spans="1:6" x14ac:dyDescent="0.2">
      <c r="A404">
        <v>394</v>
      </c>
      <c r="B404">
        <f t="shared" si="25"/>
        <v>3.0973091214886924E-12</v>
      </c>
      <c r="C404" s="9">
        <f t="shared" si="24"/>
        <v>6.5208029288503361E-2</v>
      </c>
      <c r="D404">
        <f t="shared" si="26"/>
        <v>2.0196942390958326E-13</v>
      </c>
      <c r="E404">
        <v>0</v>
      </c>
      <c r="F404">
        <f t="shared" si="27"/>
        <v>0</v>
      </c>
    </row>
    <row r="405" spans="1:6" x14ac:dyDescent="0.2">
      <c r="A405">
        <v>395</v>
      </c>
      <c r="B405">
        <f t="shared" si="25"/>
        <v>2.8953396975791088E-12</v>
      </c>
      <c r="C405" s="9">
        <f t="shared" si="24"/>
        <v>6.5208029288503361E-2</v>
      </c>
      <c r="D405">
        <f t="shared" si="26"/>
        <v>1.8879939579990499E-13</v>
      </c>
      <c r="E405">
        <v>0</v>
      </c>
      <c r="F405">
        <f t="shared" si="27"/>
        <v>0</v>
      </c>
    </row>
    <row r="406" spans="1:6" x14ac:dyDescent="0.2">
      <c r="A406">
        <v>396</v>
      </c>
      <c r="B406">
        <f t="shared" si="25"/>
        <v>2.7065403017792042E-12</v>
      </c>
      <c r="C406" s="9">
        <f t="shared" si="24"/>
        <v>6.5208029288503361E-2</v>
      </c>
      <c r="D406">
        <f t="shared" si="26"/>
        <v>1.7648815926893308E-13</v>
      </c>
      <c r="E406">
        <v>0</v>
      </c>
      <c r="F406">
        <f t="shared" si="27"/>
        <v>0</v>
      </c>
    </row>
    <row r="407" spans="1:6" x14ac:dyDescent="0.2">
      <c r="A407">
        <v>397</v>
      </c>
      <c r="B407">
        <f t="shared" si="25"/>
        <v>2.5300521425102711E-12</v>
      </c>
      <c r="C407" s="9">
        <f t="shared" si="24"/>
        <v>6.5208029288503361E-2</v>
      </c>
      <c r="D407">
        <f t="shared" si="26"/>
        <v>1.6497971421025042E-13</v>
      </c>
      <c r="E407">
        <v>0</v>
      </c>
      <c r="F407">
        <f t="shared" si="27"/>
        <v>0</v>
      </c>
    </row>
    <row r="408" spans="1:6" x14ac:dyDescent="0.2">
      <c r="A408">
        <v>398</v>
      </c>
      <c r="B408">
        <f t="shared" si="25"/>
        <v>2.3650724283000208E-12</v>
      </c>
      <c r="C408" s="9">
        <f t="shared" si="24"/>
        <v>6.5208029288503361E-2</v>
      </c>
      <c r="D408">
        <f t="shared" si="26"/>
        <v>1.5422171217401953E-13</v>
      </c>
      <c r="E408">
        <v>0</v>
      </c>
      <c r="F408">
        <f t="shared" si="27"/>
        <v>0</v>
      </c>
    </row>
    <row r="409" spans="1:6" x14ac:dyDescent="0.2">
      <c r="A409">
        <v>399</v>
      </c>
      <c r="B409">
        <f t="shared" si="25"/>
        <v>2.2108507161260016E-12</v>
      </c>
      <c r="C409" s="9">
        <f t="shared" si="24"/>
        <v>6.5208029288503361E-2</v>
      </c>
      <c r="D409">
        <f t="shared" si="26"/>
        <v>1.4416521824965294E-13</v>
      </c>
      <c r="E409">
        <v>0</v>
      </c>
      <c r="F409">
        <f t="shared" si="27"/>
        <v>0</v>
      </c>
    </row>
    <row r="410" spans="1:6" x14ac:dyDescent="0.2">
      <c r="A410">
        <v>400</v>
      </c>
      <c r="B410">
        <f t="shared" si="25"/>
        <v>2.0666854978763481E-12</v>
      </c>
      <c r="C410" s="9">
        <f t="shared" si="24"/>
        <v>6.5208029288503361E-2</v>
      </c>
      <c r="D410">
        <f t="shared" si="26"/>
        <v>1.3476448847564607E-13</v>
      </c>
      <c r="E410">
        <v>0</v>
      </c>
      <c r="F410">
        <f t="shared" si="27"/>
        <v>0</v>
      </c>
    </row>
    <row r="411" spans="1:6" x14ac:dyDescent="0.2">
      <c r="A411">
        <v>401</v>
      </c>
      <c r="B411">
        <f t="shared" si="25"/>
        <v>1.9319210094007024E-12</v>
      </c>
      <c r="C411" s="9">
        <f t="shared" si="24"/>
        <v>6.5208029288503361E-2</v>
      </c>
      <c r="D411">
        <f t="shared" si="26"/>
        <v>1.2597676176407599E-13</v>
      </c>
      <c r="E411">
        <v>0</v>
      </c>
      <c r="F411">
        <f t="shared" si="27"/>
        <v>0</v>
      </c>
    </row>
    <row r="412" spans="1:6" x14ac:dyDescent="0.2">
      <c r="A412">
        <v>402</v>
      </c>
      <c r="B412">
        <f t="shared" si="25"/>
        <v>1.8059442476366264E-12</v>
      </c>
      <c r="C412" s="9">
        <f t="shared" si="24"/>
        <v>6.5208029288503361E-2</v>
      </c>
      <c r="D412">
        <f t="shared" si="26"/>
        <v>1.177620653932933E-13</v>
      </c>
      <c r="E412">
        <v>0</v>
      </c>
      <c r="F412">
        <f t="shared" si="27"/>
        <v>0</v>
      </c>
    </row>
    <row r="413" spans="1:6" x14ac:dyDescent="0.2">
      <c r="A413">
        <v>403</v>
      </c>
      <c r="B413">
        <f t="shared" si="25"/>
        <v>1.6881821822433331E-12</v>
      </c>
      <c r="C413" s="9">
        <f t="shared" si="24"/>
        <v>6.5208029288503361E-2</v>
      </c>
      <c r="D413">
        <f t="shared" si="26"/>
        <v>1.1008303318405278E-13</v>
      </c>
      <c r="E413">
        <v>0</v>
      </c>
      <c r="F413">
        <f t="shared" si="27"/>
        <v>0</v>
      </c>
    </row>
    <row r="414" spans="1:6" x14ac:dyDescent="0.2">
      <c r="A414">
        <v>404</v>
      </c>
      <c r="B414">
        <f t="shared" si="25"/>
        <v>1.5780991490592804E-12</v>
      </c>
      <c r="C414" s="9">
        <f t="shared" si="24"/>
        <v>6.5208029288503361E-2</v>
      </c>
      <c r="D414">
        <f t="shared" si="26"/>
        <v>1.0290473553201978E-13</v>
      </c>
      <c r="E414">
        <v>0</v>
      </c>
      <c r="F414">
        <f t="shared" si="27"/>
        <v>0</v>
      </c>
    </row>
    <row r="415" spans="1:6" x14ac:dyDescent="0.2">
      <c r="A415">
        <v>405</v>
      </c>
      <c r="B415">
        <f t="shared" si="25"/>
        <v>1.4751944135272608E-12</v>
      </c>
      <c r="C415" s="9">
        <f t="shared" si="24"/>
        <v>6.5208029288503361E-2</v>
      </c>
      <c r="D415">
        <f t="shared" si="26"/>
        <v>9.6194520523522162E-14</v>
      </c>
      <c r="E415">
        <v>0</v>
      </c>
      <c r="F415">
        <f t="shared" si="27"/>
        <v>0</v>
      </c>
    </row>
    <row r="416" spans="1:6" x14ac:dyDescent="0.2">
      <c r="A416">
        <v>406</v>
      </c>
      <c r="B416">
        <f t="shared" si="25"/>
        <v>1.3789998930037385E-12</v>
      </c>
      <c r="C416" s="9">
        <f t="shared" si="24"/>
        <v>6.5208029288503361E-2</v>
      </c>
      <c r="D416">
        <f t="shared" si="26"/>
        <v>8.9921865411830776E-14</v>
      </c>
      <c r="E416">
        <v>0</v>
      </c>
      <c r="F416">
        <f t="shared" si="27"/>
        <v>0</v>
      </c>
    </row>
    <row r="417" spans="1:6" x14ac:dyDescent="0.2">
      <c r="A417">
        <v>407</v>
      </c>
      <c r="B417">
        <f t="shared" si="25"/>
        <v>1.2890780275919079E-12</v>
      </c>
      <c r="C417" s="9">
        <f t="shared" si="24"/>
        <v>6.5208029288503361E-2</v>
      </c>
      <c r="D417">
        <f t="shared" si="26"/>
        <v>8.4058237778379272E-14</v>
      </c>
      <c r="E417">
        <v>0</v>
      </c>
      <c r="F417">
        <f t="shared" si="27"/>
        <v>0</v>
      </c>
    </row>
    <row r="418" spans="1:6" x14ac:dyDescent="0.2">
      <c r="A418">
        <v>408</v>
      </c>
      <c r="B418">
        <f t="shared" si="25"/>
        <v>1.2050197898135286E-12</v>
      </c>
      <c r="C418" s="9">
        <f t="shared" si="24"/>
        <v>6.5208029288503361E-2</v>
      </c>
      <c r="D418">
        <f t="shared" si="26"/>
        <v>7.8576965747386741E-14</v>
      </c>
      <c r="E418">
        <v>0</v>
      </c>
      <c r="F418">
        <f t="shared" si="27"/>
        <v>0</v>
      </c>
    </row>
    <row r="419" spans="1:6" x14ac:dyDescent="0.2">
      <c r="A419">
        <v>409</v>
      </c>
      <c r="B419">
        <f t="shared" si="25"/>
        <v>1.1264428240661418E-12</v>
      </c>
      <c r="C419" s="9">
        <f t="shared" si="24"/>
        <v>6.5208029288503361E-2</v>
      </c>
      <c r="D419">
        <f t="shared" si="26"/>
        <v>7.345311666352941E-14</v>
      </c>
      <c r="E419">
        <v>0</v>
      </c>
      <c r="F419">
        <f t="shared" si="27"/>
        <v>0</v>
      </c>
    </row>
    <row r="420" spans="1:6" x14ac:dyDescent="0.2">
      <c r="A420">
        <v>410</v>
      </c>
      <c r="B420">
        <f t="shared" si="25"/>
        <v>1.0529897074026125E-12</v>
      </c>
      <c r="C420" s="9">
        <f t="shared" si="24"/>
        <v>6.5208029288503361E-2</v>
      </c>
      <c r="D420">
        <f t="shared" si="26"/>
        <v>6.8663383680802143E-14</v>
      </c>
      <c r="E420">
        <v>0</v>
      </c>
      <c r="F420">
        <f t="shared" si="27"/>
        <v>0</v>
      </c>
    </row>
    <row r="421" spans="1:6" x14ac:dyDescent="0.2">
      <c r="A421">
        <v>411</v>
      </c>
      <c r="B421">
        <f t="shared" si="25"/>
        <v>9.8432632372181027E-13</v>
      </c>
      <c r="C421" s="9">
        <f t="shared" si="24"/>
        <v>6.5208029288503361E-2</v>
      </c>
      <c r="D421">
        <f t="shared" si="26"/>
        <v>6.4185979746696644E-14</v>
      </c>
      <c r="E421">
        <v>0</v>
      </c>
      <c r="F421">
        <f t="shared" si="27"/>
        <v>0</v>
      </c>
    </row>
    <row r="422" spans="1:6" x14ac:dyDescent="0.2">
      <c r="A422">
        <v>412</v>
      </c>
      <c r="B422">
        <f t="shared" si="25"/>
        <v>9.2014034397511364E-13</v>
      </c>
      <c r="C422" s="9">
        <f t="shared" si="24"/>
        <v>6.5208029288503361E-2</v>
      </c>
      <c r="D422">
        <f t="shared" si="26"/>
        <v>6.0000538499462764E-14</v>
      </c>
      <c r="E422">
        <v>0</v>
      </c>
      <c r="F422">
        <f t="shared" si="27"/>
        <v>0</v>
      </c>
    </row>
    <row r="423" spans="1:6" x14ac:dyDescent="0.2">
      <c r="A423">
        <v>413</v>
      </c>
      <c r="B423">
        <f t="shared" si="25"/>
        <v>8.60139805475651E-13</v>
      </c>
      <c r="C423" s="9">
        <f t="shared" si="24"/>
        <v>6.5208029288503361E-2</v>
      </c>
      <c r="D423">
        <f t="shared" si="26"/>
        <v>5.6088021627663831E-14</v>
      </c>
      <c r="E423">
        <v>0</v>
      </c>
      <c r="F423">
        <f t="shared" si="27"/>
        <v>0</v>
      </c>
    </row>
    <row r="424" spans="1:6" x14ac:dyDescent="0.2">
      <c r="A424">
        <v>414</v>
      </c>
      <c r="B424">
        <f t="shared" si="25"/>
        <v>8.0405178384798721E-13</v>
      </c>
      <c r="C424" s="9">
        <f t="shared" si="24"/>
        <v>6.5208029288503361E-2</v>
      </c>
      <c r="D424">
        <f t="shared" si="26"/>
        <v>5.2430632270632924E-14</v>
      </c>
      <c r="E424">
        <v>0</v>
      </c>
      <c r="F424">
        <f t="shared" si="27"/>
        <v>0</v>
      </c>
    </row>
    <row r="425" spans="1:6" x14ac:dyDescent="0.2">
      <c r="A425">
        <v>415</v>
      </c>
      <c r="B425">
        <f t="shared" si="25"/>
        <v>7.516211515773543E-13</v>
      </c>
      <c r="C425" s="9">
        <f t="shared" si="24"/>
        <v>6.5208029288503361E-2</v>
      </c>
      <c r="D425">
        <f t="shared" si="26"/>
        <v>4.9011734065914744E-14</v>
      </c>
      <c r="E425">
        <v>0</v>
      </c>
      <c r="F425">
        <f t="shared" si="27"/>
        <v>0</v>
      </c>
    </row>
    <row r="426" spans="1:6" x14ac:dyDescent="0.2">
      <c r="A426">
        <v>416</v>
      </c>
      <c r="B426">
        <f t="shared" si="25"/>
        <v>7.0260941751143945E-13</v>
      </c>
      <c r="C426" s="9">
        <f t="shared" si="24"/>
        <v>6.5208029288503361E-2</v>
      </c>
      <c r="D426">
        <f t="shared" si="26"/>
        <v>4.581577547546423E-14</v>
      </c>
      <c r="E426">
        <v>0</v>
      </c>
      <c r="F426">
        <f t="shared" si="27"/>
        <v>0</v>
      </c>
    </row>
    <row r="427" spans="1:6" x14ac:dyDescent="0.2">
      <c r="A427">
        <v>417</v>
      </c>
      <c r="B427">
        <f t="shared" si="25"/>
        <v>6.567936420359752E-13</v>
      </c>
      <c r="C427" s="9">
        <f t="shared" si="24"/>
        <v>6.5208029288503361E-2</v>
      </c>
      <c r="D427">
        <f t="shared" si="26"/>
        <v>4.2828219046384666E-14</v>
      </c>
      <c r="E427">
        <v>0</v>
      </c>
      <c r="F427">
        <f t="shared" si="27"/>
        <v>0</v>
      </c>
    </row>
    <row r="428" spans="1:6" x14ac:dyDescent="0.2">
      <c r="A428">
        <v>418</v>
      </c>
      <c r="B428">
        <f t="shared" si="25"/>
        <v>6.1396542298959068E-13</v>
      </c>
      <c r="C428" s="9">
        <f t="shared" si="24"/>
        <v>6.5208029288503361E-2</v>
      </c>
      <c r="D428">
        <f t="shared" si="26"/>
        <v>4.0035475284433581E-14</v>
      </c>
      <c r="E428">
        <v>0</v>
      </c>
      <c r="F428">
        <f t="shared" si="27"/>
        <v>0</v>
      </c>
    </row>
    <row r="429" spans="1:6" x14ac:dyDescent="0.2">
      <c r="A429">
        <v>419</v>
      </c>
      <c r="B429">
        <f t="shared" si="25"/>
        <v>5.7392994770515706E-13</v>
      </c>
      <c r="C429" s="9">
        <f t="shared" si="24"/>
        <v>6.5208029288503361E-2</v>
      </c>
      <c r="D429">
        <f t="shared" si="26"/>
        <v>3.7424840839507081E-14</v>
      </c>
      <c r="E429">
        <v>0</v>
      </c>
      <c r="F429">
        <f t="shared" si="27"/>
        <v>0</v>
      </c>
    </row>
    <row r="430" spans="1:6" x14ac:dyDescent="0.2">
      <c r="A430">
        <v>420</v>
      </c>
      <c r="B430">
        <f t="shared" si="25"/>
        <v>5.3650510686564998E-13</v>
      </c>
      <c r="C430" s="9">
        <f t="shared" si="24"/>
        <v>6.5208029288503361E-2</v>
      </c>
      <c r="D430">
        <f t="shared" si="26"/>
        <v>3.498444072192693E-14</v>
      </c>
      <c r="E430">
        <v>0</v>
      </c>
      <c r="F430">
        <f t="shared" si="27"/>
        <v>0</v>
      </c>
    </row>
    <row r="431" spans="1:6" x14ac:dyDescent="0.2">
      <c r="A431">
        <v>421</v>
      </c>
      <c r="B431">
        <f t="shared" si="25"/>
        <v>5.0152066614372307E-13</v>
      </c>
      <c r="C431" s="9">
        <f t="shared" si="24"/>
        <v>6.5208029288503361E-2</v>
      </c>
      <c r="D431">
        <f t="shared" si="26"/>
        <v>3.2703174286689608E-14</v>
      </c>
      <c r="E431">
        <v>0</v>
      </c>
      <c r="F431">
        <f t="shared" si="27"/>
        <v>0</v>
      </c>
    </row>
    <row r="432" spans="1:6" x14ac:dyDescent="0.2">
      <c r="A432">
        <v>422</v>
      </c>
      <c r="B432">
        <f t="shared" si="25"/>
        <v>4.688174918570335E-13</v>
      </c>
      <c r="C432" s="9">
        <f t="shared" si="24"/>
        <v>6.5208029288503361E-2</v>
      </c>
      <c r="D432">
        <f t="shared" si="26"/>
        <v>3.0570664739976126E-14</v>
      </c>
      <c r="E432">
        <v>0</v>
      </c>
      <c r="F432">
        <f t="shared" si="27"/>
        <v>0</v>
      </c>
    </row>
    <row r="433" spans="1:6" x14ac:dyDescent="0.2">
      <c r="A433">
        <v>423</v>
      </c>
      <c r="B433">
        <f t="shared" si="25"/>
        <v>4.3824682711705731E-13</v>
      </c>
      <c r="C433" s="9">
        <f t="shared" si="24"/>
        <v>6.5208029288503361E-2</v>
      </c>
      <c r="D433">
        <f t="shared" si="26"/>
        <v>2.8577211938242743E-14</v>
      </c>
      <c r="E433">
        <v>0</v>
      </c>
      <c r="F433">
        <f t="shared" si="27"/>
        <v>0</v>
      </c>
    </row>
    <row r="434" spans="1:6" x14ac:dyDescent="0.2">
      <c r="A434">
        <v>424</v>
      </c>
      <c r="B434">
        <f t="shared" si="25"/>
        <v>4.0966961517881461E-13</v>
      </c>
      <c r="C434" s="9">
        <f t="shared" si="24"/>
        <v>6.5208029288503361E-2</v>
      </c>
      <c r="D434">
        <f t="shared" si="26"/>
        <v>2.6713748265190043E-14</v>
      </c>
      <c r="E434">
        <v>0</v>
      </c>
      <c r="F434">
        <f t="shared" si="27"/>
        <v>0</v>
      </c>
    </row>
    <row r="435" spans="1:6" x14ac:dyDescent="0.2">
      <c r="A435">
        <v>425</v>
      </c>
      <c r="B435">
        <f t="shared" si="25"/>
        <v>3.8295586691362456E-13</v>
      </c>
      <c r="C435" s="9">
        <f t="shared" ref="C435:C498" si="28">$E$3</f>
        <v>6.5208029288503361E-2</v>
      </c>
      <c r="D435">
        <f t="shared" si="26"/>
        <v>2.4971797385907825E-14</v>
      </c>
      <c r="E435">
        <v>0</v>
      </c>
      <c r="F435">
        <f t="shared" si="27"/>
        <v>0</v>
      </c>
    </row>
    <row r="436" spans="1:6" x14ac:dyDescent="0.2">
      <c r="A436">
        <v>426</v>
      </c>
      <c r="B436">
        <f t="shared" si="25"/>
        <v>3.5798406952771682E-13</v>
      </c>
      <c r="C436" s="9">
        <f t="shared" si="28"/>
        <v>6.5208029288503361E-2</v>
      </c>
      <c r="D436">
        <f t="shared" si="26"/>
        <v>2.3343435690580983E-14</v>
      </c>
      <c r="E436">
        <v>0</v>
      </c>
      <c r="F436">
        <f t="shared" si="27"/>
        <v>0</v>
      </c>
    </row>
    <row r="437" spans="1:6" x14ac:dyDescent="0.2">
      <c r="A437">
        <v>427</v>
      </c>
      <c r="B437">
        <f t="shared" si="25"/>
        <v>3.3464063383713579E-13</v>
      </c>
      <c r="C437" s="9">
        <f t="shared" si="28"/>
        <v>6.5208029288503361E-2</v>
      </c>
      <c r="D437">
        <f t="shared" si="26"/>
        <v>2.182125625237528E-14</v>
      </c>
      <c r="E437">
        <v>0</v>
      </c>
      <c r="F437">
        <f t="shared" si="27"/>
        <v>0</v>
      </c>
    </row>
    <row r="438" spans="1:6" x14ac:dyDescent="0.2">
      <c r="A438">
        <v>428</v>
      </c>
      <c r="B438">
        <f t="shared" si="25"/>
        <v>3.1281937758476056E-13</v>
      </c>
      <c r="C438" s="9">
        <f t="shared" si="28"/>
        <v>6.5208029288503361E-2</v>
      </c>
      <c r="D438">
        <f t="shared" si="26"/>
        <v>2.0398335135558458E-14</v>
      </c>
      <c r="E438">
        <v>0</v>
      </c>
      <c r="F438">
        <f t="shared" si="27"/>
        <v>0</v>
      </c>
    </row>
    <row r="439" spans="1:6" x14ac:dyDescent="0.2">
      <c r="A439">
        <v>429</v>
      </c>
      <c r="B439">
        <f t="shared" si="25"/>
        <v>2.9242104244920207E-13</v>
      </c>
      <c r="C439" s="9">
        <f t="shared" si="28"/>
        <v>6.5208029288503361E-2</v>
      </c>
      <c r="D439">
        <f t="shared" si="26"/>
        <v>1.9068199900602254E-14</v>
      </c>
      <c r="E439">
        <v>0</v>
      </c>
      <c r="F439">
        <f t="shared" si="27"/>
        <v>0</v>
      </c>
    </row>
    <row r="440" spans="1:6" x14ac:dyDescent="0.2">
      <c r="A440">
        <v>430</v>
      </c>
      <c r="B440">
        <f t="shared" si="25"/>
        <v>2.7335284254859985E-13</v>
      </c>
      <c r="C440" s="9">
        <f t="shared" si="28"/>
        <v>6.5208029288503361E-2</v>
      </c>
      <c r="D440">
        <f t="shared" si="26"/>
        <v>1.7824800163004746E-14</v>
      </c>
      <c r="E440">
        <v>0</v>
      </c>
      <c r="F440">
        <f t="shared" si="27"/>
        <v>0</v>
      </c>
    </row>
    <row r="441" spans="1:6" x14ac:dyDescent="0.2">
      <c r="A441">
        <v>431</v>
      </c>
      <c r="B441">
        <f t="shared" si="25"/>
        <v>2.5552804238559512E-13</v>
      </c>
      <c r="C441" s="9">
        <f t="shared" si="28"/>
        <v>6.5208029288503361E-2</v>
      </c>
      <c r="D441">
        <f t="shared" si="26"/>
        <v>1.6662480071913816E-14</v>
      </c>
      <c r="E441">
        <v>0</v>
      </c>
      <c r="F441">
        <f t="shared" si="27"/>
        <v>0</v>
      </c>
    </row>
    <row r="442" spans="1:6" x14ac:dyDescent="0.2">
      <c r="A442">
        <v>432</v>
      </c>
      <c r="B442">
        <f t="shared" si="25"/>
        <v>2.3886556231368124E-13</v>
      </c>
      <c r="C442" s="9">
        <f t="shared" si="28"/>
        <v>6.5208029288503361E-2</v>
      </c>
      <c r="D442">
        <f t="shared" si="26"/>
        <v>1.5575952583365351E-14</v>
      </c>
      <c r="E442">
        <v>0</v>
      </c>
      <c r="F442">
        <f t="shared" si="27"/>
        <v>0</v>
      </c>
    </row>
    <row r="443" spans="1:6" x14ac:dyDescent="0.2">
      <c r="A443">
        <v>433</v>
      </c>
      <c r="B443">
        <f t="shared" si="25"/>
        <v>2.2328960973031595E-13</v>
      </c>
      <c r="C443" s="9">
        <f t="shared" si="28"/>
        <v>6.5208029288503361E-2</v>
      </c>
      <c r="D443">
        <f t="shared" si="26"/>
        <v>1.4560275411112927E-14</v>
      </c>
      <c r="E443">
        <v>0</v>
      </c>
      <c r="F443">
        <f t="shared" si="27"/>
        <v>0</v>
      </c>
    </row>
    <row r="444" spans="1:6" x14ac:dyDescent="0.2">
      <c r="A444">
        <v>434</v>
      </c>
      <c r="B444">
        <f t="shared" si="25"/>
        <v>2.08729334319203E-13</v>
      </c>
      <c r="C444" s="9">
        <f t="shared" si="28"/>
        <v>6.5208029288503361E-2</v>
      </c>
      <c r="D444">
        <f t="shared" si="26"/>
        <v>1.3610828545656398E-14</v>
      </c>
      <c r="E444">
        <v>0</v>
      </c>
      <c r="F444">
        <f t="shared" si="27"/>
        <v>0</v>
      </c>
    </row>
    <row r="445" spans="1:6" x14ac:dyDescent="0.2">
      <c r="A445">
        <v>435</v>
      </c>
      <c r="B445">
        <f t="shared" si="25"/>
        <v>1.9511850577354662E-13</v>
      </c>
      <c r="C445" s="9">
        <f t="shared" si="28"/>
        <v>6.5208029288503361E-2</v>
      </c>
      <c r="D445">
        <f t="shared" si="26"/>
        <v>1.272329323921044E-14</v>
      </c>
      <c r="E445">
        <v>0</v>
      </c>
      <c r="F445">
        <f t="shared" si="27"/>
        <v>0</v>
      </c>
    </row>
    <row r="446" spans="1:6" x14ac:dyDescent="0.2">
      <c r="A446">
        <v>436</v>
      </c>
      <c r="B446">
        <f t="shared" si="25"/>
        <v>1.8239521253433617E-13</v>
      </c>
      <c r="C446" s="9">
        <f t="shared" si="28"/>
        <v>6.5208029288503361E-2</v>
      </c>
      <c r="D446">
        <f t="shared" si="26"/>
        <v>1.1893632361021789E-14</v>
      </c>
      <c r="E446">
        <v>1</v>
      </c>
      <c r="F446">
        <f t="shared" si="27"/>
        <v>1E-4</v>
      </c>
    </row>
    <row r="447" spans="1:6" x14ac:dyDescent="0.2">
      <c r="A447">
        <v>437</v>
      </c>
      <c r="B447">
        <f t="shared" si="25"/>
        <v>1.7050158017331441E-13</v>
      </c>
      <c r="C447" s="9">
        <f t="shared" si="28"/>
        <v>6.5208029288503361E-2</v>
      </c>
      <c r="D447">
        <f t="shared" si="26"/>
        <v>1.111807203367759E-14</v>
      </c>
      <c r="E447">
        <v>0</v>
      </c>
      <c r="F447">
        <f t="shared" si="27"/>
        <v>0</v>
      </c>
    </row>
    <row r="448" spans="1:6" x14ac:dyDescent="0.2">
      <c r="A448">
        <v>438</v>
      </c>
      <c r="B448">
        <f t="shared" si="25"/>
        <v>1.5938350813963681E-13</v>
      </c>
      <c r="C448" s="9">
        <f t="shared" si="28"/>
        <v>6.5208029288503361E-2</v>
      </c>
      <c r="D448">
        <f t="shared" si="26"/>
        <v>1.039308446687385E-14</v>
      </c>
      <c r="E448">
        <v>0</v>
      </c>
      <c r="F448">
        <f t="shared" si="27"/>
        <v>0</v>
      </c>
    </row>
    <row r="449" spans="1:6" x14ac:dyDescent="0.2">
      <c r="A449">
        <v>439</v>
      </c>
      <c r="B449">
        <f t="shared" si="25"/>
        <v>1.4899042367276298E-13</v>
      </c>
      <c r="C449" s="9">
        <f t="shared" si="28"/>
        <v>6.5208029288503361E-2</v>
      </c>
      <c r="D449">
        <f t="shared" si="26"/>
        <v>9.7153719105600522E-15</v>
      </c>
      <c r="E449">
        <v>0</v>
      </c>
      <c r="F449">
        <f t="shared" si="27"/>
        <v>0</v>
      </c>
    </row>
    <row r="450" spans="1:6" x14ac:dyDescent="0.2">
      <c r="A450">
        <v>440</v>
      </c>
      <c r="B450">
        <f t="shared" si="25"/>
        <v>1.3927505176220291E-13</v>
      </c>
      <c r="C450" s="9">
        <f t="shared" si="28"/>
        <v>6.5208029288503361E-2</v>
      </c>
      <c r="D450">
        <f t="shared" si="26"/>
        <v>9.0818516544675484E-15</v>
      </c>
      <c r="E450">
        <v>0</v>
      </c>
      <c r="F450">
        <f t="shared" si="27"/>
        <v>0</v>
      </c>
    </row>
    <row r="451" spans="1:6" x14ac:dyDescent="0.2">
      <c r="A451">
        <v>441</v>
      </c>
      <c r="B451">
        <f t="shared" ref="B451:B514" si="29">POWER($F$3, ROW(A440))</f>
        <v>1.3019320010773538E-13</v>
      </c>
      <c r="C451" s="9">
        <f t="shared" si="28"/>
        <v>6.5208029288503361E-2</v>
      </c>
      <c r="D451">
        <f t="shared" ref="D451:D514" si="30">C451*B451</f>
        <v>8.4896420057891884E-15</v>
      </c>
      <c r="E451">
        <v>0</v>
      </c>
      <c r="F451">
        <f t="shared" si="27"/>
        <v>0</v>
      </c>
    </row>
    <row r="452" spans="1:6" x14ac:dyDescent="0.2">
      <c r="A452">
        <v>442</v>
      </c>
      <c r="B452">
        <f t="shared" si="29"/>
        <v>1.217035581019462E-13</v>
      </c>
      <c r="C452" s="9">
        <f t="shared" si="28"/>
        <v>6.5208029288503361E-2</v>
      </c>
      <c r="D452">
        <f t="shared" si="30"/>
        <v>7.9360491812267783E-15</v>
      </c>
      <c r="E452">
        <v>0</v>
      </c>
      <c r="F452">
        <f t="shared" si="27"/>
        <v>0</v>
      </c>
    </row>
    <row r="453" spans="1:6" x14ac:dyDescent="0.2">
      <c r="A453">
        <v>443</v>
      </c>
      <c r="B453">
        <f t="shared" si="29"/>
        <v>1.137675089207194E-13</v>
      </c>
      <c r="C453" s="9">
        <f t="shared" si="28"/>
        <v>6.5208029288503361E-2</v>
      </c>
      <c r="D453">
        <f t="shared" si="30"/>
        <v>7.4185550537823385E-15</v>
      </c>
      <c r="E453">
        <v>0</v>
      </c>
      <c r="F453">
        <f t="shared" si="27"/>
        <v>0</v>
      </c>
    </row>
    <row r="454" spans="1:6" x14ac:dyDescent="0.2">
      <c r="A454">
        <v>444</v>
      </c>
      <c r="B454">
        <f t="shared" si="29"/>
        <v>1.0634895386693707E-13</v>
      </c>
      <c r="C454" s="9">
        <f t="shared" si="28"/>
        <v>6.5208029288503361E-2</v>
      </c>
      <c r="D454">
        <f t="shared" si="30"/>
        <v>6.9348056985569253E-15</v>
      </c>
      <c r="E454">
        <v>0</v>
      </c>
      <c r="F454">
        <f t="shared" si="27"/>
        <v>0</v>
      </c>
    </row>
    <row r="455" spans="1:6" x14ac:dyDescent="0.2">
      <c r="A455">
        <v>445</v>
      </c>
      <c r="B455">
        <f t="shared" si="29"/>
        <v>9.9414148168380152E-14</v>
      </c>
      <c r="C455" s="9">
        <f t="shared" si="28"/>
        <v>6.5208029288503361E-2</v>
      </c>
      <c r="D455">
        <f t="shared" si="30"/>
        <v>6.4826006854553454E-15</v>
      </c>
      <c r="E455">
        <v>0</v>
      </c>
      <c r="F455">
        <f t="shared" si="27"/>
        <v>0</v>
      </c>
    </row>
    <row r="456" spans="1:6" x14ac:dyDescent="0.2">
      <c r="A456">
        <v>446</v>
      </c>
      <c r="B456">
        <f t="shared" si="29"/>
        <v>9.2931547482924813E-14</v>
      </c>
      <c r="C456" s="9">
        <f t="shared" si="28"/>
        <v>6.5208029288503361E-2</v>
      </c>
      <c r="D456">
        <f t="shared" si="30"/>
        <v>6.0598830700925022E-15</v>
      </c>
      <c r="E456">
        <v>0</v>
      </c>
      <c r="F456">
        <f t="shared" si="27"/>
        <v>0</v>
      </c>
    </row>
    <row r="457" spans="1:6" x14ac:dyDescent="0.2">
      <c r="A457">
        <v>447</v>
      </c>
      <c r="B457">
        <f t="shared" si="29"/>
        <v>8.6871664412832309E-14</v>
      </c>
      <c r="C457" s="9">
        <f t="shared" si="28"/>
        <v>6.5208029288503361E-2</v>
      </c>
      <c r="D457">
        <f t="shared" si="30"/>
        <v>5.6647300373730041E-15</v>
      </c>
      <c r="E457">
        <v>0</v>
      </c>
      <c r="F457">
        <f t="shared" si="27"/>
        <v>0</v>
      </c>
    </row>
    <row r="458" spans="1:6" x14ac:dyDescent="0.2">
      <c r="A458">
        <v>448</v>
      </c>
      <c r="B458">
        <f t="shared" si="29"/>
        <v>8.1206934375459293E-14</v>
      </c>
      <c r="C458" s="9">
        <f t="shared" si="28"/>
        <v>6.5208029288503361E-2</v>
      </c>
      <c r="D458">
        <f t="shared" si="30"/>
        <v>5.2953441551845199E-15</v>
      </c>
      <c r="E458">
        <v>0</v>
      </c>
      <c r="F458">
        <f t="shared" si="27"/>
        <v>0</v>
      </c>
    </row>
    <row r="459" spans="1:6" x14ac:dyDescent="0.2">
      <c r="A459">
        <v>449</v>
      </c>
      <c r="B459">
        <f t="shared" si="29"/>
        <v>7.5911590220274785E-14</v>
      </c>
      <c r="C459" s="9">
        <f t="shared" si="28"/>
        <v>6.5208029288503361E-2</v>
      </c>
      <c r="D459">
        <f t="shared" si="30"/>
        <v>4.9500451984205436E-15</v>
      </c>
      <c r="E459">
        <v>0</v>
      </c>
      <c r="F459">
        <f t="shared" si="27"/>
        <v>0</v>
      </c>
    </row>
    <row r="460" spans="1:6" x14ac:dyDescent="0.2">
      <c r="A460">
        <v>450</v>
      </c>
      <c r="B460">
        <f t="shared" si="29"/>
        <v>7.096154502185425E-14</v>
      </c>
      <c r="C460" s="9">
        <f t="shared" si="28"/>
        <v>6.5208029288503361E-2</v>
      </c>
      <c r="D460">
        <f t="shared" si="30"/>
        <v>4.627262506142522E-15</v>
      </c>
      <c r="E460">
        <v>0</v>
      </c>
      <c r="F460">
        <f t="shared" ref="F460:F523" si="31">E460/10000</f>
        <v>0</v>
      </c>
    </row>
    <row r="461" spans="1:6" x14ac:dyDescent="0.2">
      <c r="A461">
        <v>451</v>
      </c>
      <c r="B461">
        <f t="shared" si="29"/>
        <v>6.6334282515711713E-14</v>
      </c>
      <c r="C461" s="9">
        <f t="shared" si="28"/>
        <v>6.5208029288503361E-2</v>
      </c>
      <c r="D461">
        <f t="shared" si="30"/>
        <v>4.3255278371163855E-15</v>
      </c>
      <c r="E461">
        <v>0</v>
      </c>
      <c r="F461">
        <f t="shared" si="31"/>
        <v>0</v>
      </c>
    </row>
    <row r="462" spans="1:6" x14ac:dyDescent="0.2">
      <c r="A462">
        <v>452</v>
      </c>
      <c r="B462">
        <f t="shared" si="29"/>
        <v>6.2008754678595331E-14</v>
      </c>
      <c r="C462" s="9">
        <f t="shared" si="28"/>
        <v>6.5208029288503361E-2</v>
      </c>
      <c r="D462">
        <f t="shared" si="30"/>
        <v>4.0434686912254643E-15</v>
      </c>
      <c r="E462">
        <v>0</v>
      </c>
      <c r="F462">
        <f t="shared" si="31"/>
        <v>0</v>
      </c>
    </row>
    <row r="463" spans="1:6" x14ac:dyDescent="0.2">
      <c r="A463">
        <v>453</v>
      </c>
      <c r="B463">
        <f t="shared" si="29"/>
        <v>5.7965285987369877E-14</v>
      </c>
      <c r="C463" s="9">
        <f t="shared" si="28"/>
        <v>6.5208029288503361E-2</v>
      </c>
      <c r="D463">
        <f t="shared" si="30"/>
        <v>3.7798020663808884E-15</v>
      </c>
      <c r="E463">
        <v>0</v>
      </c>
      <c r="F463">
        <f t="shared" si="31"/>
        <v>0</v>
      </c>
    </row>
    <row r="464" spans="1:6" x14ac:dyDescent="0.2">
      <c r="A464">
        <v>454</v>
      </c>
      <c r="B464">
        <f t="shared" si="29"/>
        <v>5.4185483920988985E-14</v>
      </c>
      <c r="C464" s="9">
        <f t="shared" si="28"/>
        <v>6.5208029288503361E-2</v>
      </c>
      <c r="D464">
        <f t="shared" si="30"/>
        <v>3.5333286225315777E-15</v>
      </c>
      <c r="E464">
        <v>0</v>
      </c>
      <c r="F464">
        <f t="shared" si="31"/>
        <v>0</v>
      </c>
    </row>
    <row r="465" spans="1:6" x14ac:dyDescent="0.2">
      <c r="A465">
        <v>455</v>
      </c>
      <c r="B465">
        <f t="shared" si="29"/>
        <v>5.0652155298457408E-14</v>
      </c>
      <c r="C465" s="9">
        <f t="shared" si="28"/>
        <v>6.5208029288503361E-2</v>
      </c>
      <c r="D465">
        <f t="shared" si="30"/>
        <v>3.3029272262276316E-15</v>
      </c>
      <c r="E465">
        <v>0</v>
      </c>
      <c r="F465">
        <f t="shared" si="31"/>
        <v>0</v>
      </c>
    </row>
    <row r="466" spans="1:6" x14ac:dyDescent="0.2">
      <c r="A466">
        <v>456</v>
      </c>
      <c r="B466">
        <f t="shared" si="29"/>
        <v>4.7349228072229785E-14</v>
      </c>
      <c r="C466" s="9">
        <f t="shared" si="28"/>
        <v>6.5208029288503361E-2</v>
      </c>
      <c r="D466">
        <f t="shared" si="30"/>
        <v>3.0875498509219854E-15</v>
      </c>
      <c r="E466">
        <v>0</v>
      </c>
      <c r="F466">
        <f t="shared" si="31"/>
        <v>0</v>
      </c>
    </row>
    <row r="467" spans="1:6" x14ac:dyDescent="0.2">
      <c r="A467">
        <v>457</v>
      </c>
      <c r="B467">
        <f t="shared" si="29"/>
        <v>4.4261678221307795E-14</v>
      </c>
      <c r="C467" s="9">
        <f t="shared" si="28"/>
        <v>6.5208029288503361E-2</v>
      </c>
      <c r="D467">
        <f t="shared" si="30"/>
        <v>2.88621680981335E-15</v>
      </c>
      <c r="E467">
        <v>0</v>
      </c>
      <c r="F467">
        <f t="shared" si="31"/>
        <v>0</v>
      </c>
    </row>
    <row r="468" spans="1:6" x14ac:dyDescent="0.2">
      <c r="A468">
        <v>458</v>
      </c>
      <c r="B468">
        <f t="shared" si="29"/>
        <v>4.1375461411494454E-14</v>
      </c>
      <c r="C468" s="9">
        <f t="shared" si="28"/>
        <v>6.5208029288503361E-2</v>
      </c>
      <c r="D468">
        <f t="shared" si="30"/>
        <v>2.6980122995460711E-15</v>
      </c>
      <c r="E468">
        <v>0</v>
      </c>
      <c r="F468">
        <f t="shared" si="31"/>
        <v>0</v>
      </c>
    </row>
    <row r="469" spans="1:6" x14ac:dyDescent="0.2">
      <c r="A469">
        <v>459</v>
      </c>
      <c r="B469">
        <f t="shared" si="29"/>
        <v>3.8677449111948372E-14</v>
      </c>
      <c r="C469" s="9">
        <f t="shared" si="28"/>
        <v>6.5208029288503361E-2</v>
      </c>
      <c r="D469">
        <f t="shared" si="30"/>
        <v>2.5220802344965278E-15</v>
      </c>
      <c r="E469">
        <v>0</v>
      </c>
      <c r="F469">
        <f t="shared" si="31"/>
        <v>0</v>
      </c>
    </row>
    <row r="470" spans="1:6" x14ac:dyDescent="0.2">
      <c r="A470">
        <v>460</v>
      </c>
      <c r="B470">
        <f t="shared" si="29"/>
        <v>3.6155368877451848E-14</v>
      </c>
      <c r="C470" s="9">
        <f t="shared" si="28"/>
        <v>6.5208029288503361E-2</v>
      </c>
      <c r="D470">
        <f t="shared" si="30"/>
        <v>2.3576203526975231E-15</v>
      </c>
      <c r="E470">
        <v>0</v>
      </c>
      <c r="F470">
        <f t="shared" si="31"/>
        <v>0</v>
      </c>
    </row>
    <row r="471" spans="1:6" x14ac:dyDescent="0.2">
      <c r="A471">
        <v>461</v>
      </c>
      <c r="B471">
        <f t="shared" si="29"/>
        <v>3.3797748524754326E-14</v>
      </c>
      <c r="C471" s="9">
        <f t="shared" si="28"/>
        <v>6.5208029288503361E-2</v>
      </c>
      <c r="D471">
        <f t="shared" si="30"/>
        <v>2.2038845756876514E-15</v>
      </c>
      <c r="E471">
        <v>0</v>
      </c>
      <c r="F471">
        <f t="shared" si="31"/>
        <v>0</v>
      </c>
    </row>
    <row r="472" spans="1:6" x14ac:dyDescent="0.2">
      <c r="A472">
        <v>462</v>
      </c>
      <c r="B472">
        <f t="shared" si="29"/>
        <v>3.1593863949066684E-14</v>
      </c>
      <c r="C472" s="9">
        <f t="shared" si="28"/>
        <v>6.5208029288503361E-2</v>
      </c>
      <c r="D472">
        <f t="shared" si="30"/>
        <v>2.0601736057277307E-15</v>
      </c>
      <c r="E472">
        <v>1</v>
      </c>
      <c r="F472">
        <f t="shared" si="31"/>
        <v>1E-4</v>
      </c>
    </row>
    <row r="473" spans="1:6" x14ac:dyDescent="0.2">
      <c r="A473">
        <v>463</v>
      </c>
      <c r="B473">
        <f t="shared" si="29"/>
        <v>2.9533690343338954E-14</v>
      </c>
      <c r="C473" s="9">
        <f t="shared" si="28"/>
        <v>6.5208029288503361E-2</v>
      </c>
      <c r="D473">
        <f t="shared" si="30"/>
        <v>1.9258337449060353E-15</v>
      </c>
      <c r="E473">
        <v>0</v>
      </c>
      <c r="F473">
        <f t="shared" si="31"/>
        <v>0</v>
      </c>
    </row>
    <row r="474" spans="1:6" x14ac:dyDescent="0.2">
      <c r="A474">
        <v>464</v>
      </c>
      <c r="B474">
        <f t="shared" si="29"/>
        <v>2.7607856598432912E-14</v>
      </c>
      <c r="C474" s="9">
        <f t="shared" si="28"/>
        <v>6.5208029288503361E-2</v>
      </c>
      <c r="D474">
        <f t="shared" si="30"/>
        <v>1.8002539216634139E-15</v>
      </c>
      <c r="E474">
        <v>0</v>
      </c>
      <c r="F474">
        <f t="shared" si="31"/>
        <v>0</v>
      </c>
    </row>
    <row r="475" spans="1:6" x14ac:dyDescent="0.2">
      <c r="A475">
        <v>465</v>
      </c>
      <c r="B475">
        <f t="shared" si="29"/>
        <v>2.58076026767695E-14</v>
      </c>
      <c r="C475" s="9">
        <f t="shared" si="28"/>
        <v>6.5208029288503361E-2</v>
      </c>
      <c r="D475">
        <f t="shared" si="30"/>
        <v>1.6828629112128432E-15</v>
      </c>
      <c r="E475">
        <v>0</v>
      </c>
      <c r="F475">
        <f t="shared" si="31"/>
        <v>0</v>
      </c>
    </row>
    <row r="476" spans="1:6" x14ac:dyDescent="0.2">
      <c r="A476">
        <v>466</v>
      </c>
      <c r="B476">
        <f t="shared" si="29"/>
        <v>2.4124739765556658E-14</v>
      </c>
      <c r="C476" s="9">
        <f t="shared" si="28"/>
        <v>6.5208029288503361E-2</v>
      </c>
      <c r="D476">
        <f t="shared" si="30"/>
        <v>1.5731267372099404E-15</v>
      </c>
      <c r="E476">
        <v>0</v>
      </c>
      <c r="F476">
        <f t="shared" si="31"/>
        <v>0</v>
      </c>
    </row>
    <row r="477" spans="1:6" x14ac:dyDescent="0.2">
      <c r="A477">
        <v>467</v>
      </c>
      <c r="B477">
        <f t="shared" si="29"/>
        <v>2.2551613028346719E-14</v>
      </c>
      <c r="C477" s="9">
        <f t="shared" si="28"/>
        <v>6.5208029288503361E-2</v>
      </c>
      <c r="D477">
        <f t="shared" si="30"/>
        <v>1.4705462428554269E-15</v>
      </c>
      <c r="E477">
        <v>0</v>
      </c>
      <c r="F477">
        <f t="shared" si="31"/>
        <v>0</v>
      </c>
    </row>
    <row r="478" spans="1:6" x14ac:dyDescent="0.2">
      <c r="A478">
        <v>468</v>
      </c>
      <c r="B478">
        <f t="shared" si="29"/>
        <v>2.108106678549129E-14</v>
      </c>
      <c r="C478" s="9">
        <f t="shared" si="28"/>
        <v>6.5208029288503361E-2</v>
      </c>
      <c r="D478">
        <f t="shared" si="30"/>
        <v>1.3746548203812114E-15</v>
      </c>
      <c r="E478">
        <v>0</v>
      </c>
      <c r="F478">
        <f t="shared" si="31"/>
        <v>0</v>
      </c>
    </row>
    <row r="479" spans="1:6" x14ac:dyDescent="0.2">
      <c r="A479">
        <v>469</v>
      </c>
      <c r="B479">
        <f t="shared" si="29"/>
        <v>1.9706411965110081E-14</v>
      </c>
      <c r="C479" s="9">
        <f t="shared" si="28"/>
        <v>6.5208029288503361E-2</v>
      </c>
      <c r="D479">
        <f t="shared" si="30"/>
        <v>1.2850162885922113E-15</v>
      </c>
      <c r="E479">
        <v>0</v>
      </c>
      <c r="F479">
        <f t="shared" si="31"/>
        <v>0</v>
      </c>
    </row>
    <row r="480" spans="1:6" x14ac:dyDescent="0.2">
      <c r="A480">
        <v>470</v>
      </c>
      <c r="B480">
        <f t="shared" si="29"/>
        <v>1.842139567651787E-14</v>
      </c>
      <c r="C480" s="9">
        <f t="shared" si="28"/>
        <v>6.5208029288503361E-2</v>
      </c>
      <c r="D480">
        <f t="shared" si="30"/>
        <v>1.2012229088094865E-15</v>
      </c>
      <c r="E480">
        <v>0</v>
      </c>
      <c r="F480">
        <f t="shared" si="31"/>
        <v>0</v>
      </c>
    </row>
    <row r="481" spans="1:6" x14ac:dyDescent="0.2">
      <c r="A481">
        <v>471</v>
      </c>
      <c r="B481">
        <f t="shared" si="29"/>
        <v>1.7220172767708385E-14</v>
      </c>
      <c r="C481" s="9">
        <f t="shared" si="28"/>
        <v>6.5208029288503361E-2</v>
      </c>
      <c r="D481">
        <f t="shared" si="30"/>
        <v>1.1228935301898162E-15</v>
      </c>
      <c r="E481">
        <v>0</v>
      </c>
      <c r="F481">
        <f t="shared" si="31"/>
        <v>0</v>
      </c>
    </row>
    <row r="482" spans="1:6" x14ac:dyDescent="0.2">
      <c r="A482">
        <v>472</v>
      </c>
      <c r="B482">
        <f t="shared" si="29"/>
        <v>1.6097279237518568E-14</v>
      </c>
      <c r="C482" s="9">
        <f t="shared" si="28"/>
        <v>6.5208029288503361E-2</v>
      </c>
      <c r="D482">
        <f t="shared" si="30"/>
        <v>1.0496718559853279E-15</v>
      </c>
      <c r="E482">
        <v>0</v>
      </c>
      <c r="F482">
        <f t="shared" si="31"/>
        <v>0</v>
      </c>
    </row>
    <row r="483" spans="1:6" x14ac:dyDescent="0.2">
      <c r="A483">
        <v>473</v>
      </c>
      <c r="B483">
        <f t="shared" si="29"/>
        <v>1.5047607381533241E-14</v>
      </c>
      <c r="C483" s="9">
        <f t="shared" si="28"/>
        <v>6.5208029288503361E-2</v>
      </c>
      <c r="D483">
        <f t="shared" si="30"/>
        <v>9.8122482285691885E-16</v>
      </c>
      <c r="E483">
        <v>0</v>
      </c>
      <c r="F483">
        <f t="shared" si="31"/>
        <v>0</v>
      </c>
    </row>
    <row r="484" spans="1:6" x14ac:dyDescent="0.2">
      <c r="A484">
        <v>474</v>
      </c>
      <c r="B484">
        <f t="shared" si="29"/>
        <v>1.4066382558676323E-14</v>
      </c>
      <c r="C484" s="9">
        <f t="shared" si="28"/>
        <v>6.5208029288503361E-2</v>
      </c>
      <c r="D484">
        <f t="shared" si="30"/>
        <v>9.1724108586945852E-16</v>
      </c>
      <c r="E484">
        <v>0</v>
      </c>
      <c r="F484">
        <f t="shared" si="31"/>
        <v>0</v>
      </c>
    </row>
    <row r="485" spans="1:6" x14ac:dyDescent="0.2">
      <c r="A485">
        <v>475</v>
      </c>
      <c r="B485">
        <f t="shared" si="29"/>
        <v>1.3149141472806861E-14</v>
      </c>
      <c r="C485" s="9">
        <f t="shared" si="28"/>
        <v>6.5208029288503361E-2</v>
      </c>
      <c r="D485">
        <f t="shared" si="30"/>
        <v>8.57429602277464E-16</v>
      </c>
      <c r="E485">
        <v>0</v>
      </c>
      <c r="F485">
        <f t="shared" si="31"/>
        <v>0</v>
      </c>
    </row>
    <row r="486" spans="1:6" x14ac:dyDescent="0.2">
      <c r="A486">
        <v>476</v>
      </c>
      <c r="B486">
        <f t="shared" si="29"/>
        <v>1.2291711870529401E-14</v>
      </c>
      <c r="C486" s="9">
        <f t="shared" si="28"/>
        <v>6.5208029288503361E-2</v>
      </c>
      <c r="D486">
        <f t="shared" si="30"/>
        <v>8.0151830765932561E-16</v>
      </c>
      <c r="E486">
        <v>0</v>
      </c>
      <c r="F486">
        <f t="shared" si="31"/>
        <v>0</v>
      </c>
    </row>
    <row r="487" spans="1:6" x14ac:dyDescent="0.2">
      <c r="A487">
        <v>477</v>
      </c>
      <c r="B487">
        <f t="shared" si="29"/>
        <v>1.1490193562870076E-14</v>
      </c>
      <c r="C487" s="9">
        <f t="shared" si="28"/>
        <v>6.5208029288503361E-2</v>
      </c>
      <c r="D487">
        <f t="shared" si="30"/>
        <v>7.492528783782047E-16</v>
      </c>
      <c r="E487">
        <v>0</v>
      </c>
      <c r="F487">
        <f t="shared" si="31"/>
        <v>0</v>
      </c>
    </row>
    <row r="488" spans="1:6" x14ac:dyDescent="0.2">
      <c r="A488">
        <v>478</v>
      </c>
      <c r="B488">
        <f t="shared" si="29"/>
        <v>1.074094068449187E-14</v>
      </c>
      <c r="C488" s="9">
        <f t="shared" si="28"/>
        <v>6.5208029288503361E-2</v>
      </c>
      <c r="D488">
        <f t="shared" si="30"/>
        <v>7.0039557474042316E-16</v>
      </c>
      <c r="E488">
        <v>0</v>
      </c>
      <c r="F488">
        <f t="shared" si="31"/>
        <v>0</v>
      </c>
    </row>
    <row r="489" spans="1:6" x14ac:dyDescent="0.2">
      <c r="A489">
        <v>479</v>
      </c>
      <c r="B489">
        <f t="shared" si="29"/>
        <v>1.0040545109751448E-14</v>
      </c>
      <c r="C489" s="9">
        <f t="shared" si="28"/>
        <v>6.5208029288503361E-2</v>
      </c>
      <c r="D489">
        <f t="shared" si="30"/>
        <v>6.5472415958921159E-16</v>
      </c>
      <c r="E489">
        <v>0</v>
      </c>
      <c r="F489">
        <f t="shared" si="31"/>
        <v>0</v>
      </c>
    </row>
    <row r="490" spans="1:6" x14ac:dyDescent="0.2">
      <c r="A490">
        <v>480</v>
      </c>
      <c r="B490">
        <f t="shared" si="29"/>
        <v>9.3858209501622353E-15</v>
      </c>
      <c r="C490" s="9">
        <f t="shared" si="28"/>
        <v>6.5208029288503361E-2</v>
      </c>
      <c r="D490">
        <f t="shared" si="30"/>
        <v>6.1203088741482752E-16</v>
      </c>
      <c r="E490">
        <v>0</v>
      </c>
      <c r="F490">
        <f t="shared" si="31"/>
        <v>0</v>
      </c>
    </row>
    <row r="491" spans="1:6" x14ac:dyDescent="0.2">
      <c r="A491">
        <v>481</v>
      </c>
      <c r="B491">
        <f t="shared" si="29"/>
        <v>8.7737900627474078E-15</v>
      </c>
      <c r="C491" s="9">
        <f t="shared" si="28"/>
        <v>6.5208029288503361E-2</v>
      </c>
      <c r="D491">
        <f t="shared" si="30"/>
        <v>5.7212155938281271E-16</v>
      </c>
      <c r="E491">
        <v>0</v>
      </c>
      <c r="F491">
        <f t="shared" si="31"/>
        <v>0</v>
      </c>
    </row>
    <row r="492" spans="1:6" x14ac:dyDescent="0.2">
      <c r="A492">
        <v>482</v>
      </c>
      <c r="B492">
        <f t="shared" si="29"/>
        <v>8.201668503364596E-15</v>
      </c>
      <c r="C492" s="9">
        <f t="shared" si="28"/>
        <v>6.5208029288503361E-2</v>
      </c>
      <c r="D492">
        <f t="shared" si="30"/>
        <v>5.3481463998199411E-16</v>
      </c>
      <c r="E492">
        <v>0</v>
      </c>
      <c r="F492">
        <f t="shared" si="31"/>
        <v>0</v>
      </c>
    </row>
    <row r="493" spans="1:6" x14ac:dyDescent="0.2">
      <c r="A493">
        <v>483</v>
      </c>
      <c r="B493">
        <f t="shared" si="29"/>
        <v>7.6668538633826028E-15</v>
      </c>
      <c r="C493" s="9">
        <f t="shared" si="28"/>
        <v>6.5208029288503361E-2</v>
      </c>
      <c r="D493">
        <f t="shared" si="30"/>
        <v>4.9994043127412792E-16</v>
      </c>
      <c r="E493">
        <v>0</v>
      </c>
      <c r="F493">
        <f t="shared" si="31"/>
        <v>0</v>
      </c>
    </row>
    <row r="494" spans="1:6" x14ac:dyDescent="0.2">
      <c r="A494">
        <v>484</v>
      </c>
      <c r="B494">
        <f t="shared" si="29"/>
        <v>7.166913432108475E-15</v>
      </c>
      <c r="C494" s="9">
        <f t="shared" si="28"/>
        <v>6.5208029288503361E-2</v>
      </c>
      <c r="D494">
        <f t="shared" si="30"/>
        <v>4.6734030098909763E-16</v>
      </c>
      <c r="E494">
        <v>0</v>
      </c>
      <c r="F494">
        <f t="shared" si="31"/>
        <v>0</v>
      </c>
    </row>
    <row r="495" spans="1:6" x14ac:dyDescent="0.2">
      <c r="A495">
        <v>485</v>
      </c>
      <c r="B495">
        <f t="shared" si="29"/>
        <v>6.6995731311193758E-15</v>
      </c>
      <c r="C495" s="9">
        <f t="shared" si="28"/>
        <v>6.5208029288503361E-2</v>
      </c>
      <c r="D495">
        <f t="shared" si="30"/>
        <v>4.3686596095450244E-16</v>
      </c>
      <c r="E495">
        <v>0</v>
      </c>
      <c r="F495">
        <f t="shared" si="31"/>
        <v>0</v>
      </c>
    </row>
    <row r="496" spans="1:6" x14ac:dyDescent="0.2">
      <c r="A496">
        <v>486</v>
      </c>
      <c r="B496">
        <f t="shared" si="29"/>
        <v>6.2627071701648744E-15</v>
      </c>
      <c r="C496" s="9">
        <f t="shared" si="28"/>
        <v>6.5208029288503361E-2</v>
      </c>
      <c r="D496">
        <f t="shared" si="30"/>
        <v>4.0837879257743115E-16</v>
      </c>
      <c r="E496">
        <v>0</v>
      </c>
      <c r="F496">
        <f t="shared" si="31"/>
        <v>0</v>
      </c>
    </row>
    <row r="497" spans="1:6" x14ac:dyDescent="0.2">
      <c r="A497">
        <v>487</v>
      </c>
      <c r="B497">
        <f t="shared" si="29"/>
        <v>5.8543283775874434E-15</v>
      </c>
      <c r="C497" s="9">
        <f t="shared" si="28"/>
        <v>6.5208029288503361E-2</v>
      </c>
      <c r="D497">
        <f t="shared" si="30"/>
        <v>3.8174921631023839E-16</v>
      </c>
      <c r="E497">
        <v>0</v>
      </c>
      <c r="F497">
        <f t="shared" si="31"/>
        <v>0</v>
      </c>
    </row>
    <row r="498" spans="1:6" x14ac:dyDescent="0.2">
      <c r="A498">
        <v>488</v>
      </c>
      <c r="B498">
        <f t="shared" si="29"/>
        <v>5.4725791612772057E-15</v>
      </c>
      <c r="C498" s="9">
        <f t="shared" si="28"/>
        <v>6.5208029288503361E-2</v>
      </c>
      <c r="D498">
        <f t="shared" si="30"/>
        <v>3.5685610223221718E-16</v>
      </c>
      <c r="E498">
        <v>0</v>
      </c>
      <c r="F498">
        <f t="shared" si="31"/>
        <v>0</v>
      </c>
    </row>
    <row r="499" spans="1:6" x14ac:dyDescent="0.2">
      <c r="A499">
        <v>489</v>
      </c>
      <c r="B499">
        <f t="shared" si="29"/>
        <v>5.1157230590449881E-15</v>
      </c>
      <c r="C499" s="9">
        <f t="shared" ref="C499:C562" si="32">$E$3</f>
        <v>6.5208029288503361E-2</v>
      </c>
      <c r="D499">
        <f t="shared" si="30"/>
        <v>3.3358621906607759E-16</v>
      </c>
      <c r="E499">
        <v>0</v>
      </c>
      <c r="F499">
        <f t="shared" si="31"/>
        <v>0</v>
      </c>
    </row>
    <row r="500" spans="1:6" x14ac:dyDescent="0.2">
      <c r="A500">
        <v>490</v>
      </c>
      <c r="B500">
        <f t="shared" si="29"/>
        <v>4.782136839978912E-15</v>
      </c>
      <c r="C500" s="9">
        <f t="shared" si="32"/>
        <v>6.5208029288503361E-2</v>
      </c>
      <c r="D500">
        <f t="shared" si="30"/>
        <v>3.118337191229758E-16</v>
      </c>
      <c r="E500">
        <v>0</v>
      </c>
      <c r="F500">
        <f t="shared" si="31"/>
        <v>0</v>
      </c>
    </row>
    <row r="501" spans="1:6" x14ac:dyDescent="0.2">
      <c r="A501">
        <v>491</v>
      </c>
      <c r="B501">
        <f t="shared" si="29"/>
        <v>4.4703031208559349E-15</v>
      </c>
      <c r="C501" s="9">
        <f t="shared" si="32"/>
        <v>6.5208029288503361E-2</v>
      </c>
      <c r="D501">
        <f t="shared" si="30"/>
        <v>2.9149965683326178E-16</v>
      </c>
      <c r="E501">
        <v>0</v>
      </c>
      <c r="F501">
        <f t="shared" si="31"/>
        <v>0</v>
      </c>
    </row>
    <row r="502" spans="1:6" x14ac:dyDescent="0.2">
      <c r="A502">
        <v>492</v>
      </c>
      <c r="B502">
        <f t="shared" si="29"/>
        <v>4.1788034640226741E-15</v>
      </c>
      <c r="C502" s="9">
        <f t="shared" si="32"/>
        <v>6.5208029288503361E-2</v>
      </c>
      <c r="D502">
        <f t="shared" si="30"/>
        <v>2.7249153867288982E-16</v>
      </c>
      <c r="E502">
        <v>0</v>
      </c>
      <c r="F502">
        <f t="shared" si="31"/>
        <v>0</v>
      </c>
    </row>
    <row r="503" spans="1:6" x14ac:dyDescent="0.2">
      <c r="A503">
        <v>493</v>
      </c>
      <c r="B503">
        <f t="shared" si="29"/>
        <v>3.9063119253497831E-15</v>
      </c>
      <c r="C503" s="9">
        <f t="shared" si="32"/>
        <v>6.5208029288503361E-2</v>
      </c>
      <c r="D503">
        <f t="shared" si="30"/>
        <v>2.547229024382386E-16</v>
      </c>
      <c r="E503">
        <v>0</v>
      </c>
      <c r="F503">
        <f t="shared" si="31"/>
        <v>0</v>
      </c>
    </row>
    <row r="504" spans="1:6" x14ac:dyDescent="0.2">
      <c r="A504">
        <v>494</v>
      </c>
      <c r="B504">
        <f t="shared" si="29"/>
        <v>3.651589022911546E-15</v>
      </c>
      <c r="C504" s="9">
        <f t="shared" si="32"/>
        <v>6.5208029288503361E-2</v>
      </c>
      <c r="D504">
        <f t="shared" si="30"/>
        <v>2.3811292395559348E-16</v>
      </c>
      <c r="E504">
        <v>0</v>
      </c>
      <c r="F504">
        <f t="shared" si="31"/>
        <v>0</v>
      </c>
    </row>
    <row r="505" spans="1:6" x14ac:dyDescent="0.2">
      <c r="A505">
        <v>495</v>
      </c>
      <c r="B505">
        <f t="shared" si="29"/>
        <v>3.4134760989559524E-15</v>
      </c>
      <c r="C505" s="9">
        <f t="shared" si="32"/>
        <v>6.5208029288503361E-2</v>
      </c>
      <c r="D505">
        <f t="shared" si="30"/>
        <v>2.2258604943632595E-16</v>
      </c>
      <c r="E505">
        <v>0</v>
      </c>
      <c r="F505">
        <f t="shared" si="31"/>
        <v>0</v>
      </c>
    </row>
    <row r="506" spans="1:6" x14ac:dyDescent="0.2">
      <c r="A506">
        <v>496</v>
      </c>
      <c r="B506">
        <f t="shared" si="29"/>
        <v>3.190890049519626E-15</v>
      </c>
      <c r="C506" s="9">
        <f t="shared" si="32"/>
        <v>6.5208029288503361E-2</v>
      </c>
      <c r="D506">
        <f t="shared" si="30"/>
        <v>2.0807165180546972E-16</v>
      </c>
      <c r="E506">
        <v>0</v>
      </c>
      <c r="F506">
        <f t="shared" si="31"/>
        <v>0</v>
      </c>
    </row>
    <row r="507" spans="1:6" x14ac:dyDescent="0.2">
      <c r="A507">
        <v>497</v>
      </c>
      <c r="B507">
        <f t="shared" si="29"/>
        <v>2.9828183977141565E-15</v>
      </c>
      <c r="C507" s="9">
        <f t="shared" si="32"/>
        <v>6.5208029288503361E-2</v>
      </c>
      <c r="D507">
        <f t="shared" si="30"/>
        <v>1.9450370944043138E-16</v>
      </c>
      <c r="E507">
        <v>0</v>
      </c>
      <c r="F507">
        <f t="shared" si="31"/>
        <v>0</v>
      </c>
    </row>
    <row r="508" spans="1:6" x14ac:dyDescent="0.2">
      <c r="A508">
        <v>498</v>
      </c>
      <c r="B508">
        <f t="shared" si="29"/>
        <v>2.7883146882737251E-15</v>
      </c>
      <c r="C508" s="9">
        <f t="shared" si="32"/>
        <v>6.5208029288503361E-2</v>
      </c>
      <c r="D508">
        <f t="shared" si="30"/>
        <v>1.818205058585172E-16</v>
      </c>
      <c r="E508">
        <v>0</v>
      </c>
      <c r="F508">
        <f t="shared" si="31"/>
        <v>0</v>
      </c>
    </row>
    <row r="509" spans="1:6" x14ac:dyDescent="0.2">
      <c r="A509">
        <v>499</v>
      </c>
      <c r="B509">
        <f t="shared" si="29"/>
        <v>2.606494182415208E-15</v>
      </c>
      <c r="C509" s="9">
        <f t="shared" si="32"/>
        <v>6.5208029288503361E-2</v>
      </c>
      <c r="D509">
        <f t="shared" si="30"/>
        <v>1.699643489872445E-16</v>
      </c>
      <c r="E509">
        <v>0</v>
      </c>
      <c r="F509">
        <f t="shared" si="31"/>
        <v>0</v>
      </c>
    </row>
    <row r="510" spans="1:6" x14ac:dyDescent="0.2">
      <c r="A510">
        <v>500</v>
      </c>
      <c r="B510">
        <f t="shared" si="29"/>
        <v>2.4365298334279633E-15</v>
      </c>
      <c r="C510" s="9">
        <f t="shared" si="32"/>
        <v>6.5208029288503361E-2</v>
      </c>
      <c r="D510">
        <f t="shared" si="30"/>
        <v>1.5888130874048285E-16</v>
      </c>
      <c r="E510">
        <v>0</v>
      </c>
      <c r="F510">
        <f t="shared" si="31"/>
        <v>0</v>
      </c>
    </row>
    <row r="511" spans="1:6" x14ac:dyDescent="0.2">
      <c r="A511">
        <v>501</v>
      </c>
      <c r="B511">
        <f t="shared" si="29"/>
        <v>2.277648524687481E-15</v>
      </c>
      <c r="C511" s="9">
        <f t="shared" si="32"/>
        <v>6.5208029288503361E-2</v>
      </c>
      <c r="D511">
        <f t="shared" si="30"/>
        <v>1.4852097170673774E-16</v>
      </c>
      <c r="E511">
        <v>0</v>
      </c>
      <c r="F511">
        <f t="shared" si="31"/>
        <v>0</v>
      </c>
    </row>
    <row r="512" spans="1:6" x14ac:dyDescent="0.2">
      <c r="A512">
        <v>502</v>
      </c>
      <c r="B512">
        <f t="shared" si="29"/>
        <v>2.1291275529807433E-15</v>
      </c>
      <c r="C512" s="9">
        <f t="shared" si="32"/>
        <v>6.5208029288503361E-2</v>
      </c>
      <c r="D512">
        <f t="shared" si="30"/>
        <v>1.388362118337278E-16</v>
      </c>
      <c r="E512">
        <v>0</v>
      </c>
      <c r="F512">
        <f t="shared" si="31"/>
        <v>0</v>
      </c>
    </row>
    <row r="513" spans="1:6" x14ac:dyDescent="0.2">
      <c r="A513">
        <v>503</v>
      </c>
      <c r="B513">
        <f t="shared" si="29"/>
        <v>1.9902913411470156E-15</v>
      </c>
      <c r="C513" s="9">
        <f t="shared" si="32"/>
        <v>6.5208029288503361E-2</v>
      </c>
      <c r="D513">
        <f t="shared" si="30"/>
        <v>1.2978297606616922E-16</v>
      </c>
      <c r="E513">
        <v>0</v>
      </c>
      <c r="F513">
        <f t="shared" si="31"/>
        <v>0</v>
      </c>
    </row>
    <row r="514" spans="1:6" x14ac:dyDescent="0.2">
      <c r="A514">
        <v>504</v>
      </c>
      <c r="B514">
        <f t="shared" si="29"/>
        <v>1.8605083650808462E-15</v>
      </c>
      <c r="C514" s="9">
        <f t="shared" si="32"/>
        <v>6.5208029288503361E-2</v>
      </c>
      <c r="D514">
        <f t="shared" si="30"/>
        <v>1.2132008396169733E-16</v>
      </c>
      <c r="E514">
        <v>0</v>
      </c>
      <c r="F514">
        <f t="shared" si="31"/>
        <v>0</v>
      </c>
    </row>
    <row r="515" spans="1:6" x14ac:dyDescent="0.2">
      <c r="A515">
        <v>505</v>
      </c>
      <c r="B515">
        <f t="shared" ref="B515:B578" si="33">POWER($F$3, ROW(A504))</f>
        <v>1.739188281119149E-15</v>
      </c>
      <c r="C515" s="9">
        <f t="shared" si="32"/>
        <v>6.5208029288503361E-2</v>
      </c>
      <c r="D515">
        <f t="shared" ref="D515:D578" si="34">C515*B515</f>
        <v>1.1340904037343929E-16</v>
      </c>
      <c r="E515">
        <v>0</v>
      </c>
      <c r="F515">
        <f t="shared" si="31"/>
        <v>0</v>
      </c>
    </row>
    <row r="516" spans="1:6" x14ac:dyDescent="0.2">
      <c r="A516">
        <v>506</v>
      </c>
      <c r="B516">
        <f t="shared" si="33"/>
        <v>1.6257792407457097E-15</v>
      </c>
      <c r="C516" s="9">
        <f t="shared" si="32"/>
        <v>6.5208029288503361E-2</v>
      </c>
      <c r="D516">
        <f t="shared" si="34"/>
        <v>1.0601386034718699E-16</v>
      </c>
      <c r="E516">
        <v>0</v>
      </c>
      <c r="F516">
        <f t="shared" si="31"/>
        <v>0</v>
      </c>
    </row>
    <row r="517" spans="1:6" x14ac:dyDescent="0.2">
      <c r="A517">
        <v>507</v>
      </c>
      <c r="B517">
        <f t="shared" si="33"/>
        <v>1.5197653803985228E-15</v>
      </c>
      <c r="C517" s="9">
        <f t="shared" si="32"/>
        <v>6.5208029288503361E-2</v>
      </c>
      <c r="D517">
        <f t="shared" si="34"/>
        <v>9.9100905436680322E-17</v>
      </c>
      <c r="E517">
        <v>0</v>
      </c>
      <c r="F517">
        <f t="shared" si="31"/>
        <v>0</v>
      </c>
    </row>
    <row r="518" spans="1:6" x14ac:dyDescent="0.2">
      <c r="A518">
        <v>508</v>
      </c>
      <c r="B518">
        <f t="shared" si="33"/>
        <v>1.4206644749618425E-15</v>
      </c>
      <c r="C518" s="9">
        <f t="shared" si="32"/>
        <v>6.5208029288503361E-2</v>
      </c>
      <c r="D518">
        <f t="shared" si="34"/>
        <v>9.263873069244807E-17</v>
      </c>
      <c r="E518">
        <v>0</v>
      </c>
      <c r="F518">
        <f t="shared" si="31"/>
        <v>0</v>
      </c>
    </row>
    <row r="519" spans="1:6" x14ac:dyDescent="0.2">
      <c r="A519">
        <v>509</v>
      </c>
      <c r="B519">
        <f t="shared" si="33"/>
        <v>1.3280257442693945E-15</v>
      </c>
      <c r="C519" s="9">
        <f t="shared" si="32"/>
        <v>6.5208029288503361E-2</v>
      </c>
      <c r="D519">
        <f t="shared" si="34"/>
        <v>8.6597941628205155E-17</v>
      </c>
      <c r="E519">
        <v>0</v>
      </c>
      <c r="F519">
        <f t="shared" si="31"/>
        <v>0</v>
      </c>
    </row>
    <row r="520" spans="1:6" x14ac:dyDescent="0.2">
      <c r="A520">
        <v>510</v>
      </c>
      <c r="B520">
        <f t="shared" si="33"/>
        <v>1.2414278026411895E-15</v>
      </c>
      <c r="C520" s="9">
        <f t="shared" si="32"/>
        <v>6.5208029288503361E-2</v>
      </c>
      <c r="D520">
        <f t="shared" si="34"/>
        <v>8.0951060514189049E-17</v>
      </c>
      <c r="E520">
        <v>0</v>
      </c>
      <c r="F520">
        <f t="shared" si="31"/>
        <v>0</v>
      </c>
    </row>
    <row r="521" spans="1:6" x14ac:dyDescent="0.2">
      <c r="A521">
        <v>511</v>
      </c>
      <c r="B521">
        <f t="shared" si="33"/>
        <v>1.1604767421270002E-15</v>
      </c>
      <c r="C521" s="9">
        <f t="shared" si="32"/>
        <v>6.5208029288503361E-2</v>
      </c>
      <c r="D521">
        <f t="shared" si="34"/>
        <v>7.5672401389244394E-17</v>
      </c>
      <c r="E521">
        <v>0</v>
      </c>
      <c r="F521">
        <f t="shared" si="31"/>
        <v>0</v>
      </c>
    </row>
    <row r="522" spans="1:6" x14ac:dyDescent="0.2">
      <c r="A522">
        <v>512</v>
      </c>
      <c r="B522">
        <f t="shared" si="33"/>
        <v>1.0848043407377557E-15</v>
      </c>
      <c r="C522" s="9">
        <f t="shared" si="32"/>
        <v>6.5208029288503361E-2</v>
      </c>
      <c r="D522">
        <f t="shared" si="34"/>
        <v>7.0737953223123157E-17</v>
      </c>
      <c r="E522">
        <v>0</v>
      </c>
      <c r="F522">
        <f t="shared" si="31"/>
        <v>0</v>
      </c>
    </row>
    <row r="523" spans="1:6" x14ac:dyDescent="0.2">
      <c r="A523">
        <v>513</v>
      </c>
      <c r="B523">
        <f t="shared" si="33"/>
        <v>1.0140663875146326E-15</v>
      </c>
      <c r="C523" s="9">
        <f t="shared" si="32"/>
        <v>6.5208029288503361E-2</v>
      </c>
      <c r="D523">
        <f t="shared" si="34"/>
        <v>6.6125270697540964E-17</v>
      </c>
      <c r="E523">
        <v>0</v>
      </c>
      <c r="F523">
        <f t="shared" si="31"/>
        <v>0</v>
      </c>
    </row>
    <row r="524" spans="1:6" x14ac:dyDescent="0.2">
      <c r="A524">
        <v>514</v>
      </c>
      <c r="B524">
        <f t="shared" si="33"/>
        <v>9.4794111681709157E-16</v>
      </c>
      <c r="C524" s="9">
        <f t="shared" si="32"/>
        <v>6.5208029288503361E-2</v>
      </c>
      <c r="D524">
        <f t="shared" si="34"/>
        <v>6.1813372109185498E-17</v>
      </c>
      <c r="E524">
        <v>0</v>
      </c>
      <c r="F524">
        <f t="shared" ref="F524:F587" si="35">E524/10000</f>
        <v>0</v>
      </c>
    </row>
    <row r="525" spans="1:6" x14ac:dyDescent="0.2">
      <c r="A525">
        <v>515</v>
      </c>
      <c r="B525">
        <f t="shared" si="33"/>
        <v>8.8612774470790618E-16</v>
      </c>
      <c r="C525" s="9">
        <f t="shared" si="32"/>
        <v>6.5208029288503361E-2</v>
      </c>
      <c r="D525">
        <f t="shared" si="34"/>
        <v>5.7782643930268575E-17</v>
      </c>
      <c r="E525">
        <v>0</v>
      </c>
      <c r="F525">
        <f t="shared" si="35"/>
        <v>0</v>
      </c>
    </row>
    <row r="526" spans="1:6" x14ac:dyDescent="0.2">
      <c r="A526">
        <v>516</v>
      </c>
      <c r="B526">
        <f t="shared" si="33"/>
        <v>8.2834510077763762E-16</v>
      </c>
      <c r="C526" s="9">
        <f t="shared" si="32"/>
        <v>6.5208029288503361E-2</v>
      </c>
      <c r="D526">
        <f t="shared" si="34"/>
        <v>5.4014751592496463E-17</v>
      </c>
      <c r="E526">
        <v>0</v>
      </c>
      <c r="F526">
        <f t="shared" si="35"/>
        <v>0</v>
      </c>
    </row>
    <row r="527" spans="1:6" x14ac:dyDescent="0.2">
      <c r="A527">
        <v>517</v>
      </c>
      <c r="B527">
        <f t="shared" si="33"/>
        <v>7.7433034918514114E-16</v>
      </c>
      <c r="C527" s="9">
        <f t="shared" si="32"/>
        <v>6.5208029288503361E-2</v>
      </c>
      <c r="D527">
        <f t="shared" si="34"/>
        <v>5.0492556088641716E-17</v>
      </c>
      <c r="E527">
        <v>0</v>
      </c>
      <c r="F527">
        <f t="shared" si="35"/>
        <v>0</v>
      </c>
    </row>
    <row r="528" spans="1:6" x14ac:dyDescent="0.2">
      <c r="A528">
        <v>518</v>
      </c>
      <c r="B528">
        <f t="shared" si="33"/>
        <v>7.2383779309649949E-16</v>
      </c>
      <c r="C528" s="9">
        <f t="shared" si="32"/>
        <v>6.5208029288503361E-2</v>
      </c>
      <c r="D528">
        <f t="shared" si="34"/>
        <v>4.7200036012362174E-17</v>
      </c>
      <c r="E528">
        <v>0</v>
      </c>
      <c r="F528">
        <f t="shared" si="35"/>
        <v>0</v>
      </c>
    </row>
    <row r="529" spans="1:6" x14ac:dyDescent="0.2">
      <c r="A529">
        <v>519</v>
      </c>
      <c r="B529">
        <f t="shared" si="33"/>
        <v>6.7663775708413738E-16</v>
      </c>
      <c r="C529" s="9">
        <f t="shared" si="32"/>
        <v>6.5208029288503361E-2</v>
      </c>
      <c r="D529">
        <f t="shared" si="34"/>
        <v>4.4122214681649652E-17</v>
      </c>
      <c r="E529">
        <v>0</v>
      </c>
      <c r="F529">
        <f t="shared" si="35"/>
        <v>0</v>
      </c>
    </row>
    <row r="530" spans="1:6" x14ac:dyDescent="0.2">
      <c r="A530">
        <v>520</v>
      </c>
      <c r="B530">
        <f t="shared" si="33"/>
        <v>6.3251554240248771E-16</v>
      </c>
      <c r="C530" s="9">
        <f t="shared" si="32"/>
        <v>6.5208029288503361E-2</v>
      </c>
      <c r="D530">
        <f t="shared" si="34"/>
        <v>4.1245092014415007E-17</v>
      </c>
      <c r="E530">
        <v>0</v>
      </c>
      <c r="F530">
        <f t="shared" si="35"/>
        <v>0</v>
      </c>
    </row>
    <row r="531" spans="1:6" x14ac:dyDescent="0.2">
      <c r="A531">
        <v>521</v>
      </c>
      <c r="B531">
        <f t="shared" si="33"/>
        <v>5.9127045038807269E-16</v>
      </c>
      <c r="C531" s="9">
        <f t="shared" si="32"/>
        <v>6.5208029288503361E-2</v>
      </c>
      <c r="D531">
        <f t="shared" si="34"/>
        <v>3.8555580846332016E-17</v>
      </c>
      <c r="E531">
        <v>0</v>
      </c>
      <c r="F531">
        <f t="shared" si="35"/>
        <v>0</v>
      </c>
    </row>
    <row r="532" spans="1:6" x14ac:dyDescent="0.2">
      <c r="A532">
        <v>522</v>
      </c>
      <c r="B532">
        <f t="shared" si="33"/>
        <v>5.5271486954174071E-16</v>
      </c>
      <c r="C532" s="9">
        <f t="shared" si="32"/>
        <v>6.5208029288503361E-2</v>
      </c>
      <c r="D532">
        <f t="shared" si="34"/>
        <v>3.604144740126914E-17</v>
      </c>
      <c r="E532">
        <v>0</v>
      </c>
      <c r="F532">
        <f t="shared" si="35"/>
        <v>0</v>
      </c>
    </row>
    <row r="533" spans="1:6" x14ac:dyDescent="0.2">
      <c r="A533">
        <v>523</v>
      </c>
      <c r="B533">
        <f t="shared" si="33"/>
        <v>5.1667342214047156E-16</v>
      </c>
      <c r="C533" s="9">
        <f t="shared" si="32"/>
        <v>6.5208029288503361E-2</v>
      </c>
      <c r="D533">
        <f t="shared" si="34"/>
        <v>3.3691255643527132E-17</v>
      </c>
      <c r="E533">
        <v>0</v>
      </c>
      <c r="F533">
        <f t="shared" si="35"/>
        <v>0</v>
      </c>
    </row>
    <row r="534" spans="1:6" x14ac:dyDescent="0.2">
      <c r="A534">
        <v>524</v>
      </c>
      <c r="B534">
        <f t="shared" si="33"/>
        <v>4.8298216649694444E-16</v>
      </c>
      <c r="C534" s="9">
        <f t="shared" si="32"/>
        <v>6.5208029288503361E-2</v>
      </c>
      <c r="D534">
        <f t="shared" si="34"/>
        <v>3.1494315258757557E-17</v>
      </c>
      <c r="E534">
        <v>0</v>
      </c>
      <c r="F534">
        <f t="shared" si="35"/>
        <v>0</v>
      </c>
    </row>
    <row r="535" spans="1:6" x14ac:dyDescent="0.2">
      <c r="A535">
        <v>525</v>
      </c>
      <c r="B535">
        <f t="shared" si="33"/>
        <v>4.5148785123818687E-16</v>
      </c>
      <c r="C535" s="9">
        <f t="shared" si="32"/>
        <v>6.5208029288503361E-2</v>
      </c>
      <c r="D535">
        <f t="shared" si="34"/>
        <v>2.9440633026943136E-17</v>
      </c>
      <c r="E535">
        <v>0</v>
      </c>
      <c r="F535">
        <f t="shared" si="35"/>
        <v>0</v>
      </c>
    </row>
    <row r="536" spans="1:6" x14ac:dyDescent="0.2">
      <c r="A536">
        <v>526</v>
      </c>
      <c r="B536">
        <f t="shared" si="33"/>
        <v>4.2204721821124378E-16</v>
      </c>
      <c r="C536" s="9">
        <f t="shared" si="32"/>
        <v>6.5208029288503361E-2</v>
      </c>
      <c r="D536">
        <f t="shared" si="34"/>
        <v>2.7520867366250152E-17</v>
      </c>
      <c r="E536">
        <v>0</v>
      </c>
      <c r="F536">
        <f t="shared" si="35"/>
        <v>0</v>
      </c>
    </row>
    <row r="537" spans="1:6" x14ac:dyDescent="0.2">
      <c r="A537">
        <v>527</v>
      </c>
      <c r="B537">
        <f t="shared" si="33"/>
        <v>3.9452635084499362E-16</v>
      </c>
      <c r="C537" s="9">
        <f t="shared" si="32"/>
        <v>6.5208029288503361E-2</v>
      </c>
      <c r="D537">
        <f t="shared" si="34"/>
        <v>2.5726285840986696E-17</v>
      </c>
      <c r="E537">
        <v>0</v>
      </c>
      <c r="F537">
        <f t="shared" si="35"/>
        <v>0</v>
      </c>
    </row>
    <row r="538" spans="1:6" x14ac:dyDescent="0.2">
      <c r="A538">
        <v>528</v>
      </c>
      <c r="B538">
        <f t="shared" si="33"/>
        <v>3.6880006500400691E-16</v>
      </c>
      <c r="C538" s="9">
        <f t="shared" si="32"/>
        <v>6.5208029288503361E-2</v>
      </c>
      <c r="D538">
        <f t="shared" si="34"/>
        <v>2.4048725440383226E-17</v>
      </c>
      <c r="E538">
        <v>0</v>
      </c>
      <c r="F538">
        <f t="shared" si="35"/>
        <v>0</v>
      </c>
    </row>
    <row r="539" spans="1:6" x14ac:dyDescent="0.2">
      <c r="A539">
        <v>529</v>
      </c>
      <c r="B539">
        <f t="shared" si="33"/>
        <v>3.4475133956362373E-16</v>
      </c>
      <c r="C539" s="9">
        <f t="shared" si="32"/>
        <v>6.5208029288503361E-2</v>
      </c>
      <c r="D539">
        <f t="shared" si="34"/>
        <v>2.2480555447515543E-17</v>
      </c>
      <c r="E539">
        <v>0</v>
      </c>
      <c r="F539">
        <f t="shared" si="35"/>
        <v>0</v>
      </c>
    </row>
    <row r="540" spans="1:6" x14ac:dyDescent="0.2">
      <c r="A540">
        <v>530</v>
      </c>
      <c r="B540">
        <f t="shared" si="33"/>
        <v>3.2227078411610819E-16</v>
      </c>
      <c r="C540" s="9">
        <f t="shared" si="32"/>
        <v>6.5208029288503361E-2</v>
      </c>
      <c r="D540">
        <f t="shared" si="34"/>
        <v>2.1014642729472125E-17</v>
      </c>
      <c r="E540">
        <v>0</v>
      </c>
      <c r="F540">
        <f t="shared" si="35"/>
        <v>0</v>
      </c>
    </row>
    <row r="541" spans="1:6" x14ac:dyDescent="0.2">
      <c r="A541">
        <v>531</v>
      </c>
      <c r="B541">
        <f t="shared" si="33"/>
        <v>3.0125614138663603E-16</v>
      </c>
      <c r="C541" s="9">
        <f t="shared" si="32"/>
        <v>6.5208029288503361E-2</v>
      </c>
      <c r="D541">
        <f t="shared" si="34"/>
        <v>1.9644319290881271E-17</v>
      </c>
      <c r="E541">
        <v>0</v>
      </c>
      <c r="F541">
        <f t="shared" si="35"/>
        <v>0</v>
      </c>
    </row>
    <row r="542" spans="1:6" x14ac:dyDescent="0.2">
      <c r="A542">
        <v>532</v>
      </c>
      <c r="B542">
        <f t="shared" si="33"/>
        <v>2.8161182209575481E-16</v>
      </c>
      <c r="C542" s="9">
        <f t="shared" si="32"/>
        <v>6.5208029288503361E-2</v>
      </c>
      <c r="D542">
        <f t="shared" si="34"/>
        <v>1.8363351943208776E-17</v>
      </c>
      <c r="E542">
        <v>0</v>
      </c>
      <c r="F542">
        <f t="shared" si="35"/>
        <v>0</v>
      </c>
    </row>
    <row r="543" spans="1:6" x14ac:dyDescent="0.2">
      <c r="A543">
        <v>533</v>
      </c>
      <c r="B543">
        <f t="shared" si="33"/>
        <v>2.6324847015254604E-16</v>
      </c>
      <c r="C543" s="9">
        <f t="shared" si="32"/>
        <v>6.5208029288503361E-2</v>
      </c>
      <c r="D543">
        <f t="shared" si="34"/>
        <v>1.7165913951860926E-17</v>
      </c>
      <c r="E543">
        <v>0</v>
      </c>
      <c r="F543">
        <f t="shared" si="35"/>
        <v>0</v>
      </c>
    </row>
    <row r="544" spans="1:6" x14ac:dyDescent="0.2">
      <c r="A544">
        <v>534</v>
      </c>
      <c r="B544">
        <f t="shared" si="33"/>
        <v>2.4608255620068513E-16</v>
      </c>
      <c r="C544" s="9">
        <f t="shared" si="32"/>
        <v>6.5208029288503361E-2</v>
      </c>
      <c r="D544">
        <f t="shared" si="34"/>
        <v>1.6046558532124051E-17</v>
      </c>
      <c r="E544">
        <v>0</v>
      </c>
      <c r="F544">
        <f t="shared" si="35"/>
        <v>0</v>
      </c>
    </row>
    <row r="545" spans="1:6" x14ac:dyDescent="0.2">
      <c r="A545">
        <v>535</v>
      </c>
      <c r="B545">
        <f t="shared" si="33"/>
        <v>2.3003599766856105E-16</v>
      </c>
      <c r="C545" s="9">
        <f t="shared" si="32"/>
        <v>6.5208029288503361E-2</v>
      </c>
      <c r="D545">
        <f t="shared" si="34"/>
        <v>1.5000194073381621E-17</v>
      </c>
      <c r="E545">
        <v>0</v>
      </c>
      <c r="F545">
        <f t="shared" si="35"/>
        <v>0</v>
      </c>
    </row>
    <row r="546" spans="1:6" x14ac:dyDescent="0.2">
      <c r="A546">
        <v>536</v>
      </c>
      <c r="B546">
        <f t="shared" si="33"/>
        <v>2.1503580359517945E-16</v>
      </c>
      <c r="C546" s="9">
        <f t="shared" si="32"/>
        <v>6.5208029288503361E-2</v>
      </c>
      <c r="D546">
        <f t="shared" si="34"/>
        <v>1.4022060978911318E-17</v>
      </c>
      <c r="E546">
        <v>0</v>
      </c>
      <c r="F546">
        <f t="shared" si="35"/>
        <v>0</v>
      </c>
    </row>
    <row r="547" spans="1:6" x14ac:dyDescent="0.2">
      <c r="A547">
        <v>537</v>
      </c>
      <c r="B547">
        <f t="shared" si="33"/>
        <v>2.0101374261626812E-16</v>
      </c>
      <c r="C547" s="9">
        <f t="shared" si="32"/>
        <v>6.5208029288503361E-2</v>
      </c>
      <c r="D547">
        <f t="shared" si="34"/>
        <v>1.3107710015913287E-17</v>
      </c>
      <c r="E547">
        <v>0</v>
      </c>
      <c r="F547">
        <f t="shared" si="35"/>
        <v>0</v>
      </c>
    </row>
    <row r="548" spans="1:6" x14ac:dyDescent="0.2">
      <c r="A548">
        <v>538</v>
      </c>
      <c r="B548">
        <f t="shared" si="33"/>
        <v>1.8790603260035487E-16</v>
      </c>
      <c r="C548" s="9">
        <f t="shared" si="32"/>
        <v>6.5208029288503361E-2</v>
      </c>
      <c r="D548">
        <f t="shared" si="34"/>
        <v>1.2252982077290407E-17</v>
      </c>
      <c r="E548">
        <v>0</v>
      </c>
      <c r="F548">
        <f t="shared" si="35"/>
        <v>0</v>
      </c>
    </row>
    <row r="549" spans="1:6" x14ac:dyDescent="0.2">
      <c r="A549">
        <v>539</v>
      </c>
      <c r="B549">
        <f t="shared" si="33"/>
        <v>1.7565305052306443E-16</v>
      </c>
      <c r="C549" s="9">
        <f t="shared" si="32"/>
        <v>6.5208029288503361E-2</v>
      </c>
      <c r="D549">
        <f t="shared" si="34"/>
        <v>1.1453989263122946E-17</v>
      </c>
      <c r="E549">
        <v>0</v>
      </c>
      <c r="F549">
        <f t="shared" si="35"/>
        <v>0</v>
      </c>
    </row>
    <row r="550" spans="1:6" x14ac:dyDescent="0.2">
      <c r="A550">
        <v>540</v>
      </c>
      <c r="B550">
        <f t="shared" si="33"/>
        <v>1.641990612599415E-16</v>
      </c>
      <c r="C550" s="9">
        <f t="shared" si="32"/>
        <v>6.5208029288503361E-2</v>
      </c>
      <c r="D550">
        <f t="shared" si="34"/>
        <v>1.0707097195783024E-17</v>
      </c>
      <c r="E550">
        <v>0</v>
      </c>
      <c r="F550">
        <f t="shared" si="35"/>
        <v>0</v>
      </c>
    </row>
    <row r="551" spans="1:6" x14ac:dyDescent="0.2">
      <c r="A551">
        <v>541</v>
      </c>
      <c r="B551">
        <f t="shared" si="33"/>
        <v>1.534919640641585E-16</v>
      </c>
      <c r="C551" s="9">
        <f t="shared" si="32"/>
        <v>6.5208029288503361E-2</v>
      </c>
      <c r="D551">
        <f t="shared" si="34"/>
        <v>1.0008908488245552E-17</v>
      </c>
      <c r="E551">
        <v>0</v>
      </c>
      <c r="F551">
        <f t="shared" si="35"/>
        <v>0</v>
      </c>
    </row>
    <row r="552" spans="1:6" x14ac:dyDescent="0.2">
      <c r="A552">
        <v>542</v>
      </c>
      <c r="B552">
        <f t="shared" si="33"/>
        <v>1.4348305557591294E-16</v>
      </c>
      <c r="C552" s="9">
        <f t="shared" si="32"/>
        <v>6.5208029288503361E-2</v>
      </c>
      <c r="D552">
        <f t="shared" si="34"/>
        <v>9.3562472903980862E-18</v>
      </c>
      <c r="E552">
        <v>1</v>
      </c>
      <c r="F552">
        <f t="shared" si="35"/>
        <v>1E-4</v>
      </c>
    </row>
    <row r="553" spans="1:6" x14ac:dyDescent="0.2">
      <c r="A553">
        <v>543</v>
      </c>
      <c r="B553">
        <f t="shared" si="33"/>
        <v>1.3412680828551486E-16</v>
      </c>
      <c r="C553" s="9">
        <f t="shared" si="32"/>
        <v>6.5208029288503361E-2</v>
      </c>
      <c r="D553">
        <f t="shared" si="34"/>
        <v>8.7461448430553275E-18</v>
      </c>
      <c r="E553">
        <v>0</v>
      </c>
      <c r="F553">
        <f t="shared" si="35"/>
        <v>0</v>
      </c>
    </row>
    <row r="554" spans="1:6" x14ac:dyDescent="0.2">
      <c r="A554">
        <v>544</v>
      </c>
      <c r="B554">
        <f t="shared" si="33"/>
        <v>1.2538066344245953E-16</v>
      </c>
      <c r="C554" s="9">
        <f t="shared" si="32"/>
        <v>6.5208029288503361E-2</v>
      </c>
      <c r="D554">
        <f t="shared" si="34"/>
        <v>8.1758259739678833E-18</v>
      </c>
      <c r="E554">
        <v>0</v>
      </c>
      <c r="F554">
        <f t="shared" si="35"/>
        <v>0</v>
      </c>
    </row>
    <row r="555" spans="1:6" x14ac:dyDescent="0.2">
      <c r="A555">
        <v>545</v>
      </c>
      <c r="B555">
        <f t="shared" si="33"/>
        <v>1.1720483746849164E-16</v>
      </c>
      <c r="C555" s="9">
        <f t="shared" si="32"/>
        <v>6.5208029288503361E-2</v>
      </c>
      <c r="D555">
        <f t="shared" si="34"/>
        <v>7.642696474399679E-18</v>
      </c>
      <c r="E555">
        <v>0</v>
      </c>
      <c r="F555">
        <f t="shared" si="35"/>
        <v>0</v>
      </c>
    </row>
    <row r="556" spans="1:6" x14ac:dyDescent="0.2">
      <c r="A556">
        <v>546</v>
      </c>
      <c r="B556">
        <f t="shared" si="33"/>
        <v>1.0956214099409197E-16</v>
      </c>
      <c r="C556" s="9">
        <f t="shared" si="32"/>
        <v>6.5208029288503361E-2</v>
      </c>
      <c r="D556">
        <f t="shared" si="34"/>
        <v>7.1443312988538835E-18</v>
      </c>
      <c r="E556">
        <v>0</v>
      </c>
      <c r="F556">
        <f t="shared" si="35"/>
        <v>0</v>
      </c>
    </row>
    <row r="557" spans="1:6" x14ac:dyDescent="0.2">
      <c r="A557">
        <v>547</v>
      </c>
      <c r="B557">
        <f t="shared" si="33"/>
        <v>1.0241780969523809E-16</v>
      </c>
      <c r="C557" s="9">
        <f t="shared" si="32"/>
        <v>6.5208029288503361E-2</v>
      </c>
      <c r="D557">
        <f t="shared" si="34"/>
        <v>6.6784635342714492E-18</v>
      </c>
      <c r="E557">
        <v>0</v>
      </c>
      <c r="F557">
        <f t="shared" si="35"/>
        <v>0</v>
      </c>
    </row>
    <row r="558" spans="1:6" x14ac:dyDescent="0.2">
      <c r="A558">
        <v>548</v>
      </c>
      <c r="B558">
        <f t="shared" si="33"/>
        <v>9.5739346160966642E-17</v>
      </c>
      <c r="C558" s="9">
        <f t="shared" si="32"/>
        <v>6.5208029288503361E-2</v>
      </c>
      <c r="D558">
        <f t="shared" si="34"/>
        <v>6.2429740885264748E-18</v>
      </c>
      <c r="E558">
        <v>0</v>
      </c>
      <c r="F558">
        <f t="shared" si="35"/>
        <v>0</v>
      </c>
    </row>
    <row r="559" spans="1:6" x14ac:dyDescent="0.2">
      <c r="A559">
        <v>549</v>
      </c>
      <c r="B559">
        <f t="shared" si="33"/>
        <v>8.9496372072440162E-17</v>
      </c>
      <c r="C559" s="9">
        <f t="shared" si="32"/>
        <v>6.5208029288503361E-2</v>
      </c>
      <c r="D559">
        <f t="shared" si="34"/>
        <v>5.8358820513144723E-18</v>
      </c>
      <c r="E559">
        <v>0</v>
      </c>
      <c r="F559">
        <f t="shared" si="35"/>
        <v>0</v>
      </c>
    </row>
    <row r="560" spans="1:6" x14ac:dyDescent="0.2">
      <c r="A560">
        <v>550</v>
      </c>
      <c r="B560">
        <f t="shared" si="33"/>
        <v>8.3660490021125693E-17</v>
      </c>
      <c r="C560" s="9">
        <f t="shared" si="32"/>
        <v>6.5208029288503361E-2</v>
      </c>
      <c r="D560">
        <f t="shared" si="34"/>
        <v>5.4553356835881073E-18</v>
      </c>
      <c r="E560">
        <v>0</v>
      </c>
      <c r="F560">
        <f t="shared" si="35"/>
        <v>0</v>
      </c>
    </row>
    <row r="561" spans="1:6" x14ac:dyDescent="0.2">
      <c r="A561">
        <v>551</v>
      </c>
      <c r="B561">
        <f t="shared" si="33"/>
        <v>7.820515433753759E-17</v>
      </c>
      <c r="C561" s="9">
        <f t="shared" si="32"/>
        <v>6.5208029288503361E-2</v>
      </c>
      <c r="D561">
        <f t="shared" si="34"/>
        <v>5.099603994554077E-18</v>
      </c>
      <c r="E561">
        <v>0</v>
      </c>
      <c r="F561">
        <f t="shared" si="35"/>
        <v>0</v>
      </c>
    </row>
    <row r="562" spans="1:6" x14ac:dyDescent="0.2">
      <c r="A562">
        <v>552</v>
      </c>
      <c r="B562">
        <f t="shared" si="33"/>
        <v>7.3105550342983527E-17</v>
      </c>
      <c r="C562" s="9">
        <f t="shared" si="32"/>
        <v>6.5208029288503361E-2</v>
      </c>
      <c r="D562">
        <f t="shared" si="34"/>
        <v>4.7670688679174267E-18</v>
      </c>
      <c r="E562">
        <v>0</v>
      </c>
      <c r="F562">
        <f t="shared" si="35"/>
        <v>0</v>
      </c>
    </row>
    <row r="563" spans="1:6" x14ac:dyDescent="0.2">
      <c r="A563">
        <v>553</v>
      </c>
      <c r="B563">
        <f t="shared" si="33"/>
        <v>6.8338481475066091E-17</v>
      </c>
      <c r="C563" s="9">
        <f t="shared" ref="C563:C626" si="36">$E$3</f>
        <v>6.5208029288503361E-2</v>
      </c>
      <c r="D563">
        <f t="shared" si="34"/>
        <v>4.4562177015579543E-18</v>
      </c>
      <c r="E563">
        <v>0</v>
      </c>
      <c r="F563">
        <f t="shared" si="35"/>
        <v>0</v>
      </c>
    </row>
    <row r="564" spans="1:6" x14ac:dyDescent="0.2">
      <c r="A564">
        <v>554</v>
      </c>
      <c r="B564">
        <f t="shared" si="33"/>
        <v>6.3882263773508155E-17</v>
      </c>
      <c r="C564" s="9">
        <f t="shared" si="36"/>
        <v>6.5208029288503361E-2</v>
      </c>
      <c r="D564">
        <f t="shared" si="34"/>
        <v>4.1656365271588173E-18</v>
      </c>
      <c r="E564">
        <v>0</v>
      </c>
      <c r="F564">
        <f t="shared" si="35"/>
        <v>0</v>
      </c>
    </row>
    <row r="565" spans="1:6" x14ac:dyDescent="0.2">
      <c r="A565">
        <v>555</v>
      </c>
      <c r="B565">
        <f t="shared" si="33"/>
        <v>5.9716627246349322E-17</v>
      </c>
      <c r="C565" s="9">
        <f t="shared" si="36"/>
        <v>6.5208029288503361E-2</v>
      </c>
      <c r="D565">
        <f t="shared" si="34"/>
        <v>3.8940035784905847E-18</v>
      </c>
      <c r="E565">
        <v>0</v>
      </c>
      <c r="F565">
        <f t="shared" si="35"/>
        <v>0</v>
      </c>
    </row>
    <row r="566" spans="1:6" x14ac:dyDescent="0.2">
      <c r="A566">
        <v>556</v>
      </c>
      <c r="B566">
        <f t="shared" si="33"/>
        <v>5.5822623667858745E-17</v>
      </c>
      <c r="C566" s="9">
        <f t="shared" si="36"/>
        <v>6.5208029288503361E-2</v>
      </c>
      <c r="D566">
        <f t="shared" si="34"/>
        <v>3.6400832790948339E-18</v>
      </c>
      <c r="E566">
        <v>0</v>
      </c>
      <c r="F566">
        <f t="shared" si="35"/>
        <v>0</v>
      </c>
    </row>
    <row r="567" spans="1:6" x14ac:dyDescent="0.2">
      <c r="A567">
        <v>557</v>
      </c>
      <c r="B567">
        <f t="shared" si="33"/>
        <v>5.2182540388763908E-17</v>
      </c>
      <c r="C567" s="9">
        <f t="shared" si="36"/>
        <v>6.5208029288503361E-2</v>
      </c>
      <c r="D567">
        <f t="shared" si="34"/>
        <v>3.4027206220190265E-18</v>
      </c>
      <c r="E567">
        <v>0</v>
      </c>
      <c r="F567">
        <f t="shared" si="35"/>
        <v>0</v>
      </c>
    </row>
    <row r="568" spans="1:6" x14ac:dyDescent="0.2">
      <c r="A568">
        <v>558</v>
      </c>
      <c r="B568">
        <f t="shared" si="33"/>
        <v>4.8779819766744889E-17</v>
      </c>
      <c r="C568" s="9">
        <f t="shared" si="36"/>
        <v>6.5208029288503361E-2</v>
      </c>
      <c r="D568">
        <f t="shared" si="34"/>
        <v>3.1808359160378159E-18</v>
      </c>
      <c r="E568">
        <v>0</v>
      </c>
      <c r="F568">
        <f t="shared" si="35"/>
        <v>0</v>
      </c>
    </row>
    <row r="569" spans="1:6" x14ac:dyDescent="0.2">
      <c r="A569">
        <v>559</v>
      </c>
      <c r="B569">
        <f t="shared" si="33"/>
        <v>4.5598983850707076E-17</v>
      </c>
      <c r="C569" s="9">
        <f t="shared" si="36"/>
        <v>6.5208029288503361E-2</v>
      </c>
      <c r="D569">
        <f t="shared" si="34"/>
        <v>2.9734198744628986E-18</v>
      </c>
      <c r="E569">
        <v>0</v>
      </c>
      <c r="F569">
        <f t="shared" si="35"/>
        <v>0</v>
      </c>
    </row>
    <row r="570" spans="1:6" x14ac:dyDescent="0.2">
      <c r="A570">
        <v>560</v>
      </c>
      <c r="B570">
        <f t="shared" si="33"/>
        <v>4.2625563976244167E-17</v>
      </c>
      <c r="C570" s="9">
        <f t="shared" si="36"/>
        <v>6.5208029288503361E-2</v>
      </c>
      <c r="D570">
        <f t="shared" si="34"/>
        <v>2.7795290242019034E-18</v>
      </c>
      <c r="E570">
        <v>0</v>
      </c>
      <c r="F570">
        <f t="shared" si="35"/>
        <v>0</v>
      </c>
    </row>
    <row r="571" spans="1:6" x14ac:dyDescent="0.2">
      <c r="A571">
        <v>561</v>
      </c>
      <c r="B571">
        <f t="shared" si="33"/>
        <v>3.9846034952042269E-17</v>
      </c>
      <c r="C571" s="9">
        <f t="shared" si="36"/>
        <v>6.5208029288503361E-2</v>
      </c>
      <c r="D571">
        <f t="shared" si="34"/>
        <v>2.5982814141835011E-18</v>
      </c>
      <c r="E571">
        <v>0</v>
      </c>
      <c r="F571">
        <f t="shared" si="35"/>
        <v>0</v>
      </c>
    </row>
    <row r="572" spans="1:6" x14ac:dyDescent="0.2">
      <c r="A572">
        <v>562</v>
      </c>
      <c r="B572">
        <f t="shared" si="33"/>
        <v>3.7247753537858772E-17</v>
      </c>
      <c r="C572" s="9">
        <f t="shared" si="36"/>
        <v>6.5208029288503361E-2</v>
      </c>
      <c r="D572">
        <f t="shared" si="34"/>
        <v>2.4288526036276496E-18</v>
      </c>
      <c r="E572">
        <v>0</v>
      </c>
      <c r="F572">
        <f t="shared" si="35"/>
        <v>0</v>
      </c>
    </row>
    <row r="573" spans="1:6" x14ac:dyDescent="0.2">
      <c r="A573">
        <v>563</v>
      </c>
      <c r="B573">
        <f t="shared" si="33"/>
        <v>3.4818900934231119E-17</v>
      </c>
      <c r="C573" s="9">
        <f t="shared" si="36"/>
        <v>6.5208029288503361E-2</v>
      </c>
      <c r="D573">
        <f t="shared" si="34"/>
        <v>2.2704719119128398E-18</v>
      </c>
      <c r="E573">
        <v>0</v>
      </c>
      <c r="F573">
        <f t="shared" si="35"/>
        <v>0</v>
      </c>
    </row>
    <row r="574" spans="1:6" x14ac:dyDescent="0.2">
      <c r="A574">
        <v>564</v>
      </c>
      <c r="B574">
        <f t="shared" si="33"/>
        <v>3.2548429022318278E-17</v>
      </c>
      <c r="C574" s="9">
        <f t="shared" si="36"/>
        <v>6.5208029288503361E-2</v>
      </c>
      <c r="D574">
        <f t="shared" si="34"/>
        <v>2.1224189129821032E-18</v>
      </c>
      <c r="E574">
        <v>0</v>
      </c>
      <c r="F574">
        <f t="shared" si="35"/>
        <v>0</v>
      </c>
    </row>
    <row r="575" spans="1:6" x14ac:dyDescent="0.2">
      <c r="A575">
        <v>565</v>
      </c>
      <c r="B575">
        <f t="shared" si="33"/>
        <v>3.0426010109336183E-17</v>
      </c>
      <c r="C575" s="9">
        <f t="shared" si="36"/>
        <v>6.5208029288503361E-2</v>
      </c>
      <c r="D575">
        <f t="shared" si="34"/>
        <v>1.9840201583418933E-18</v>
      </c>
      <c r="E575">
        <v>0</v>
      </c>
      <c r="F575">
        <f t="shared" si="35"/>
        <v>0</v>
      </c>
    </row>
    <row r="576" spans="1:6" x14ac:dyDescent="0.2">
      <c r="A576">
        <v>566</v>
      </c>
      <c r="B576">
        <f t="shared" si="33"/>
        <v>2.8441989950994289E-17</v>
      </c>
      <c r="C576" s="9">
        <f t="shared" si="36"/>
        <v>6.5208029288503361E-2</v>
      </c>
      <c r="D576">
        <f t="shared" si="34"/>
        <v>1.8546461137477541E-18</v>
      </c>
      <c r="E576">
        <v>0</v>
      </c>
      <c r="F576">
        <f t="shared" si="35"/>
        <v>0</v>
      </c>
    </row>
    <row r="577" spans="1:6" x14ac:dyDescent="0.2">
      <c r="A577">
        <v>567</v>
      </c>
      <c r="B577">
        <f t="shared" si="33"/>
        <v>2.6587343837246536E-17</v>
      </c>
      <c r="C577" s="9">
        <f t="shared" si="36"/>
        <v>6.5208029288503361E-2</v>
      </c>
      <c r="D577">
        <f t="shared" si="34"/>
        <v>1.7337082956426814E-18</v>
      </c>
      <c r="E577">
        <v>0</v>
      </c>
      <c r="F577">
        <f t="shared" si="35"/>
        <v>0</v>
      </c>
    </row>
    <row r="578" spans="1:6" x14ac:dyDescent="0.2">
      <c r="A578">
        <v>568</v>
      </c>
      <c r="B578">
        <f t="shared" si="33"/>
        <v>2.4853635541603854E-17</v>
      </c>
      <c r="C578" s="9">
        <f t="shared" si="36"/>
        <v>6.5208029288503361E-2</v>
      </c>
      <c r="D578">
        <f t="shared" si="34"/>
        <v>1.6206565943226921E-18</v>
      </c>
      <c r="E578">
        <v>0</v>
      </c>
      <c r="F578">
        <f t="shared" si="35"/>
        <v>0</v>
      </c>
    </row>
    <row r="579" spans="1:6" x14ac:dyDescent="0.2">
      <c r="A579">
        <v>569</v>
      </c>
      <c r="B579">
        <f t="shared" ref="B579:B642" si="37">POWER($F$3, ROW(A568))</f>
        <v>2.3232978947281161E-17</v>
      </c>
      <c r="C579" s="9">
        <f t="shared" si="36"/>
        <v>6.5208029288503361E-2</v>
      </c>
      <c r="D579">
        <f t="shared" ref="D579:D642" si="38">C579*B579</f>
        <v>1.5149767716534919E-18</v>
      </c>
      <c r="E579">
        <v>0</v>
      </c>
      <c r="F579">
        <f t="shared" si="35"/>
        <v>0</v>
      </c>
    </row>
    <row r="580" spans="1:6" x14ac:dyDescent="0.2">
      <c r="A580">
        <v>570</v>
      </c>
      <c r="B580">
        <f t="shared" si="37"/>
        <v>2.1718002175627672E-17</v>
      </c>
      <c r="C580" s="9">
        <f t="shared" si="36"/>
        <v>6.5208029288503361E-2</v>
      </c>
      <c r="D580">
        <f t="shared" si="38"/>
        <v>1.416188121956109E-18</v>
      </c>
      <c r="E580">
        <v>0</v>
      </c>
      <c r="F580">
        <f t="shared" si="35"/>
        <v>0</v>
      </c>
    </row>
    <row r="581" spans="1:6" x14ac:dyDescent="0.2">
      <c r="A581">
        <v>571</v>
      </c>
      <c r="B581">
        <f t="shared" si="37"/>
        <v>2.030181405367156E-17</v>
      </c>
      <c r="C581" s="9">
        <f t="shared" si="36"/>
        <v>6.5208029288503361E-2</v>
      </c>
      <c r="D581">
        <f t="shared" si="38"/>
        <v>1.3238412854215642E-18</v>
      </c>
      <c r="E581">
        <v>0</v>
      </c>
      <c r="F581">
        <f t="shared" si="35"/>
        <v>0</v>
      </c>
    </row>
    <row r="582" spans="1:6" x14ac:dyDescent="0.2">
      <c r="A582">
        <v>572</v>
      </c>
      <c r="B582">
        <f t="shared" si="37"/>
        <v>1.8977972768249997E-17</v>
      </c>
      <c r="C582" s="9">
        <f t="shared" si="36"/>
        <v>6.5208029288503361E-2</v>
      </c>
      <c r="D582">
        <f t="shared" si="38"/>
        <v>1.2375162041084651E-18</v>
      </c>
      <c r="E582">
        <v>0</v>
      </c>
      <c r="F582">
        <f t="shared" si="35"/>
        <v>0</v>
      </c>
    </row>
    <row r="583" spans="1:6" x14ac:dyDescent="0.2">
      <c r="A583">
        <v>573</v>
      </c>
      <c r="B583">
        <f t="shared" si="37"/>
        <v>1.7740456564141534E-17</v>
      </c>
      <c r="C583" s="9">
        <f t="shared" si="36"/>
        <v>6.5208029288503361E-2</v>
      </c>
      <c r="D583">
        <f t="shared" si="38"/>
        <v>1.1568202112259629E-18</v>
      </c>
      <c r="E583">
        <v>0</v>
      </c>
      <c r="F583">
        <f t="shared" si="35"/>
        <v>0</v>
      </c>
    </row>
    <row r="584" spans="1:6" x14ac:dyDescent="0.2">
      <c r="A584">
        <v>574</v>
      </c>
      <c r="B584">
        <f t="shared" si="37"/>
        <v>1.6583636352915572E-17</v>
      </c>
      <c r="C584" s="9">
        <f t="shared" si="36"/>
        <v>6.5208029288503361E-2</v>
      </c>
      <c r="D584">
        <f t="shared" si="38"/>
        <v>1.0813862450108077E-18</v>
      </c>
      <c r="E584">
        <v>1</v>
      </c>
      <c r="F584">
        <f t="shared" si="35"/>
        <v>1E-4</v>
      </c>
    </row>
    <row r="585" spans="1:6" x14ac:dyDescent="0.2">
      <c r="A585">
        <v>575</v>
      </c>
      <c r="B585">
        <f t="shared" si="37"/>
        <v>1.5502250107904765E-17</v>
      </c>
      <c r="C585" s="9">
        <f t="shared" si="36"/>
        <v>6.5208029288503361E-2</v>
      </c>
      <c r="D585">
        <f t="shared" si="38"/>
        <v>1.0108711790739583E-18</v>
      </c>
      <c r="E585">
        <v>0</v>
      </c>
      <c r="F585">
        <f t="shared" si="35"/>
        <v>0</v>
      </c>
    </row>
    <row r="586" spans="1:6" x14ac:dyDescent="0.2">
      <c r="A586">
        <v>576</v>
      </c>
      <c r="B586">
        <f t="shared" si="37"/>
        <v>1.4491378928830805E-17</v>
      </c>
      <c r="C586" s="9">
        <f t="shared" si="36"/>
        <v>6.5208029288503361E-2</v>
      </c>
      <c r="D586">
        <f t="shared" si="38"/>
        <v>9.4495426162199957E-19</v>
      </c>
      <c r="E586">
        <v>0</v>
      </c>
      <c r="F586">
        <f t="shared" si="35"/>
        <v>0</v>
      </c>
    </row>
    <row r="587" spans="1:6" x14ac:dyDescent="0.2">
      <c r="A587">
        <v>577</v>
      </c>
      <c r="B587">
        <f t="shared" si="37"/>
        <v>1.3546424667208807E-17</v>
      </c>
      <c r="C587" s="9">
        <f t="shared" si="36"/>
        <v>6.5208029288503361E-2</v>
      </c>
      <c r="D587">
        <f t="shared" si="38"/>
        <v>8.8333565645385634E-19</v>
      </c>
      <c r="E587">
        <v>0</v>
      </c>
      <c r="F587">
        <f t="shared" si="35"/>
        <v>0</v>
      </c>
    </row>
    <row r="588" spans="1:6" x14ac:dyDescent="0.2">
      <c r="A588">
        <v>578</v>
      </c>
      <c r="B588">
        <f t="shared" si="37"/>
        <v>1.2663089010754951E-17</v>
      </c>
      <c r="C588" s="9">
        <f t="shared" si="36"/>
        <v>6.5208029288503361E-2</v>
      </c>
      <c r="D588">
        <f t="shared" si="38"/>
        <v>8.2573507909623396E-19</v>
      </c>
      <c r="E588">
        <v>0</v>
      </c>
      <c r="F588">
        <f t="shared" ref="F588:F651" si="39">E588/10000</f>
        <v>0</v>
      </c>
    </row>
    <row r="589" spans="1:6" x14ac:dyDescent="0.2">
      <c r="A589">
        <v>579</v>
      </c>
      <c r="B589">
        <f t="shared" si="37"/>
        <v>1.1837353931658716E-17</v>
      </c>
      <c r="C589" s="9">
        <f t="shared" si="36"/>
        <v>6.5208029288503361E-2</v>
      </c>
      <c r="D589">
        <f t="shared" si="38"/>
        <v>7.7189052187398193E-19</v>
      </c>
      <c r="E589">
        <v>0</v>
      </c>
      <c r="F589">
        <f t="shared" si="39"/>
        <v>0</v>
      </c>
    </row>
    <row r="590" spans="1:6" x14ac:dyDescent="0.2">
      <c r="A590">
        <v>580</v>
      </c>
      <c r="B590">
        <f t="shared" si="37"/>
        <v>1.1065463409784735E-17</v>
      </c>
      <c r="C590" s="9">
        <f t="shared" si="36"/>
        <v>6.5208029288503361E-2</v>
      </c>
      <c r="D590">
        <f t="shared" si="38"/>
        <v>7.2155706211610529E-19</v>
      </c>
      <c r="E590">
        <v>0</v>
      </c>
      <c r="F590">
        <f t="shared" si="39"/>
        <v>0</v>
      </c>
    </row>
    <row r="591" spans="1:6" x14ac:dyDescent="0.2">
      <c r="A591">
        <v>581</v>
      </c>
      <c r="B591">
        <f t="shared" si="37"/>
        <v>1.0343906347668631E-17</v>
      </c>
      <c r="C591" s="9">
        <f t="shared" si="36"/>
        <v>6.5208029288503361E-2</v>
      </c>
      <c r="D591">
        <f t="shared" si="38"/>
        <v>6.7450574807631197E-19</v>
      </c>
      <c r="E591">
        <v>0</v>
      </c>
      <c r="F591">
        <f t="shared" si="39"/>
        <v>0</v>
      </c>
    </row>
    <row r="592" spans="1:6" x14ac:dyDescent="0.2">
      <c r="A592">
        <v>582</v>
      </c>
      <c r="B592">
        <f t="shared" si="37"/>
        <v>9.6694005995923173E-18</v>
      </c>
      <c r="C592" s="9">
        <f t="shared" si="36"/>
        <v>6.5208029288503361E-2</v>
      </c>
      <c r="D592">
        <f t="shared" si="38"/>
        <v>6.305225575004878E-19</v>
      </c>
      <c r="E592">
        <v>0</v>
      </c>
      <c r="F592">
        <f t="shared" si="39"/>
        <v>0</v>
      </c>
    </row>
    <row r="593" spans="1:6" x14ac:dyDescent="0.2">
      <c r="A593">
        <v>583</v>
      </c>
      <c r="B593">
        <f t="shared" si="37"/>
        <v>9.0388780420918311E-18</v>
      </c>
      <c r="C593" s="9">
        <f t="shared" si="36"/>
        <v>6.5208029288503361E-2</v>
      </c>
      <c r="D593">
        <f t="shared" si="38"/>
        <v>5.8940742410393403E-19</v>
      </c>
      <c r="E593">
        <v>0</v>
      </c>
      <c r="F593">
        <f t="shared" si="39"/>
        <v>0</v>
      </c>
    </row>
    <row r="594" spans="1:6" x14ac:dyDescent="0.2">
      <c r="A594">
        <v>584</v>
      </c>
      <c r="B594">
        <f t="shared" si="37"/>
        <v>8.4494706179878973E-18</v>
      </c>
      <c r="C594" s="9">
        <f t="shared" si="36"/>
        <v>6.5208029288503361E-2</v>
      </c>
      <c r="D594">
        <f t="shared" si="38"/>
        <v>5.5097332753010339E-19</v>
      </c>
      <c r="E594">
        <v>0</v>
      </c>
      <c r="F594">
        <f t="shared" si="39"/>
        <v>0</v>
      </c>
    </row>
    <row r="595" spans="1:6" x14ac:dyDescent="0.2">
      <c r="A595">
        <v>585</v>
      </c>
      <c r="B595">
        <f t="shared" si="37"/>
        <v>7.8984972904577933E-18</v>
      </c>
      <c r="C595" s="9">
        <f t="shared" si="36"/>
        <v>6.5208029288503361E-2</v>
      </c>
      <c r="D595">
        <f t="shared" si="38"/>
        <v>5.1504544265133626E-19</v>
      </c>
      <c r="E595">
        <v>0</v>
      </c>
      <c r="F595">
        <f t="shared" si="39"/>
        <v>0</v>
      </c>
    </row>
    <row r="596" spans="1:6" x14ac:dyDescent="0.2">
      <c r="A596">
        <v>586</v>
      </c>
      <c r="B596">
        <f t="shared" si="37"/>
        <v>7.383451847806458E-18</v>
      </c>
      <c r="C596" s="9">
        <f t="shared" si="36"/>
        <v>6.5208029288503361E-2</v>
      </c>
      <c r="D596">
        <f t="shared" si="38"/>
        <v>4.8146034434201772E-19</v>
      </c>
      <c r="E596">
        <v>0</v>
      </c>
      <c r="F596">
        <f t="shared" si="39"/>
        <v>0</v>
      </c>
    </row>
    <row r="597" spans="1:6" x14ac:dyDescent="0.2">
      <c r="A597">
        <v>587</v>
      </c>
      <c r="B597">
        <f t="shared" si="37"/>
        <v>6.9019915034644393E-18</v>
      </c>
      <c r="C597" s="9">
        <f t="shared" si="36"/>
        <v>6.5208029288503361E-2</v>
      </c>
      <c r="D597">
        <f t="shared" si="38"/>
        <v>4.5006526410691052E-19</v>
      </c>
      <c r="E597">
        <v>0</v>
      </c>
      <c r="F597">
        <f t="shared" si="39"/>
        <v>0</v>
      </c>
    </row>
    <row r="598" spans="1:6" x14ac:dyDescent="0.2">
      <c r="A598">
        <v>588</v>
      </c>
      <c r="B598">
        <f t="shared" si="37"/>
        <v>6.4519262393575294E-18</v>
      </c>
      <c r="C598" s="9">
        <f t="shared" si="36"/>
        <v>6.5208029288503361E-2</v>
      </c>
      <c r="D598">
        <f t="shared" si="38"/>
        <v>4.2071739518328913E-19</v>
      </c>
      <c r="E598">
        <v>0</v>
      </c>
      <c r="F598">
        <f t="shared" si="39"/>
        <v>0</v>
      </c>
    </row>
    <row r="599" spans="1:6" x14ac:dyDescent="0.2">
      <c r="A599">
        <v>589</v>
      </c>
      <c r="B599">
        <f t="shared" si="37"/>
        <v>6.0312088441742402E-18</v>
      </c>
      <c r="C599" s="9">
        <f t="shared" si="36"/>
        <v>6.5208029288503361E-2</v>
      </c>
      <c r="D599">
        <f t="shared" si="38"/>
        <v>3.9328324295599433E-19</v>
      </c>
      <c r="E599">
        <v>0</v>
      </c>
      <c r="F599">
        <f t="shared" si="39"/>
        <v>0</v>
      </c>
    </row>
    <row r="600" spans="1:6" x14ac:dyDescent="0.2">
      <c r="A600">
        <v>590</v>
      </c>
      <c r="B600">
        <f t="shared" si="37"/>
        <v>5.6379256012182471E-18</v>
      </c>
      <c r="C600" s="9">
        <f t="shared" si="36"/>
        <v>6.5208029288503361E-2</v>
      </c>
      <c r="D600">
        <f t="shared" si="38"/>
        <v>3.6763801773064239E-19</v>
      </c>
      <c r="E600">
        <v>0</v>
      </c>
      <c r="F600">
        <f t="shared" si="39"/>
        <v>0</v>
      </c>
    </row>
    <row r="601" spans="1:6" x14ac:dyDescent="0.2">
      <c r="A601">
        <v>591</v>
      </c>
      <c r="B601">
        <f t="shared" si="37"/>
        <v>5.2702875834876051E-18</v>
      </c>
      <c r="C601" s="9">
        <f t="shared" si="36"/>
        <v>6.5208029288503361E-2</v>
      </c>
      <c r="D601">
        <f t="shared" si="38"/>
        <v>3.4366506710289535E-19</v>
      </c>
      <c r="E601">
        <v>0</v>
      </c>
      <c r="F601">
        <f t="shared" si="39"/>
        <v>0</v>
      </c>
    </row>
    <row r="602" spans="1:6" x14ac:dyDescent="0.2">
      <c r="A602">
        <v>592</v>
      </c>
      <c r="B602">
        <f t="shared" si="37"/>
        <v>4.926622516384709E-18</v>
      </c>
      <c r="C602" s="9">
        <f t="shared" si="36"/>
        <v>6.5208029288503361E-2</v>
      </c>
      <c r="D602">
        <f t="shared" si="38"/>
        <v>3.2125534534181424E-19</v>
      </c>
      <c r="E602">
        <v>0</v>
      </c>
      <c r="F602">
        <f t="shared" si="39"/>
        <v>0</v>
      </c>
    </row>
    <row r="603" spans="1:6" x14ac:dyDescent="0.2">
      <c r="A603">
        <v>593</v>
      </c>
      <c r="B603">
        <f t="shared" si="37"/>
        <v>4.6053671710428946E-18</v>
      </c>
      <c r="C603" s="9">
        <f t="shared" si="36"/>
        <v>6.5208029288503361E-2</v>
      </c>
      <c r="D603">
        <f t="shared" si="38"/>
        <v>3.0030691737367693E-19</v>
      </c>
      <c r="E603">
        <v>0</v>
      </c>
      <c r="F603">
        <f t="shared" si="39"/>
        <v>0</v>
      </c>
    </row>
    <row r="604" spans="1:6" x14ac:dyDescent="0.2">
      <c r="A604">
        <v>594</v>
      </c>
      <c r="B604">
        <f t="shared" si="37"/>
        <v>4.3050602536692186E-18</v>
      </c>
      <c r="C604" s="9">
        <f t="shared" si="36"/>
        <v>6.5208029288503361E-2</v>
      </c>
      <c r="D604">
        <f t="shared" si="38"/>
        <v>2.8072449511003412E-19</v>
      </c>
      <c r="E604">
        <v>0</v>
      </c>
      <c r="F604">
        <f t="shared" si="39"/>
        <v>0</v>
      </c>
    </row>
    <row r="605" spans="1:6" x14ac:dyDescent="0.2">
      <c r="A605">
        <v>595</v>
      </c>
      <c r="B605">
        <f t="shared" si="37"/>
        <v>4.0243357585591841E-18</v>
      </c>
      <c r="C605" s="9">
        <f t="shared" si="36"/>
        <v>6.5208029288503361E-2</v>
      </c>
      <c r="D605">
        <f t="shared" si="38"/>
        <v>2.6241900401089867E-19</v>
      </c>
      <c r="E605">
        <v>0</v>
      </c>
      <c r="F605">
        <f t="shared" si="39"/>
        <v>0</v>
      </c>
    </row>
    <row r="606" spans="1:6" x14ac:dyDescent="0.2">
      <c r="A606">
        <v>596</v>
      </c>
      <c r="B606">
        <f t="shared" si="37"/>
        <v>3.7619167545482853E-18</v>
      </c>
      <c r="C606" s="9">
        <f t="shared" si="36"/>
        <v>6.5208029288503361E-2</v>
      </c>
      <c r="D606">
        <f t="shared" si="38"/>
        <v>2.453071779114961E-19</v>
      </c>
      <c r="E606">
        <v>0</v>
      </c>
      <c r="F606">
        <f t="shared" si="39"/>
        <v>0</v>
      </c>
    </row>
    <row r="607" spans="1:6" x14ac:dyDescent="0.2">
      <c r="A607">
        <v>597</v>
      </c>
      <c r="B607">
        <f t="shared" si="37"/>
        <v>3.5166095766367894E-18</v>
      </c>
      <c r="C607" s="9">
        <f t="shared" si="36"/>
        <v>6.5208029288503361E-2</v>
      </c>
      <c r="D607">
        <f t="shared" si="38"/>
        <v>2.2931118026956319E-19</v>
      </c>
      <c r="E607">
        <v>0</v>
      </c>
      <c r="F607">
        <f t="shared" si="39"/>
        <v>0</v>
      </c>
    </row>
    <row r="608" spans="1:6" x14ac:dyDescent="0.2">
      <c r="A608">
        <v>598</v>
      </c>
      <c r="B608">
        <f t="shared" si="37"/>
        <v>3.2872983963672264E-18</v>
      </c>
      <c r="C608" s="9">
        <f t="shared" si="36"/>
        <v>6.5208029288503361E-2</v>
      </c>
      <c r="D608">
        <f t="shared" si="38"/>
        <v>2.1435825011036422E-19</v>
      </c>
      <c r="E608">
        <v>0</v>
      </c>
      <c r="F608">
        <f t="shared" si="39"/>
        <v>0</v>
      </c>
    </row>
    <row r="609" spans="1:6" x14ac:dyDescent="0.2">
      <c r="A609">
        <v>599</v>
      </c>
      <c r="B609">
        <f t="shared" si="37"/>
        <v>3.0729401462568623E-18</v>
      </c>
      <c r="C609" s="9">
        <f t="shared" si="36"/>
        <v>6.5208029288503361E-2</v>
      </c>
      <c r="D609">
        <f t="shared" si="38"/>
        <v>2.0038037105893528E-19</v>
      </c>
      <c r="E609">
        <v>0</v>
      </c>
      <c r="F609">
        <f t="shared" si="39"/>
        <v>0</v>
      </c>
    </row>
    <row r="610" spans="1:6" x14ac:dyDescent="0.2">
      <c r="A610">
        <v>600</v>
      </c>
      <c r="B610">
        <f t="shared" si="37"/>
        <v>2.8725597751979272E-18</v>
      </c>
      <c r="C610" s="9">
        <f t="shared" si="36"/>
        <v>6.5208029288503361E-2</v>
      </c>
      <c r="D610">
        <f t="shared" si="38"/>
        <v>1.8731396195408307E-19</v>
      </c>
      <c r="E610">
        <v>0</v>
      </c>
      <c r="F610">
        <f t="shared" si="39"/>
        <v>0</v>
      </c>
    </row>
    <row r="611" spans="1:6" x14ac:dyDescent="0.2">
      <c r="A611">
        <v>601</v>
      </c>
      <c r="B611">
        <f t="shared" si="37"/>
        <v>2.6852458132438441E-18</v>
      </c>
      <c r="C611" s="9">
        <f t="shared" si="36"/>
        <v>6.5208029288503361E-2</v>
      </c>
      <c r="D611">
        <f t="shared" si="38"/>
        <v>1.750995876368356E-19</v>
      </c>
      <c r="E611">
        <v>0</v>
      </c>
      <c r="F611">
        <f t="shared" si="39"/>
        <v>0</v>
      </c>
    </row>
    <row r="612" spans="1:6" x14ac:dyDescent="0.2">
      <c r="A612">
        <v>602</v>
      </c>
      <c r="B612">
        <f t="shared" si="37"/>
        <v>2.5101462256070087E-18</v>
      </c>
      <c r="C612" s="9">
        <f t="shared" si="36"/>
        <v>6.5208029288503361E-2</v>
      </c>
      <c r="D612">
        <f t="shared" si="38"/>
        <v>1.63681688597808E-19</v>
      </c>
      <c r="E612">
        <v>0</v>
      </c>
      <c r="F612">
        <f t="shared" si="39"/>
        <v>0</v>
      </c>
    </row>
    <row r="613" spans="1:6" x14ac:dyDescent="0.2">
      <c r="A613">
        <v>603</v>
      </c>
      <c r="B613">
        <f t="shared" si="37"/>
        <v>2.3464645370092004E-18</v>
      </c>
      <c r="C613" s="9">
        <f t="shared" si="36"/>
        <v>6.5208029288503361E-2</v>
      </c>
      <c r="D613">
        <f t="shared" si="38"/>
        <v>1.5300832825373041E-19</v>
      </c>
      <c r="E613">
        <v>0</v>
      </c>
      <c r="F613">
        <f t="shared" si="39"/>
        <v>0</v>
      </c>
    </row>
    <row r="614" spans="1:6" x14ac:dyDescent="0.2">
      <c r="A614">
        <v>604</v>
      </c>
      <c r="B614">
        <f t="shared" si="37"/>
        <v>2.1934562087554704E-18</v>
      </c>
      <c r="C614" s="9">
        <f t="shared" si="36"/>
        <v>6.5208029288503361E-2</v>
      </c>
      <c r="D614">
        <f t="shared" si="38"/>
        <v>1.4303095670357624E-19</v>
      </c>
      <c r="E614">
        <v>0</v>
      </c>
      <c r="F614">
        <f t="shared" si="39"/>
        <v>0</v>
      </c>
    </row>
    <row r="615" spans="1:6" x14ac:dyDescent="0.2">
      <c r="A615">
        <v>605</v>
      </c>
      <c r="B615">
        <f t="shared" si="37"/>
        <v>2.0504252520518941E-18</v>
      </c>
      <c r="C615" s="9">
        <f t="shared" si="36"/>
        <v>6.5208029288503361E-2</v>
      </c>
      <c r="D615">
        <f t="shared" si="38"/>
        <v>1.3370418988968681E-19</v>
      </c>
      <c r="E615">
        <v>0</v>
      </c>
      <c r="F615">
        <f t="shared" si="39"/>
        <v>0</v>
      </c>
    </row>
    <row r="616" spans="1:6" x14ac:dyDescent="0.2">
      <c r="A616">
        <v>606</v>
      </c>
      <c r="B616">
        <f t="shared" si="37"/>
        <v>1.9167210621622075E-18</v>
      </c>
      <c r="C616" s="9">
        <f t="shared" si="36"/>
        <v>6.5208029288503361E-2</v>
      </c>
      <c r="D616">
        <f t="shared" si="38"/>
        <v>1.2498560315936449E-19</v>
      </c>
      <c r="E616">
        <v>0</v>
      </c>
      <c r="F616">
        <f t="shared" si="39"/>
        <v>0</v>
      </c>
    </row>
    <row r="617" spans="1:6" x14ac:dyDescent="0.2">
      <c r="A617">
        <v>607</v>
      </c>
      <c r="B617">
        <f t="shared" si="37"/>
        <v>1.7917354590028432E-18</v>
      </c>
      <c r="C617" s="9">
        <f t="shared" si="36"/>
        <v>6.5208029288503361E-2</v>
      </c>
      <c r="D617">
        <f t="shared" si="38"/>
        <v>1.1683553828790742E-19</v>
      </c>
      <c r="E617">
        <v>0</v>
      </c>
      <c r="F617">
        <f t="shared" si="39"/>
        <v>0</v>
      </c>
    </row>
    <row r="618" spans="1:6" x14ac:dyDescent="0.2">
      <c r="A618">
        <v>608</v>
      </c>
      <c r="B618">
        <f t="shared" si="37"/>
        <v>1.6748999207149354E-18</v>
      </c>
      <c r="C618" s="9">
        <f t="shared" si="36"/>
        <v>6.5208029288503361E-2</v>
      </c>
      <c r="D618">
        <f t="shared" si="38"/>
        <v>1.0921692308529146E-19</v>
      </c>
      <c r="E618">
        <v>0</v>
      </c>
      <c r="F618">
        <f t="shared" si="39"/>
        <v>0</v>
      </c>
    </row>
    <row r="619" spans="1:6" x14ac:dyDescent="0.2">
      <c r="A619">
        <v>609</v>
      </c>
      <c r="B619">
        <f t="shared" si="37"/>
        <v>1.5656829976296441E-18</v>
      </c>
      <c r="C619" s="9">
        <f t="shared" si="36"/>
        <v>6.5208029288503361E-2</v>
      </c>
      <c r="D619">
        <f t="shared" si="38"/>
        <v>1.0209510276594557E-19</v>
      </c>
      <c r="E619">
        <v>0</v>
      </c>
      <c r="F619">
        <f t="shared" si="39"/>
        <v>0</v>
      </c>
    </row>
    <row r="620" spans="1:6" x14ac:dyDescent="0.2">
      <c r="A620">
        <v>610</v>
      </c>
      <c r="B620">
        <f t="shared" si="37"/>
        <v>1.4635878948636986E-18</v>
      </c>
      <c r="C620" s="9">
        <f t="shared" si="36"/>
        <v>6.5208029288503361E-2</v>
      </c>
      <c r="D620">
        <f t="shared" si="38"/>
        <v>9.5437682314571035E-20</v>
      </c>
      <c r="E620">
        <v>0</v>
      </c>
      <c r="F620">
        <f t="shared" si="39"/>
        <v>0</v>
      </c>
    </row>
    <row r="621" spans="1:6" x14ac:dyDescent="0.2">
      <c r="A621">
        <v>611</v>
      </c>
      <c r="B621">
        <f t="shared" si="37"/>
        <v>1.3681502125491276E-18</v>
      </c>
      <c r="C621" s="9">
        <f t="shared" si="36"/>
        <v>6.5208029288503361E-2</v>
      </c>
      <c r="D621">
        <f t="shared" si="38"/>
        <v>8.9214379130975611E-20</v>
      </c>
      <c r="E621">
        <v>0</v>
      </c>
      <c r="F621">
        <f t="shared" si="39"/>
        <v>0</v>
      </c>
    </row>
    <row r="622" spans="1:6" x14ac:dyDescent="0.2">
      <c r="A622">
        <v>612</v>
      </c>
      <c r="B622">
        <f t="shared" si="37"/>
        <v>1.278935833418152E-18</v>
      </c>
      <c r="C622" s="9">
        <f t="shared" si="36"/>
        <v>6.5208029288503361E-2</v>
      </c>
      <c r="D622">
        <f t="shared" si="38"/>
        <v>8.3396885283647308E-20</v>
      </c>
      <c r="E622">
        <v>0</v>
      </c>
      <c r="F622">
        <f t="shared" si="39"/>
        <v>0</v>
      </c>
    </row>
    <row r="623" spans="1:6" x14ac:dyDescent="0.2">
      <c r="A623">
        <v>613</v>
      </c>
      <c r="B623">
        <f t="shared" si="37"/>
        <v>1.1955389481345045E-18</v>
      </c>
      <c r="C623" s="9">
        <f t="shared" si="36"/>
        <v>6.5208029288503361E-2</v>
      </c>
      <c r="D623">
        <f t="shared" si="38"/>
        <v>7.7958738745501276E-20</v>
      </c>
      <c r="E623">
        <v>0</v>
      </c>
      <c r="F623">
        <f t="shared" si="39"/>
        <v>0</v>
      </c>
    </row>
    <row r="624" spans="1:6" x14ac:dyDescent="0.2">
      <c r="A624">
        <v>614</v>
      </c>
      <c r="B624">
        <f t="shared" si="37"/>
        <v>1.1175802093890034E-18</v>
      </c>
      <c r="C624" s="9">
        <f t="shared" si="36"/>
        <v>6.5208029288503361E-2</v>
      </c>
      <c r="D624">
        <f t="shared" si="38"/>
        <v>7.2875203026089844E-20</v>
      </c>
      <c r="E624">
        <v>0</v>
      </c>
      <c r="F624">
        <f t="shared" si="39"/>
        <v>0</v>
      </c>
    </row>
    <row r="625" spans="1:6" x14ac:dyDescent="0.2">
      <c r="A625">
        <v>615</v>
      </c>
      <c r="B625">
        <f t="shared" si="37"/>
        <v>1.0447050063629135E-18</v>
      </c>
      <c r="C625" s="9">
        <f t="shared" si="36"/>
        <v>6.5208029288503361E-2</v>
      </c>
      <c r="D625">
        <f t="shared" si="38"/>
        <v>6.8123154652758958E-20</v>
      </c>
      <c r="E625">
        <v>0</v>
      </c>
      <c r="F625">
        <f t="shared" si="39"/>
        <v>0</v>
      </c>
    </row>
    <row r="626" spans="1:6" x14ac:dyDescent="0.2">
      <c r="A626">
        <v>616</v>
      </c>
      <c r="B626">
        <f t="shared" si="37"/>
        <v>9.7658185171015467E-19</v>
      </c>
      <c r="C626" s="9">
        <f t="shared" si="36"/>
        <v>6.5208029288503361E-2</v>
      </c>
      <c r="D626">
        <f t="shared" si="38"/>
        <v>6.3680977988936609E-20</v>
      </c>
      <c r="E626">
        <v>0</v>
      </c>
      <c r="F626">
        <f t="shared" si="39"/>
        <v>0</v>
      </c>
    </row>
    <row r="627" spans="1:6" x14ac:dyDescent="0.2">
      <c r="A627">
        <v>617</v>
      </c>
      <c r="B627">
        <f t="shared" si="37"/>
        <v>9.1290087372121808E-19</v>
      </c>
      <c r="C627" s="9">
        <f t="shared" ref="C627:C690" si="40">$E$3</f>
        <v>6.5208029288503361E-2</v>
      </c>
      <c r="D627">
        <f t="shared" si="38"/>
        <v>5.95284669111135E-20</v>
      </c>
      <c r="E627">
        <v>0</v>
      </c>
      <c r="F627">
        <f t="shared" si="39"/>
        <v>0</v>
      </c>
    </row>
    <row r="628" spans="1:6" x14ac:dyDescent="0.2">
      <c r="A628">
        <v>618</v>
      </c>
      <c r="B628">
        <f t="shared" si="37"/>
        <v>8.5337240681010469E-19</v>
      </c>
      <c r="C628" s="9">
        <f t="shared" si="40"/>
        <v>6.5208029288503361E-2</v>
      </c>
      <c r="D628">
        <f t="shared" si="38"/>
        <v>5.5646732897273916E-20</v>
      </c>
      <c r="E628">
        <v>0</v>
      </c>
      <c r="F628">
        <f t="shared" si="39"/>
        <v>0</v>
      </c>
    </row>
    <row r="629" spans="1:6" x14ac:dyDescent="0.2">
      <c r="A629">
        <v>619</v>
      </c>
      <c r="B629">
        <f t="shared" si="37"/>
        <v>7.9772567391283067E-19</v>
      </c>
      <c r="C629" s="9">
        <f t="shared" si="40"/>
        <v>6.5208029288503361E-2</v>
      </c>
      <c r="D629">
        <f t="shared" si="38"/>
        <v>5.2018119108698941E-20</v>
      </c>
      <c r="E629">
        <v>0</v>
      </c>
      <c r="F629">
        <f t="shared" si="39"/>
        <v>0</v>
      </c>
    </row>
    <row r="630" spans="1:6" x14ac:dyDescent="0.2">
      <c r="A630">
        <v>620</v>
      </c>
      <c r="B630">
        <f t="shared" si="37"/>
        <v>7.4570755480413183E-19</v>
      </c>
      <c r="C630" s="9">
        <f t="shared" si="40"/>
        <v>6.5208029288503361E-2</v>
      </c>
      <c r="D630">
        <f t="shared" si="38"/>
        <v>4.8626120074326056E-20</v>
      </c>
      <c r="E630">
        <v>0</v>
      </c>
      <c r="F630">
        <f t="shared" si="39"/>
        <v>0</v>
      </c>
    </row>
    <row r="631" spans="1:6" x14ac:dyDescent="0.2">
      <c r="A631">
        <v>621</v>
      </c>
      <c r="B631">
        <f t="shared" si="37"/>
        <v>6.9708143472980568E-19</v>
      </c>
      <c r="C631" s="9">
        <f t="shared" si="40"/>
        <v>6.5208029288503361E-2</v>
      </c>
      <c r="D631">
        <f t="shared" si="38"/>
        <v>4.5455306612333112E-20</v>
      </c>
      <c r="E631">
        <v>0</v>
      </c>
      <c r="F631">
        <f t="shared" si="39"/>
        <v>0</v>
      </c>
    </row>
    <row r="632" spans="1:6" x14ac:dyDescent="0.2">
      <c r="A632">
        <v>622</v>
      </c>
      <c r="B632">
        <f t="shared" si="37"/>
        <v>6.5162612811747268E-19</v>
      </c>
      <c r="C632" s="9">
        <f t="shared" si="40"/>
        <v>6.5208029288503361E-2</v>
      </c>
      <c r="D632">
        <f t="shared" si="38"/>
        <v>4.2491255647438201E-20</v>
      </c>
      <c r="E632">
        <v>0</v>
      </c>
      <c r="F632">
        <f t="shared" si="39"/>
        <v>0</v>
      </c>
    </row>
    <row r="633" spans="1:6" x14ac:dyDescent="0.2">
      <c r="A633">
        <v>623</v>
      </c>
      <c r="B633">
        <f t="shared" si="37"/>
        <v>6.091348724700345E-19</v>
      </c>
      <c r="C633" s="9">
        <f t="shared" si="40"/>
        <v>6.5208029288503361E-2</v>
      </c>
      <c r="D633">
        <f t="shared" si="38"/>
        <v>3.9720484604674768E-20</v>
      </c>
      <c r="E633">
        <v>0</v>
      </c>
      <c r="F633">
        <f t="shared" si="39"/>
        <v>0</v>
      </c>
    </row>
    <row r="634" spans="1:6" x14ac:dyDescent="0.2">
      <c r="A634">
        <v>624</v>
      </c>
      <c r="B634">
        <f t="shared" si="37"/>
        <v>5.6941438786535969E-19</v>
      </c>
      <c r="C634" s="9">
        <f t="shared" si="40"/>
        <v>6.5208029288503361E-2</v>
      </c>
      <c r="D634">
        <f t="shared" si="38"/>
        <v>3.7130390081219588E-20</v>
      </c>
      <c r="E634">
        <v>0</v>
      </c>
      <c r="F634">
        <f t="shared" si="39"/>
        <v>0</v>
      </c>
    </row>
    <row r="635" spans="1:6" x14ac:dyDescent="0.2">
      <c r="A635">
        <v>625</v>
      </c>
      <c r="B635">
        <f t="shared" si="37"/>
        <v>5.3228399778414014E-19</v>
      </c>
      <c r="C635" s="9">
        <f t="shared" si="40"/>
        <v>6.5208029288503361E-2</v>
      </c>
      <c r="D635">
        <f t="shared" si="38"/>
        <v>3.4709190517309866E-20</v>
      </c>
      <c r="E635">
        <v>1</v>
      </c>
      <c r="F635">
        <f t="shared" si="39"/>
        <v>1E-4</v>
      </c>
    </row>
    <row r="636" spans="1:6" x14ac:dyDescent="0.2">
      <c r="A636">
        <v>626</v>
      </c>
      <c r="B636">
        <f t="shared" si="37"/>
        <v>4.9757480726683024E-19</v>
      </c>
      <c r="C636" s="9">
        <f t="shared" si="40"/>
        <v>6.5208029288503361E-2</v>
      </c>
      <c r="D636">
        <f t="shared" si="38"/>
        <v>3.2445872605476883E-20</v>
      </c>
      <c r="E636">
        <v>0</v>
      </c>
      <c r="F636">
        <f t="shared" si="39"/>
        <v>0</v>
      </c>
    </row>
    <row r="637" spans="1:6" x14ac:dyDescent="0.2">
      <c r="A637">
        <v>627</v>
      </c>
      <c r="B637">
        <f t="shared" si="37"/>
        <v>4.6512893466135333E-19</v>
      </c>
      <c r="C637" s="9">
        <f t="shared" si="40"/>
        <v>6.5208029288503361E-2</v>
      </c>
      <c r="D637">
        <f t="shared" si="38"/>
        <v>3.0330141194327896E-20</v>
      </c>
      <c r="E637">
        <v>0</v>
      </c>
      <c r="F637">
        <f t="shared" si="39"/>
        <v>0</v>
      </c>
    </row>
    <row r="638" spans="1:6" x14ac:dyDescent="0.2">
      <c r="A638">
        <v>628</v>
      </c>
      <c r="B638">
        <f t="shared" si="37"/>
        <v>4.3479879346702543E-19</v>
      </c>
      <c r="C638" s="9">
        <f t="shared" si="40"/>
        <v>6.5208029288503361E-2</v>
      </c>
      <c r="D638">
        <f t="shared" si="38"/>
        <v>2.8352372459003719E-20</v>
      </c>
      <c r="E638">
        <v>0</v>
      </c>
      <c r="F638">
        <f t="shared" si="39"/>
        <v>0</v>
      </c>
    </row>
    <row r="639" spans="1:6" x14ac:dyDescent="0.2">
      <c r="A639">
        <v>629</v>
      </c>
      <c r="B639">
        <f t="shared" si="37"/>
        <v>4.0644642100802184E-19</v>
      </c>
      <c r="C639" s="9">
        <f t="shared" si="40"/>
        <v>6.5208029288503361E-2</v>
      </c>
      <c r="D639">
        <f t="shared" si="38"/>
        <v>2.6503570125298454E-20</v>
      </c>
      <c r="E639">
        <v>0</v>
      </c>
      <c r="F639">
        <f t="shared" si="39"/>
        <v>0</v>
      </c>
    </row>
    <row r="640" spans="1:6" x14ac:dyDescent="0.2">
      <c r="A640">
        <v>630</v>
      </c>
      <c r="B640">
        <f t="shared" si="37"/>
        <v>3.7994285088272337E-19</v>
      </c>
      <c r="C640" s="9">
        <f t="shared" si="40"/>
        <v>6.5208029288503361E-2</v>
      </c>
      <c r="D640">
        <f t="shared" si="38"/>
        <v>2.4775324548318089E-20</v>
      </c>
      <c r="E640">
        <v>0</v>
      </c>
      <c r="F640">
        <f t="shared" si="39"/>
        <v>0</v>
      </c>
    </row>
    <row r="641" spans="1:6" x14ac:dyDescent="0.2">
      <c r="A641">
        <v>631</v>
      </c>
      <c r="B641">
        <f t="shared" si="37"/>
        <v>3.5516752633440529E-19</v>
      </c>
      <c r="C641" s="9">
        <f t="shared" si="40"/>
        <v>6.5208029288503361E-2</v>
      </c>
      <c r="D641">
        <f t="shared" si="38"/>
        <v>2.3159774459539189E-20</v>
      </c>
      <c r="E641">
        <v>0</v>
      </c>
      <c r="F641">
        <f t="shared" si="39"/>
        <v>0</v>
      </c>
    </row>
    <row r="642" spans="1:6" x14ac:dyDescent="0.2">
      <c r="A642">
        <v>632</v>
      </c>
      <c r="B642">
        <f t="shared" si="37"/>
        <v>3.3200775187486609E-19</v>
      </c>
      <c r="C642" s="9">
        <f t="shared" si="40"/>
        <v>6.5208029288503361E-2</v>
      </c>
      <c r="D642">
        <f t="shared" si="38"/>
        <v>2.1649571208266425E-20</v>
      </c>
      <c r="E642">
        <v>0</v>
      </c>
      <c r="F642">
        <f t="shared" si="39"/>
        <v>0</v>
      </c>
    </row>
    <row r="643" spans="1:6" x14ac:dyDescent="0.2">
      <c r="A643">
        <v>633</v>
      </c>
      <c r="B643">
        <f t="shared" ref="B643:B706" si="41">POWER($F$3, ROW(A632))</f>
        <v>3.1035818066659968E-19</v>
      </c>
      <c r="C643" s="9">
        <f t="shared" si="40"/>
        <v>6.5208029288503361E-2</v>
      </c>
      <c r="D643">
        <f t="shared" ref="D643:D706" si="42">C643*B643</f>
        <v>2.023784533483425E-20</v>
      </c>
      <c r="E643">
        <v>0</v>
      </c>
      <c r="F643">
        <f t="shared" si="39"/>
        <v>0</v>
      </c>
    </row>
    <row r="644" spans="1:6" x14ac:dyDescent="0.2">
      <c r="A644">
        <v>634</v>
      </c>
      <c r="B644">
        <f t="shared" si="41"/>
        <v>2.9012033533176545E-19</v>
      </c>
      <c r="C644" s="9">
        <f t="shared" si="40"/>
        <v>6.5208029288503361E-2</v>
      </c>
      <c r="D644">
        <f t="shared" si="42"/>
        <v>1.8918175323504179E-20</v>
      </c>
      <c r="E644">
        <v>0</v>
      </c>
      <c r="F644">
        <f t="shared" si="39"/>
        <v>0</v>
      </c>
    </row>
    <row r="645" spans="1:6" x14ac:dyDescent="0.2">
      <c r="A645">
        <v>635</v>
      </c>
      <c r="B645">
        <f t="shared" si="41"/>
        <v>2.7120216000826129E-19</v>
      </c>
      <c r="C645" s="9">
        <f t="shared" si="40"/>
        <v>6.5208029288503361E-2</v>
      </c>
      <c r="D645">
        <f t="shared" si="42"/>
        <v>1.7684558392924077E-20</v>
      </c>
      <c r="E645">
        <v>0</v>
      </c>
      <c r="F645">
        <f t="shared" si="39"/>
        <v>0</v>
      </c>
    </row>
    <row r="646" spans="1:6" x14ac:dyDescent="0.2">
      <c r="A646">
        <v>636</v>
      </c>
      <c r="B646">
        <f t="shared" si="41"/>
        <v>2.5351760161533719E-19</v>
      </c>
      <c r="C646" s="9">
        <f t="shared" si="40"/>
        <v>6.5208029288503361E-2</v>
      </c>
      <c r="D646">
        <f t="shared" si="42"/>
        <v>1.6531383191284035E-20</v>
      </c>
      <c r="E646">
        <v>0</v>
      </c>
      <c r="F646">
        <f t="shared" si="39"/>
        <v>0</v>
      </c>
    </row>
    <row r="647" spans="1:6" x14ac:dyDescent="0.2">
      <c r="A647">
        <v>637</v>
      </c>
      <c r="B647">
        <f t="shared" si="41"/>
        <v>2.3698621842405317E-19</v>
      </c>
      <c r="C647" s="9">
        <f t="shared" si="40"/>
        <v>6.5208029288503361E-2</v>
      </c>
      <c r="D647">
        <f t="shared" si="42"/>
        <v>1.5453404271967313E-20</v>
      </c>
      <c r="E647">
        <v>0</v>
      </c>
      <c r="F647">
        <f t="shared" si="39"/>
        <v>0</v>
      </c>
    </row>
    <row r="648" spans="1:6" x14ac:dyDescent="0.2">
      <c r="A648">
        <v>638</v>
      </c>
      <c r="B648">
        <f t="shared" si="41"/>
        <v>2.2153281415208587E-19</v>
      </c>
      <c r="C648" s="9">
        <f t="shared" si="40"/>
        <v>6.5208029288503361E-2</v>
      </c>
      <c r="D648">
        <f t="shared" si="42"/>
        <v>1.4445718233593786E-20</v>
      </c>
      <c r="E648">
        <v>0</v>
      </c>
      <c r="F648">
        <f t="shared" si="39"/>
        <v>0</v>
      </c>
    </row>
    <row r="649" spans="1:6" x14ac:dyDescent="0.2">
      <c r="A649">
        <v>639</v>
      </c>
      <c r="B649">
        <f t="shared" si="41"/>
        <v>2.0708709591849209E-19</v>
      </c>
      <c r="C649" s="9">
        <f t="shared" si="40"/>
        <v>6.5208029288503361E-2</v>
      </c>
      <c r="D649">
        <f t="shared" si="42"/>
        <v>1.3503741415924136E-20</v>
      </c>
      <c r="E649">
        <v>0</v>
      </c>
      <c r="F649">
        <f t="shared" si="39"/>
        <v>0</v>
      </c>
    </row>
    <row r="650" spans="1:6" x14ac:dyDescent="0.2">
      <c r="A650">
        <v>640</v>
      </c>
      <c r="B650">
        <f t="shared" si="41"/>
        <v>1.9358335450256794E-19</v>
      </c>
      <c r="C650" s="9">
        <f t="shared" si="40"/>
        <v>6.5208029288503361E-2</v>
      </c>
      <c r="D650">
        <f t="shared" si="42"/>
        <v>1.2623189050170178E-20</v>
      </c>
      <c r="E650">
        <v>0</v>
      </c>
      <c r="F650">
        <f t="shared" si="39"/>
        <v>0</v>
      </c>
    </row>
    <row r="651" spans="1:6" x14ac:dyDescent="0.2">
      <c r="A651">
        <v>641</v>
      </c>
      <c r="B651">
        <f t="shared" si="41"/>
        <v>1.8096016545239775E-19</v>
      </c>
      <c r="C651" s="9">
        <f t="shared" si="40"/>
        <v>6.5208029288503361E-2</v>
      </c>
      <c r="D651">
        <f t="shared" si="42"/>
        <v>1.1800055768872366E-20</v>
      </c>
      <c r="E651">
        <v>0</v>
      </c>
      <c r="F651">
        <f t="shared" si="39"/>
        <v>0</v>
      </c>
    </row>
    <row r="652" spans="1:6" x14ac:dyDescent="0.2">
      <c r="A652">
        <v>642</v>
      </c>
      <c r="B652">
        <f t="shared" si="41"/>
        <v>1.6916010968352541E-19</v>
      </c>
      <c r="C652" s="9">
        <f t="shared" si="40"/>
        <v>6.5208029288503361E-2</v>
      </c>
      <c r="D652">
        <f t="shared" si="42"/>
        <v>1.1030597386689766E-20</v>
      </c>
      <c r="E652">
        <v>0</v>
      </c>
      <c r="F652">
        <f t="shared" ref="F652:F715" si="43">E652/10000</f>
        <v>0</v>
      </c>
    </row>
    <row r="653" spans="1:6" x14ac:dyDescent="0.2">
      <c r="A653">
        <v>643</v>
      </c>
      <c r="B653">
        <f t="shared" si="41"/>
        <v>1.5812951229683565E-19</v>
      </c>
      <c r="C653" s="9">
        <f t="shared" si="40"/>
        <v>6.5208029288503361E-2</v>
      </c>
      <c r="D653">
        <f t="shared" si="42"/>
        <v>1.0311313869228811E-20</v>
      </c>
      <c r="E653">
        <v>0</v>
      </c>
      <c r="F653">
        <f t="shared" si="43"/>
        <v>0</v>
      </c>
    </row>
    <row r="654" spans="1:6" x14ac:dyDescent="0.2">
      <c r="A654">
        <v>644</v>
      </c>
      <c r="B654">
        <f t="shared" si="41"/>
        <v>1.4781819842760681E-19</v>
      </c>
      <c r="C654" s="9">
        <f t="shared" si="40"/>
        <v>6.5208029288503361E-2</v>
      </c>
      <c r="D654">
        <f t="shared" si="42"/>
        <v>9.6389334124411863E-21</v>
      </c>
      <c r="E654">
        <v>0</v>
      </c>
      <c r="F654">
        <f t="shared" si="43"/>
        <v>0</v>
      </c>
    </row>
    <row r="655" spans="1:6" x14ac:dyDescent="0.2">
      <c r="A655">
        <v>645</v>
      </c>
      <c r="B655">
        <f t="shared" si="41"/>
        <v>1.3817926501516565E-19</v>
      </c>
      <c r="C655" s="9">
        <f t="shared" si="40"/>
        <v>6.5208029288503361E-2</v>
      </c>
      <c r="D655">
        <f t="shared" si="42"/>
        <v>9.0103975601727888E-21</v>
      </c>
      <c r="E655">
        <v>0</v>
      </c>
      <c r="F655">
        <f t="shared" si="43"/>
        <v>0</v>
      </c>
    </row>
    <row r="656" spans="1:6" x14ac:dyDescent="0.2">
      <c r="A656">
        <v>646</v>
      </c>
      <c r="B656">
        <f t="shared" si="41"/>
        <v>1.2916886745499287E-19</v>
      </c>
      <c r="C656" s="9">
        <f t="shared" si="40"/>
        <v>6.5208029288503361E-2</v>
      </c>
      <c r="D656">
        <f t="shared" si="42"/>
        <v>8.4228472921679832E-21</v>
      </c>
      <c r="E656">
        <v>0</v>
      </c>
      <c r="F656">
        <f t="shared" si="43"/>
        <v>0</v>
      </c>
    </row>
    <row r="657" spans="1:6" x14ac:dyDescent="0.2">
      <c r="A657">
        <v>647</v>
      </c>
      <c r="B657">
        <f t="shared" si="41"/>
        <v>1.2074602016282489E-19</v>
      </c>
      <c r="C657" s="9">
        <f t="shared" si="40"/>
        <v>6.5208029288503361E-2</v>
      </c>
      <c r="D657">
        <f t="shared" si="42"/>
        <v>7.8736100192477021E-21</v>
      </c>
      <c r="E657">
        <v>0</v>
      </c>
      <c r="F657">
        <f t="shared" si="43"/>
        <v>0</v>
      </c>
    </row>
    <row r="658" spans="1:6" x14ac:dyDescent="0.2">
      <c r="A658">
        <v>648</v>
      </c>
      <c r="B658">
        <f t="shared" si="41"/>
        <v>1.1287241014357717E-19</v>
      </c>
      <c r="C658" s="9">
        <f t="shared" si="40"/>
        <v>6.5208029288503361E-2</v>
      </c>
      <c r="D658">
        <f t="shared" si="42"/>
        <v>7.3601874265063444E-21</v>
      </c>
      <c r="E658">
        <v>0</v>
      </c>
      <c r="F658">
        <f t="shared" si="43"/>
        <v>0</v>
      </c>
    </row>
    <row r="659" spans="1:6" x14ac:dyDescent="0.2">
      <c r="A659">
        <v>649</v>
      </c>
      <c r="B659">
        <f t="shared" si="41"/>
        <v>1.0551222271707084E-19</v>
      </c>
      <c r="C659" s="9">
        <f t="shared" si="40"/>
        <v>6.5208029288503361E-2</v>
      </c>
      <c r="D659">
        <f t="shared" si="42"/>
        <v>6.8802441092298445E-21</v>
      </c>
      <c r="E659">
        <v>0</v>
      </c>
      <c r="F659">
        <f t="shared" si="43"/>
        <v>0</v>
      </c>
    </row>
    <row r="660" spans="1:6" x14ac:dyDescent="0.2">
      <c r="A660">
        <v>650</v>
      </c>
      <c r="B660">
        <f t="shared" si="41"/>
        <v>9.8631978607841008E-20</v>
      </c>
      <c r="C660" s="9">
        <f t="shared" si="40"/>
        <v>6.5208029288503361E-2</v>
      </c>
      <c r="D660">
        <f t="shared" si="42"/>
        <v>6.4315969498431332E-21</v>
      </c>
      <c r="E660">
        <v>0</v>
      </c>
      <c r="F660">
        <f t="shared" si="43"/>
        <v>0</v>
      </c>
    </row>
    <row r="661" spans="1:6" x14ac:dyDescent="0.2">
      <c r="A661">
        <v>651</v>
      </c>
      <c r="B661">
        <f t="shared" si="41"/>
        <v>9.2200381657997861E-20</v>
      </c>
      <c r="C661" s="9">
        <f t="shared" si="40"/>
        <v>6.5208029288503361E-2</v>
      </c>
      <c r="D661">
        <f t="shared" si="42"/>
        <v>6.0122051875659124E-21</v>
      </c>
      <c r="E661">
        <v>0</v>
      </c>
      <c r="F661">
        <f t="shared" si="43"/>
        <v>0</v>
      </c>
    </row>
    <row r="662" spans="1:6" x14ac:dyDescent="0.2">
      <c r="A662">
        <v>652</v>
      </c>
      <c r="B662">
        <f t="shared" si="41"/>
        <v>8.6188176470431967E-20</v>
      </c>
      <c r="C662" s="9">
        <f t="shared" si="40"/>
        <v>6.5208029288503361E-2</v>
      </c>
      <c r="D662">
        <f t="shared" si="42"/>
        <v>5.6201611356066235E-21</v>
      </c>
      <c r="E662">
        <v>0</v>
      </c>
      <c r="F662">
        <f t="shared" si="43"/>
        <v>0</v>
      </c>
    </row>
    <row r="663" spans="1:6" x14ac:dyDescent="0.2">
      <c r="A663">
        <v>653</v>
      </c>
      <c r="B663">
        <f t="shared" si="41"/>
        <v>8.0568015334825329E-20</v>
      </c>
      <c r="C663" s="9">
        <f t="shared" si="40"/>
        <v>6.5208029288503361E-2</v>
      </c>
      <c r="D663">
        <f t="shared" si="42"/>
        <v>5.2536815036698779E-21</v>
      </c>
      <c r="E663">
        <v>0</v>
      </c>
      <c r="F663">
        <f t="shared" si="43"/>
        <v>0</v>
      </c>
    </row>
    <row r="664" spans="1:6" x14ac:dyDescent="0.2">
      <c r="A664">
        <v>654</v>
      </c>
      <c r="B664">
        <f t="shared" si="41"/>
        <v>7.5314333831155465E-20</v>
      </c>
      <c r="C664" s="9">
        <f t="shared" si="40"/>
        <v>6.5208029288503361E-2</v>
      </c>
      <c r="D664">
        <f t="shared" si="42"/>
        <v>4.9110992863061052E-21</v>
      </c>
      <c r="E664">
        <v>0</v>
      </c>
      <c r="F664">
        <f t="shared" si="43"/>
        <v>0</v>
      </c>
    </row>
    <row r="665" spans="1:6" x14ac:dyDescent="0.2">
      <c r="A665">
        <v>655</v>
      </c>
      <c r="B665">
        <f t="shared" si="41"/>
        <v>7.0403234544849363E-20</v>
      </c>
      <c r="C665" s="9">
        <f t="shared" si="40"/>
        <v>6.5208029288503361E-2</v>
      </c>
      <c r="D665">
        <f t="shared" si="42"/>
        <v>4.590856180205909E-21</v>
      </c>
      <c r="E665">
        <v>0</v>
      </c>
      <c r="F665">
        <f t="shared" si="43"/>
        <v>0</v>
      </c>
    </row>
    <row r="666" spans="1:6" x14ac:dyDescent="0.2">
      <c r="A666">
        <v>656</v>
      </c>
      <c r="B666">
        <f t="shared" si="41"/>
        <v>6.5812378364643447E-20</v>
      </c>
      <c r="C666" s="9">
        <f t="shared" si="40"/>
        <v>6.5208029288503361E-2</v>
      </c>
      <c r="D666">
        <f t="shared" si="42"/>
        <v>4.2914954959477347E-21</v>
      </c>
      <c r="E666">
        <v>0</v>
      </c>
      <c r="F666">
        <f t="shared" si="43"/>
        <v>0</v>
      </c>
    </row>
    <row r="667" spans="1:6" x14ac:dyDescent="0.2">
      <c r="A667">
        <v>657</v>
      </c>
      <c r="B667">
        <f t="shared" si="41"/>
        <v>6.1520882868695719E-20</v>
      </c>
      <c r="C667" s="9">
        <f t="shared" si="40"/>
        <v>6.5208029288503361E-2</v>
      </c>
      <c r="D667">
        <f t="shared" si="42"/>
        <v>4.0116555319564947E-21</v>
      </c>
      <c r="E667">
        <v>1</v>
      </c>
      <c r="F667">
        <f t="shared" si="43"/>
        <v>1E-4</v>
      </c>
    </row>
    <row r="668" spans="1:6" x14ac:dyDescent="0.2">
      <c r="A668">
        <v>658</v>
      </c>
      <c r="B668">
        <f t="shared" si="41"/>
        <v>5.7509227336739226E-20</v>
      </c>
      <c r="C668" s="9">
        <f t="shared" si="40"/>
        <v>6.5208029288503361E-2</v>
      </c>
      <c r="D668">
        <f t="shared" si="42"/>
        <v>3.7500633805332897E-21</v>
      </c>
      <c r="E668">
        <v>0</v>
      </c>
      <c r="F668">
        <f t="shared" si="43"/>
        <v>0</v>
      </c>
    </row>
    <row r="669" spans="1:6" x14ac:dyDescent="0.2">
      <c r="A669">
        <v>659</v>
      </c>
      <c r="B669">
        <f t="shared" si="41"/>
        <v>5.3759163956205935E-20</v>
      </c>
      <c r="C669" s="9">
        <f t="shared" si="40"/>
        <v>6.5208029288503361E-2</v>
      </c>
      <c r="D669">
        <f t="shared" si="42"/>
        <v>3.5055291377817306E-21</v>
      </c>
      <c r="E669">
        <v>1</v>
      </c>
      <c r="F669">
        <f t="shared" si="43"/>
        <v>1E-4</v>
      </c>
    </row>
    <row r="670" spans="1:6" x14ac:dyDescent="0.2">
      <c r="A670">
        <v>660</v>
      </c>
      <c r="B670">
        <f t="shared" si="41"/>
        <v>5.0253634818424206E-20</v>
      </c>
      <c r="C670" s="9">
        <f t="shared" si="40"/>
        <v>6.5208029288503361E-2</v>
      </c>
      <c r="D670">
        <f t="shared" si="42"/>
        <v>3.276940491093558E-21</v>
      </c>
      <c r="E670">
        <v>0</v>
      </c>
      <c r="F670">
        <f t="shared" si="43"/>
        <v>0</v>
      </c>
    </row>
    <row r="671" spans="1:6" x14ac:dyDescent="0.2">
      <c r="A671">
        <v>661</v>
      </c>
      <c r="B671">
        <f t="shared" si="41"/>
        <v>4.6976694327330654E-20</v>
      </c>
      <c r="C671" s="9">
        <f t="shared" si="40"/>
        <v>6.5208029288503361E-2</v>
      </c>
      <c r="D671">
        <f t="shared" si="42"/>
        <v>3.0632576595736471E-21</v>
      </c>
      <c r="E671">
        <v>0</v>
      </c>
      <c r="F671">
        <f t="shared" si="43"/>
        <v>0</v>
      </c>
    </row>
    <row r="672" spans="1:6" x14ac:dyDescent="0.2">
      <c r="A672">
        <v>662</v>
      </c>
      <c r="B672">
        <f t="shared" si="41"/>
        <v>4.3913436667757006E-20</v>
      </c>
      <c r="C672" s="9">
        <f t="shared" si="40"/>
        <v>6.5208029288503361E-2</v>
      </c>
      <c r="D672">
        <f t="shared" si="42"/>
        <v>2.8635086643899364E-21</v>
      </c>
      <c r="E672">
        <v>0</v>
      </c>
      <c r="F672">
        <f t="shared" si="43"/>
        <v>0</v>
      </c>
    </row>
    <row r="673" spans="1:6" x14ac:dyDescent="0.2">
      <c r="A673">
        <v>663</v>
      </c>
      <c r="B673">
        <f t="shared" si="41"/>
        <v>4.104992800336707E-20</v>
      </c>
      <c r="C673" s="9">
        <f t="shared" si="40"/>
        <v>6.5208029288503361E-2</v>
      </c>
      <c r="D673">
        <f t="shared" si="42"/>
        <v>2.6767849075345141E-21</v>
      </c>
      <c r="E673">
        <v>0</v>
      </c>
      <c r="F673">
        <f t="shared" si="43"/>
        <v>0</v>
      </c>
    </row>
    <row r="674" spans="1:6" x14ac:dyDescent="0.2">
      <c r="A674">
        <v>664</v>
      </c>
      <c r="B674">
        <f t="shared" si="41"/>
        <v>3.8373143095832554E-20</v>
      </c>
      <c r="C674" s="9">
        <f t="shared" si="40"/>
        <v>6.5208029288503361E-2</v>
      </c>
      <c r="D674">
        <f t="shared" si="42"/>
        <v>2.5022370388849796E-21</v>
      </c>
      <c r="E674">
        <v>0</v>
      </c>
      <c r="F674">
        <f t="shared" si="43"/>
        <v>0</v>
      </c>
    </row>
    <row r="675" spans="1:6" x14ac:dyDescent="0.2">
      <c r="A675">
        <v>665</v>
      </c>
      <c r="B675">
        <f t="shared" si="41"/>
        <v>3.5870906056947575E-20</v>
      </c>
      <c r="C675" s="9">
        <f t="shared" si="40"/>
        <v>6.5208029288503361E-2</v>
      </c>
      <c r="D675">
        <f t="shared" si="42"/>
        <v>2.33907109276659E-21</v>
      </c>
      <c r="E675">
        <v>0</v>
      </c>
      <c r="F675">
        <f t="shared" si="43"/>
        <v>0</v>
      </c>
    </row>
    <row r="676" spans="1:6" x14ac:dyDescent="0.2">
      <c r="A676">
        <v>666</v>
      </c>
      <c r="B676">
        <f t="shared" si="41"/>
        <v>3.353183496418099E-20</v>
      </c>
      <c r="C676" s="9">
        <f t="shared" si="40"/>
        <v>6.5208029288503361E-2</v>
      </c>
      <c r="D676">
        <f t="shared" si="42"/>
        <v>2.1865448764415752E-21</v>
      </c>
      <c r="E676">
        <v>0</v>
      </c>
      <c r="F676">
        <f t="shared" si="43"/>
        <v>0</v>
      </c>
    </row>
    <row r="677" spans="1:6" x14ac:dyDescent="0.2">
      <c r="A677">
        <v>667</v>
      </c>
      <c r="B677">
        <f t="shared" si="41"/>
        <v>3.1345290087739412E-20</v>
      </c>
      <c r="C677" s="9">
        <f t="shared" si="40"/>
        <v>6.5208029288503361E-2</v>
      </c>
      <c r="D677">
        <f t="shared" si="42"/>
        <v>2.0439645940979457E-21</v>
      </c>
      <c r="E677">
        <v>0</v>
      </c>
      <c r="F677">
        <f t="shared" si="43"/>
        <v>0</v>
      </c>
    </row>
    <row r="678" spans="1:6" x14ac:dyDescent="0.2">
      <c r="A678">
        <v>668</v>
      </c>
      <c r="B678">
        <f t="shared" si="41"/>
        <v>2.9301325493641464E-20</v>
      </c>
      <c r="C678" s="9">
        <f t="shared" si="40"/>
        <v>6.5208029288503361E-2</v>
      </c>
      <c r="D678">
        <f t="shared" si="42"/>
        <v>1.9106816909813426E-21</v>
      </c>
      <c r="E678">
        <v>0</v>
      </c>
      <c r="F678">
        <f t="shared" si="43"/>
        <v>0</v>
      </c>
    </row>
    <row r="679" spans="1:6" x14ac:dyDescent="0.2">
      <c r="A679">
        <v>669</v>
      </c>
      <c r="B679">
        <f t="shared" si="41"/>
        <v>2.7390643802660127E-20</v>
      </c>
      <c r="C679" s="9">
        <f t="shared" si="40"/>
        <v>6.5208029288503361E-2</v>
      </c>
      <c r="D679">
        <f t="shared" si="42"/>
        <v>1.7860899033148246E-21</v>
      </c>
      <c r="E679">
        <v>1</v>
      </c>
      <c r="F679">
        <f t="shared" si="43"/>
        <v>1E-4</v>
      </c>
    </row>
    <row r="680" spans="1:6" x14ac:dyDescent="0.2">
      <c r="A680">
        <v>670</v>
      </c>
      <c r="B680">
        <f t="shared" si="41"/>
        <v>2.5604553899345305E-20</v>
      </c>
      <c r="C680" s="9">
        <f t="shared" si="40"/>
        <v>6.5208029288503361E-2</v>
      </c>
      <c r="D680">
        <f t="shared" si="42"/>
        <v>1.6696225005875715E-21</v>
      </c>
      <c r="E680">
        <v>0</v>
      </c>
      <c r="F680">
        <f t="shared" si="43"/>
        <v>0</v>
      </c>
    </row>
    <row r="681" spans="1:6" x14ac:dyDescent="0.2">
      <c r="A681">
        <v>671</v>
      </c>
      <c r="B681">
        <f t="shared" si="41"/>
        <v>2.3934931398757731E-20</v>
      </c>
      <c r="C681" s="9">
        <f t="shared" si="40"/>
        <v>6.5208029288503361E-2</v>
      </c>
      <c r="D681">
        <f t="shared" si="42"/>
        <v>1.5607497076685129E-21</v>
      </c>
      <c r="E681">
        <v>0</v>
      </c>
      <c r="F681">
        <f t="shared" si="43"/>
        <v>0</v>
      </c>
    </row>
    <row r="682" spans="1:6" x14ac:dyDescent="0.2">
      <c r="A682">
        <v>672</v>
      </c>
      <c r="B682">
        <f t="shared" si="41"/>
        <v>2.2374181691089217E-20</v>
      </c>
      <c r="C682" s="9">
        <f t="shared" si="40"/>
        <v>6.5208029288503361E-2</v>
      </c>
      <c r="D682">
        <f t="shared" si="42"/>
        <v>1.4589762950188413E-21</v>
      </c>
      <c r="E682">
        <v>1</v>
      </c>
      <c r="F682">
        <f t="shared" si="43"/>
        <v>1E-4</v>
      </c>
    </row>
    <row r="683" spans="1:6" x14ac:dyDescent="0.2">
      <c r="A683">
        <v>673</v>
      </c>
      <c r="B683">
        <f t="shared" si="41"/>
        <v>2.0915205396070376E-20</v>
      </c>
      <c r="C683" s="9">
        <f t="shared" si="40"/>
        <v>6.5208029288503361E-2</v>
      </c>
      <c r="D683">
        <f t="shared" si="42"/>
        <v>1.3638393260420206E-21</v>
      </c>
      <c r="E683">
        <v>0</v>
      </c>
      <c r="F683">
        <f t="shared" si="43"/>
        <v>0</v>
      </c>
    </row>
    <row r="684" spans="1:6" x14ac:dyDescent="0.2">
      <c r="A684">
        <v>674</v>
      </c>
      <c r="B684">
        <f t="shared" si="41"/>
        <v>1.9551366070028357E-20</v>
      </c>
      <c r="C684" s="9">
        <f t="shared" si="40"/>
        <v>6.5208029288503361E-2</v>
      </c>
      <c r="D684">
        <f t="shared" si="42"/>
        <v>1.2749060513246599E-21</v>
      </c>
      <c r="E684">
        <v>0</v>
      </c>
      <c r="F684">
        <f t="shared" si="43"/>
        <v>0</v>
      </c>
    </row>
    <row r="685" spans="1:6" x14ac:dyDescent="0.2">
      <c r="A685">
        <v>675</v>
      </c>
      <c r="B685">
        <f t="shared" si="41"/>
        <v>1.8276460018703699E-20</v>
      </c>
      <c r="C685" s="9">
        <f t="shared" si="40"/>
        <v>6.5208029288503361E-2</v>
      </c>
      <c r="D685">
        <f t="shared" si="42"/>
        <v>1.1917719401897915E-21</v>
      </c>
      <c r="E685">
        <v>0</v>
      </c>
      <c r="F685">
        <f t="shared" si="43"/>
        <v>0</v>
      </c>
    </row>
    <row r="686" spans="1:6" x14ac:dyDescent="0.2">
      <c r="A686">
        <v>676</v>
      </c>
      <c r="B686">
        <f t="shared" si="41"/>
        <v>1.7084688078513905E-20</v>
      </c>
      <c r="C686" s="9">
        <f t="shared" si="40"/>
        <v>6.5208029288503361E-2</v>
      </c>
      <c r="D686">
        <f t="shared" si="42"/>
        <v>1.1140588406086789E-21</v>
      </c>
      <c r="E686">
        <v>0</v>
      </c>
      <c r="F686">
        <f t="shared" si="43"/>
        <v>0</v>
      </c>
    </row>
    <row r="687" spans="1:6" x14ac:dyDescent="0.2">
      <c r="A687">
        <v>677</v>
      </c>
      <c r="B687">
        <f t="shared" si="41"/>
        <v>1.5970629237905228E-20</v>
      </c>
      <c r="C687" s="9">
        <f t="shared" si="40"/>
        <v>6.5208029288503361E-2</v>
      </c>
      <c r="D687">
        <f t="shared" si="42"/>
        <v>1.0414132591011521E-21</v>
      </c>
      <c r="E687">
        <v>0</v>
      </c>
      <c r="F687">
        <f t="shared" si="43"/>
        <v>0</v>
      </c>
    </row>
    <row r="688" spans="1:6" x14ac:dyDescent="0.2">
      <c r="A688">
        <v>678</v>
      </c>
      <c r="B688">
        <f t="shared" si="41"/>
        <v>1.4929215978804077E-20</v>
      </c>
      <c r="C688" s="9">
        <f t="shared" si="40"/>
        <v>6.5208029288503361E-2</v>
      </c>
      <c r="D688">
        <f t="shared" si="42"/>
        <v>9.7350475280024866E-22</v>
      </c>
      <c r="E688">
        <v>0</v>
      </c>
      <c r="F688">
        <f t="shared" si="43"/>
        <v>0</v>
      </c>
    </row>
    <row r="689" spans="1:6" x14ac:dyDescent="0.2">
      <c r="A689">
        <v>679</v>
      </c>
      <c r="B689">
        <f t="shared" si="41"/>
        <v>1.3955711226003825E-20</v>
      </c>
      <c r="C689" s="9">
        <f t="shared" si="40"/>
        <v>6.5208029288503361E-2</v>
      </c>
      <c r="D689">
        <f t="shared" si="42"/>
        <v>9.100244263671526E-22</v>
      </c>
      <c r="E689">
        <v>1</v>
      </c>
      <c r="F689">
        <f t="shared" si="43"/>
        <v>1E-4</v>
      </c>
    </row>
    <row r="690" spans="1:6" x14ac:dyDescent="0.2">
      <c r="A690">
        <v>680</v>
      </c>
      <c r="B690">
        <f t="shared" si="41"/>
        <v>1.3045686799636676E-20</v>
      </c>
      <c r="C690" s="9">
        <f t="shared" si="40"/>
        <v>6.5208029288503361E-2</v>
      </c>
      <c r="D690">
        <f t="shared" si="42"/>
        <v>8.5068352691935009E-22</v>
      </c>
      <c r="E690">
        <v>1</v>
      </c>
      <c r="F690">
        <f t="shared" si="43"/>
        <v>1E-4</v>
      </c>
    </row>
    <row r="691" spans="1:6" x14ac:dyDescent="0.2">
      <c r="A691">
        <v>681</v>
      </c>
      <c r="B691">
        <f t="shared" si="41"/>
        <v>1.2195003272717325E-20</v>
      </c>
      <c r="C691" s="9">
        <f t="shared" ref="C691:C754" si="44">$E$3</f>
        <v>6.5208029288503361E-2</v>
      </c>
      <c r="D691">
        <f t="shared" si="42"/>
        <v>7.9521213058074567E-22</v>
      </c>
      <c r="E691">
        <v>0</v>
      </c>
      <c r="F691">
        <f t="shared" si="43"/>
        <v>0</v>
      </c>
    </row>
    <row r="692" spans="1:6" x14ac:dyDescent="0.2">
      <c r="A692">
        <v>682</v>
      </c>
      <c r="B692">
        <f t="shared" si="41"/>
        <v>1.1399791142136582E-20</v>
      </c>
      <c r="C692" s="9">
        <f t="shared" si="44"/>
        <v>6.5208029288503361E-2</v>
      </c>
      <c r="D692">
        <f t="shared" si="42"/>
        <v>7.4335791467926337E-22</v>
      </c>
      <c r="E692">
        <v>0</v>
      </c>
      <c r="F692">
        <f t="shared" si="43"/>
        <v>0</v>
      </c>
    </row>
    <row r="693" spans="1:6" x14ac:dyDescent="0.2">
      <c r="A693">
        <v>683</v>
      </c>
      <c r="B693">
        <f t="shared" si="41"/>
        <v>1.0656433227457317E-20</v>
      </c>
      <c r="C693" s="9">
        <f t="shared" si="44"/>
        <v>6.5208029288503361E-2</v>
      </c>
      <c r="D693">
        <f t="shared" si="42"/>
        <v>6.9488501000701716E-22</v>
      </c>
      <c r="E693">
        <v>0</v>
      </c>
      <c r="F693">
        <f t="shared" si="43"/>
        <v>0</v>
      </c>
    </row>
    <row r="694" spans="1:6" x14ac:dyDescent="0.2">
      <c r="A694">
        <v>684</v>
      </c>
      <c r="B694">
        <f t="shared" si="41"/>
        <v>9.9615482174503003E-21</v>
      </c>
      <c r="C694" s="9">
        <f t="shared" si="44"/>
        <v>6.5208029288503361E-2</v>
      </c>
      <c r="D694">
        <f t="shared" si="42"/>
        <v>6.4957292792233766E-22</v>
      </c>
      <c r="E694">
        <v>0</v>
      </c>
      <c r="F694">
        <f t="shared" si="43"/>
        <v>0</v>
      </c>
    </row>
    <row r="695" spans="1:6" x14ac:dyDescent="0.2">
      <c r="A695">
        <v>685</v>
      </c>
      <c r="B695">
        <f t="shared" si="41"/>
        <v>9.311975289527963E-21</v>
      </c>
      <c r="C695" s="9">
        <f t="shared" si="44"/>
        <v>6.5208029288503361E-2</v>
      </c>
      <c r="D695">
        <f t="shared" si="42"/>
        <v>6.0721555741335894E-22</v>
      </c>
      <c r="E695">
        <v>0</v>
      </c>
      <c r="F695">
        <f t="shared" si="43"/>
        <v>0</v>
      </c>
    </row>
    <row r="696" spans="1:6" x14ac:dyDescent="0.2">
      <c r="A696">
        <v>686</v>
      </c>
      <c r="B696">
        <f t="shared" si="41"/>
        <v>8.7047597321146053E-21</v>
      </c>
      <c r="C696" s="9">
        <f t="shared" si="44"/>
        <v>6.5208029288503361E-2</v>
      </c>
      <c r="D696">
        <f t="shared" si="42"/>
        <v>5.6762022756111387E-22</v>
      </c>
      <c r="E696">
        <v>0</v>
      </c>
      <c r="F696">
        <f t="shared" si="43"/>
        <v>0</v>
      </c>
    </row>
    <row r="697" spans="1:6" x14ac:dyDescent="0.2">
      <c r="A697">
        <v>687</v>
      </c>
      <c r="B697">
        <f t="shared" si="41"/>
        <v>8.1371395045534909E-21</v>
      </c>
      <c r="C697" s="9">
        <f t="shared" si="44"/>
        <v>6.5208029288503361E-2</v>
      </c>
      <c r="D697">
        <f t="shared" si="42"/>
        <v>5.3060683113756175E-22</v>
      </c>
      <c r="E697">
        <v>0</v>
      </c>
      <c r="F697">
        <f t="shared" si="43"/>
        <v>0</v>
      </c>
    </row>
    <row r="698" spans="1:6" x14ac:dyDescent="0.2">
      <c r="A698">
        <v>688</v>
      </c>
      <c r="B698">
        <f t="shared" si="41"/>
        <v>7.606532673415928E-21</v>
      </c>
      <c r="C698" s="9">
        <f t="shared" si="44"/>
        <v>6.5208029288503361E-2</v>
      </c>
      <c r="D698">
        <f t="shared" si="42"/>
        <v>4.9600700535206357E-22</v>
      </c>
      <c r="E698">
        <v>0</v>
      </c>
      <c r="F698">
        <f t="shared" si="43"/>
        <v>0</v>
      </c>
    </row>
    <row r="699" spans="1:6" x14ac:dyDescent="0.2">
      <c r="A699">
        <v>689</v>
      </c>
      <c r="B699">
        <f t="shared" si="41"/>
        <v>7.1105256680638656E-21</v>
      </c>
      <c r="C699" s="9">
        <f t="shared" si="44"/>
        <v>6.5208029288503361E-2</v>
      </c>
      <c r="D699">
        <f t="shared" si="42"/>
        <v>4.6366336601976352E-22</v>
      </c>
      <c r="E699">
        <v>0</v>
      </c>
      <c r="F699">
        <f t="shared" si="43"/>
        <v>0</v>
      </c>
    </row>
    <row r="700" spans="1:6" x14ac:dyDescent="0.2">
      <c r="A700">
        <v>690</v>
      </c>
      <c r="B700">
        <f t="shared" si="41"/>
        <v>6.6468623020441021E-21</v>
      </c>
      <c r="C700" s="9">
        <f t="shared" si="44"/>
        <v>6.5208029288503361E-2</v>
      </c>
      <c r="D700">
        <f t="shared" si="42"/>
        <v>4.3342879166834072E-22</v>
      </c>
      <c r="E700">
        <v>0</v>
      </c>
      <c r="F700">
        <f t="shared" si="43"/>
        <v>0</v>
      </c>
    </row>
    <row r="701" spans="1:6" x14ac:dyDescent="0.2">
      <c r="A701">
        <v>691</v>
      </c>
      <c r="B701">
        <f t="shared" si="41"/>
        <v>6.2134335103757609E-21</v>
      </c>
      <c r="C701" s="9">
        <f t="shared" si="44"/>
        <v>6.5208029288503361E-2</v>
      </c>
      <c r="D701">
        <f t="shared" si="42"/>
        <v>4.0516575432675089E-22</v>
      </c>
      <c r="E701">
        <v>0</v>
      </c>
      <c r="F701">
        <f t="shared" si="43"/>
        <v>0</v>
      </c>
    </row>
    <row r="702" spans="1:6" x14ac:dyDescent="0.2">
      <c r="A702">
        <v>692</v>
      </c>
      <c r="B702">
        <f t="shared" si="41"/>
        <v>5.8082677560490106E-21</v>
      </c>
      <c r="C702" s="9">
        <f t="shared" si="44"/>
        <v>6.5208029288503361E-2</v>
      </c>
      <c r="D702">
        <f t="shared" si="42"/>
        <v>3.7874569395191355E-22</v>
      </c>
      <c r="E702">
        <v>0</v>
      </c>
      <c r="F702">
        <f t="shared" si="43"/>
        <v>0</v>
      </c>
    </row>
    <row r="703" spans="1:6" x14ac:dyDescent="0.2">
      <c r="A703">
        <v>693</v>
      </c>
      <c r="B703">
        <f t="shared" si="41"/>
        <v>5.4295220620970972E-21</v>
      </c>
      <c r="C703" s="9">
        <f t="shared" si="44"/>
        <v>6.5208029288503361E-2</v>
      </c>
      <c r="D703">
        <f t="shared" si="42"/>
        <v>3.5404843364780266E-22</v>
      </c>
      <c r="E703">
        <v>0</v>
      </c>
      <c r="F703">
        <f t="shared" si="43"/>
        <v>0</v>
      </c>
    </row>
    <row r="704" spans="1:6" x14ac:dyDescent="0.2">
      <c r="A704">
        <v>694</v>
      </c>
      <c r="B704">
        <f t="shared" si="41"/>
        <v>5.0754736284492949E-21</v>
      </c>
      <c r="C704" s="9">
        <f t="shared" si="44"/>
        <v>6.5208029288503361E-2</v>
      </c>
      <c r="D704">
        <f t="shared" si="42"/>
        <v>3.3096163301694804E-22</v>
      </c>
      <c r="E704">
        <v>0</v>
      </c>
      <c r="F704">
        <f t="shared" si="43"/>
        <v>0</v>
      </c>
    </row>
    <row r="705" spans="1:6" x14ac:dyDescent="0.2">
      <c r="A705">
        <v>695</v>
      </c>
      <c r="B705">
        <f t="shared" si="41"/>
        <v>4.7445119954323473E-21</v>
      </c>
      <c r="C705" s="9">
        <f t="shared" si="44"/>
        <v>6.5208029288503361E-2</v>
      </c>
      <c r="D705">
        <f t="shared" si="42"/>
        <v>3.0938027715780802E-22</v>
      </c>
      <c r="E705">
        <v>0</v>
      </c>
      <c r="F705">
        <f t="shared" si="43"/>
        <v>0</v>
      </c>
    </row>
    <row r="706" spans="1:6" x14ac:dyDescent="0.2">
      <c r="A706">
        <v>696</v>
      </c>
      <c r="B706">
        <f t="shared" si="41"/>
        <v>4.4351317182745393E-21</v>
      </c>
      <c r="C706" s="9">
        <f t="shared" si="44"/>
        <v>6.5208029288503361E-2</v>
      </c>
      <c r="D706">
        <f t="shared" si="42"/>
        <v>2.892061989836164E-22</v>
      </c>
      <c r="E706">
        <v>0</v>
      </c>
      <c r="F706">
        <f t="shared" si="43"/>
        <v>0</v>
      </c>
    </row>
    <row r="707" spans="1:6" x14ac:dyDescent="0.2">
      <c r="A707">
        <v>697</v>
      </c>
      <c r="B707">
        <f t="shared" ref="B707:B770" si="45">POWER($F$3, ROW(A696))</f>
        <v>4.1459255192909229E-21</v>
      </c>
      <c r="C707" s="9">
        <f t="shared" si="44"/>
        <v>6.5208029288503361E-2</v>
      </c>
      <c r="D707">
        <f t="shared" ref="D707:D770" si="46">C707*B707</f>
        <v>2.7034763268987601E-22</v>
      </c>
      <c r="E707">
        <v>0</v>
      </c>
      <c r="F707">
        <f t="shared" si="43"/>
        <v>0</v>
      </c>
    </row>
    <row r="708" spans="1:6" x14ac:dyDescent="0.2">
      <c r="A708">
        <v>698</v>
      </c>
      <c r="B708">
        <f t="shared" si="45"/>
        <v>3.8755778866010472E-21</v>
      </c>
      <c r="C708" s="9">
        <f t="shared" si="44"/>
        <v>6.5208029288503361E-2</v>
      </c>
      <c r="D708">
        <f t="shared" si="46"/>
        <v>2.5271879633935703E-22</v>
      </c>
      <c r="E708">
        <v>0</v>
      </c>
      <c r="F708">
        <f t="shared" si="43"/>
        <v>0</v>
      </c>
    </row>
    <row r="709" spans="1:6" x14ac:dyDescent="0.2">
      <c r="A709">
        <v>699</v>
      </c>
      <c r="B709">
        <f t="shared" si="45"/>
        <v>3.6228590902616894E-21</v>
      </c>
      <c r="C709" s="9">
        <f t="shared" si="44"/>
        <v>6.5208029288503361E-2</v>
      </c>
      <c r="D709">
        <f t="shared" si="46"/>
        <v>2.362395016659049E-22</v>
      </c>
      <c r="E709">
        <v>0</v>
      </c>
      <c r="F709">
        <f t="shared" si="43"/>
        <v>0</v>
      </c>
    </row>
    <row r="710" spans="1:6" x14ac:dyDescent="0.2">
      <c r="A710">
        <v>700</v>
      </c>
      <c r="B710">
        <f t="shared" si="45"/>
        <v>3.3866195885957849E-21</v>
      </c>
      <c r="C710" s="9">
        <f t="shared" si="44"/>
        <v>6.5208029288503361E-2</v>
      </c>
      <c r="D710">
        <f t="shared" si="46"/>
        <v>2.2083478932217316E-22</v>
      </c>
      <c r="E710">
        <v>0</v>
      </c>
      <c r="F710">
        <f t="shared" si="43"/>
        <v>0</v>
      </c>
    </row>
    <row r="711" spans="1:6" x14ac:dyDescent="0.2">
      <c r="A711">
        <v>701</v>
      </c>
      <c r="B711">
        <f t="shared" si="45"/>
        <v>3.165784799273612E-21</v>
      </c>
      <c r="C711" s="9">
        <f t="shared" si="44"/>
        <v>6.5208029288503361E-2</v>
      </c>
      <c r="D711">
        <f t="shared" si="46"/>
        <v>2.0643458791213243E-22</v>
      </c>
      <c r="E711">
        <v>0</v>
      </c>
      <c r="F711">
        <f t="shared" si="43"/>
        <v>0</v>
      </c>
    </row>
    <row r="712" spans="1:6" x14ac:dyDescent="0.2">
      <c r="A712">
        <v>702</v>
      </c>
      <c r="B712">
        <f t="shared" si="45"/>
        <v>2.9593502113614798E-21</v>
      </c>
      <c r="C712" s="9">
        <f t="shared" si="44"/>
        <v>6.5208029288503361E-2</v>
      </c>
      <c r="D712">
        <f t="shared" si="46"/>
        <v>1.92973395257398E-22</v>
      </c>
      <c r="E712">
        <v>0</v>
      </c>
      <c r="F712">
        <f t="shared" si="43"/>
        <v>0</v>
      </c>
    </row>
    <row r="713" spans="1:6" x14ac:dyDescent="0.2">
      <c r="A713">
        <v>703</v>
      </c>
      <c r="B713">
        <f t="shared" si="45"/>
        <v>2.7663768161040818E-21</v>
      </c>
      <c r="C713" s="9">
        <f t="shared" si="44"/>
        <v>6.5208029288503361E-2</v>
      </c>
      <c r="D713">
        <f t="shared" si="46"/>
        <v>1.8038998044755166E-22</v>
      </c>
      <c r="E713">
        <v>0</v>
      </c>
      <c r="F713">
        <f t="shared" si="43"/>
        <v>0</v>
      </c>
    </row>
    <row r="714" spans="1:6" x14ac:dyDescent="0.2">
      <c r="A714">
        <v>704</v>
      </c>
      <c r="B714">
        <f t="shared" si="45"/>
        <v>2.58598683565653E-21</v>
      </c>
      <c r="C714" s="9">
        <f t="shared" si="44"/>
        <v>6.5208029288503361E-2</v>
      </c>
      <c r="D714">
        <f t="shared" si="46"/>
        <v>1.6862710531917514E-22</v>
      </c>
      <c r="E714">
        <v>0</v>
      </c>
      <c r="F714">
        <f t="shared" si="43"/>
        <v>0</v>
      </c>
    </row>
    <row r="715" spans="1:6" x14ac:dyDescent="0.2">
      <c r="A715">
        <v>705</v>
      </c>
      <c r="B715">
        <f t="shared" si="45"/>
        <v>2.4173597303373549E-21</v>
      </c>
      <c r="C715" s="9">
        <f t="shared" si="44"/>
        <v>6.5208029288503361E-2</v>
      </c>
      <c r="D715">
        <f t="shared" si="46"/>
        <v>1.5763126409668684E-22</v>
      </c>
      <c r="E715">
        <v>0</v>
      </c>
      <c r="F715">
        <f t="shared" si="43"/>
        <v>0</v>
      </c>
    </row>
    <row r="716" spans="1:6" x14ac:dyDescent="0.2">
      <c r="A716">
        <v>706</v>
      </c>
      <c r="B716">
        <f t="shared" si="45"/>
        <v>2.2597284662406683E-21</v>
      </c>
      <c r="C716" s="9">
        <f t="shared" si="44"/>
        <v>6.5208029288503361E-2</v>
      </c>
      <c r="D716">
        <f t="shared" si="46"/>
        <v>1.4735244001068627E-22</v>
      </c>
      <c r="E716">
        <v>0</v>
      </c>
      <c r="F716">
        <f t="shared" ref="F716:F779" si="47">E716/10000</f>
        <v>0</v>
      </c>
    </row>
    <row r="717" spans="1:6" x14ac:dyDescent="0.2">
      <c r="A717">
        <v>707</v>
      </c>
      <c r="B717">
        <f t="shared" si="45"/>
        <v>2.1123760262299817E-21</v>
      </c>
      <c r="C717" s="9">
        <f t="shared" si="44"/>
        <v>6.5208029288503361E-2</v>
      </c>
      <c r="D717">
        <f t="shared" si="46"/>
        <v>1.37743877786737E-22</v>
      </c>
      <c r="E717">
        <v>0</v>
      </c>
      <c r="F717">
        <f t="shared" si="47"/>
        <v>0</v>
      </c>
    </row>
    <row r="718" spans="1:6" x14ac:dyDescent="0.2">
      <c r="A718">
        <v>708</v>
      </c>
      <c r="B718">
        <f t="shared" si="45"/>
        <v>1.9746321484432446E-21</v>
      </c>
      <c r="C718" s="9">
        <f t="shared" si="44"/>
        <v>6.5208029288503361E-2</v>
      </c>
      <c r="D718">
        <f t="shared" si="46"/>
        <v>1.2876187096970741E-22</v>
      </c>
      <c r="E718">
        <v>0</v>
      </c>
      <c r="F718">
        <f t="shared" si="47"/>
        <v>0</v>
      </c>
    </row>
    <row r="719" spans="1:6" x14ac:dyDescent="0.2">
      <c r="A719">
        <v>709</v>
      </c>
      <c r="B719">
        <f t="shared" si="45"/>
        <v>1.8458702774735377E-21</v>
      </c>
      <c r="C719" s="9">
        <f t="shared" si="44"/>
        <v>6.5208029288503361E-2</v>
      </c>
      <c r="D719">
        <f t="shared" si="46"/>
        <v>1.2036556311627226E-22</v>
      </c>
      <c r="E719">
        <v>0</v>
      </c>
      <c r="F719">
        <f t="shared" si="47"/>
        <v>0</v>
      </c>
    </row>
    <row r="720" spans="1:6" x14ac:dyDescent="0.2">
      <c r="A720">
        <v>710</v>
      </c>
      <c r="B720">
        <f t="shared" si="45"/>
        <v>1.7255047143572653E-21</v>
      </c>
      <c r="C720" s="9">
        <f t="shared" si="44"/>
        <v>6.5208029288503361E-2</v>
      </c>
      <c r="D720">
        <f t="shared" si="46"/>
        <v>1.1251676195125918E-22</v>
      </c>
      <c r="E720">
        <v>0</v>
      </c>
      <c r="F720">
        <f t="shared" si="47"/>
        <v>0</v>
      </c>
    </row>
    <row r="721" spans="1:6" x14ac:dyDescent="0.2">
      <c r="A721">
        <v>711</v>
      </c>
      <c r="B721">
        <f t="shared" si="45"/>
        <v>1.6129879524060061E-21</v>
      </c>
      <c r="C721" s="9">
        <f t="shared" si="44"/>
        <v>6.5208029288503361E-2</v>
      </c>
      <c r="D721">
        <f t="shared" si="46"/>
        <v>1.0517976564249391E-22</v>
      </c>
      <c r="E721">
        <v>0</v>
      </c>
      <c r="F721">
        <f t="shared" si="47"/>
        <v>0</v>
      </c>
    </row>
    <row r="722" spans="1:6" x14ac:dyDescent="0.2">
      <c r="A722">
        <v>712</v>
      </c>
      <c r="B722">
        <f t="shared" si="45"/>
        <v>1.5078081867635126E-21</v>
      </c>
      <c r="C722" s="9">
        <f t="shared" si="44"/>
        <v>6.5208029288503361E-2</v>
      </c>
      <c r="D722">
        <f t="shared" si="46"/>
        <v>9.8321200403920281E-23</v>
      </c>
      <c r="E722">
        <v>0</v>
      </c>
      <c r="F722">
        <f t="shared" si="47"/>
        <v>0</v>
      </c>
    </row>
    <row r="723" spans="1:6" x14ac:dyDescent="0.2">
      <c r="A723">
        <v>713</v>
      </c>
      <c r="B723">
        <f t="shared" si="45"/>
        <v>1.4094869863595922E-21</v>
      </c>
      <c r="C723" s="9">
        <f t="shared" si="44"/>
        <v>6.5208029288503361E-2</v>
      </c>
      <c r="D723">
        <f t="shared" si="46"/>
        <v>9.1909868688300618E-23</v>
      </c>
      <c r="E723">
        <v>0</v>
      </c>
      <c r="F723">
        <f t="shared" si="47"/>
        <v>0</v>
      </c>
    </row>
    <row r="724" spans="1:6" x14ac:dyDescent="0.2">
      <c r="A724">
        <v>714</v>
      </c>
      <c r="B724">
        <f t="shared" si="45"/>
        <v>1.3175771176712916E-21</v>
      </c>
      <c r="C724" s="9">
        <f t="shared" si="44"/>
        <v>6.5208029288503361E-2</v>
      </c>
      <c r="D724">
        <f t="shared" si="46"/>
        <v>8.5916607278971428E-23</v>
      </c>
      <c r="E724">
        <v>0</v>
      </c>
      <c r="F724">
        <f t="shared" si="47"/>
        <v>0</v>
      </c>
    </row>
    <row r="725" spans="1:6" x14ac:dyDescent="0.2">
      <c r="A725">
        <v>715</v>
      </c>
      <c r="B725">
        <f t="shared" si="45"/>
        <v>1.23166051039232E-21</v>
      </c>
      <c r="C725" s="9">
        <f t="shared" si="44"/>
        <v>6.5208029288503361E-2</v>
      </c>
      <c r="D725">
        <f t="shared" si="46"/>
        <v>8.0314154635155399E-23</v>
      </c>
      <c r="E725">
        <v>0</v>
      </c>
      <c r="F725">
        <f t="shared" si="47"/>
        <v>0</v>
      </c>
    </row>
    <row r="726" spans="1:6" x14ac:dyDescent="0.2">
      <c r="A726">
        <v>716</v>
      </c>
      <c r="B726">
        <f t="shared" si="45"/>
        <v>1.1513463557571647E-21</v>
      </c>
      <c r="C726" s="9">
        <f t="shared" si="44"/>
        <v>6.5208029288503361E-2</v>
      </c>
      <c r="D726">
        <f t="shared" si="46"/>
        <v>7.5077026887424799E-23</v>
      </c>
      <c r="E726">
        <v>0</v>
      </c>
      <c r="F726">
        <f t="shared" si="47"/>
        <v>0</v>
      </c>
    </row>
    <row r="727" spans="1:6" x14ac:dyDescent="0.2">
      <c r="A727">
        <v>717</v>
      </c>
      <c r="B727">
        <f t="shared" si="45"/>
        <v>1.0762693288697398E-21</v>
      </c>
      <c r="C727" s="9">
        <f t="shared" si="44"/>
        <v>6.5208029288503361E-2</v>
      </c>
      <c r="D727">
        <f t="shared" si="46"/>
        <v>7.0181401919255844E-23</v>
      </c>
      <c r="E727">
        <v>0</v>
      </c>
      <c r="F727">
        <f t="shared" si="47"/>
        <v>0</v>
      </c>
    </row>
    <row r="728" spans="1:6" x14ac:dyDescent="0.2">
      <c r="A728">
        <v>718</v>
      </c>
      <c r="B728">
        <f t="shared" si="45"/>
        <v>1.0060879269504844E-21</v>
      </c>
      <c r="C728" s="9">
        <f t="shared" si="44"/>
        <v>6.5208029288503361E-2</v>
      </c>
      <c r="D728">
        <f t="shared" si="46"/>
        <v>6.5605011007396822E-23</v>
      </c>
      <c r="E728">
        <v>0</v>
      </c>
      <c r="F728">
        <f t="shared" si="47"/>
        <v>0</v>
      </c>
    </row>
    <row r="729" spans="1:6" x14ac:dyDescent="0.2">
      <c r="A729">
        <v>719</v>
      </c>
      <c r="B729">
        <f t="shared" si="45"/>
        <v>9.4048291594308754E-22</v>
      </c>
      <c r="C729" s="9">
        <f t="shared" si="44"/>
        <v>6.5208029288503361E-2</v>
      </c>
      <c r="D729">
        <f t="shared" si="46"/>
        <v>6.1327037528153899E-23</v>
      </c>
      <c r="E729">
        <v>0</v>
      </c>
      <c r="F729">
        <f t="shared" si="47"/>
        <v>0</v>
      </c>
    </row>
    <row r="730" spans="1:6" x14ac:dyDescent="0.2">
      <c r="A730">
        <v>720</v>
      </c>
      <c r="B730">
        <f t="shared" si="45"/>
        <v>8.7915587841493351E-22</v>
      </c>
      <c r="C730" s="9">
        <f t="shared" si="44"/>
        <v>6.5208029288503361E-2</v>
      </c>
      <c r="D730">
        <f t="shared" si="46"/>
        <v>5.7328022268840882E-23</v>
      </c>
      <c r="E730">
        <v>0</v>
      </c>
      <c r="F730">
        <f t="shared" si="47"/>
        <v>0</v>
      </c>
    </row>
    <row r="731" spans="1:6" x14ac:dyDescent="0.2">
      <c r="A731">
        <v>721</v>
      </c>
      <c r="B731">
        <f t="shared" si="45"/>
        <v>8.2182785614609264E-22</v>
      </c>
      <c r="C731" s="9">
        <f t="shared" si="44"/>
        <v>6.5208029288503361E-2</v>
      </c>
      <c r="D731">
        <f t="shared" si="46"/>
        <v>5.3589774913682336E-23</v>
      </c>
      <c r="E731">
        <v>0</v>
      </c>
      <c r="F731">
        <f t="shared" si="47"/>
        <v>0</v>
      </c>
    </row>
    <row r="732" spans="1:6" x14ac:dyDescent="0.2">
      <c r="A732">
        <v>722</v>
      </c>
      <c r="B732">
        <f t="shared" si="45"/>
        <v>7.6823808123241039E-22</v>
      </c>
      <c r="C732" s="9">
        <f t="shared" si="44"/>
        <v>6.5208029288503361E-2</v>
      </c>
      <c r="D732">
        <f t="shared" si="46"/>
        <v>5.0095291301546638E-23</v>
      </c>
      <c r="E732">
        <v>0</v>
      </c>
      <c r="F732">
        <f t="shared" si="47"/>
        <v>0</v>
      </c>
    </row>
    <row r="733" spans="1:6" x14ac:dyDescent="0.2">
      <c r="A733">
        <v>723</v>
      </c>
      <c r="B733">
        <f t="shared" si="45"/>
        <v>7.1814278993086365E-22</v>
      </c>
      <c r="C733" s="9">
        <f t="shared" si="44"/>
        <v>6.5208029288503361E-2</v>
      </c>
      <c r="D733">
        <f t="shared" si="46"/>
        <v>4.6828676079139273E-23</v>
      </c>
      <c r="E733">
        <v>0</v>
      </c>
      <c r="F733">
        <f t="shared" si="47"/>
        <v>0</v>
      </c>
    </row>
    <row r="734" spans="1:6" x14ac:dyDescent="0.2">
      <c r="A734">
        <v>724</v>
      </c>
      <c r="B734">
        <f t="shared" si="45"/>
        <v>6.7131411385172443E-22</v>
      </c>
      <c r="C734" s="9">
        <f t="shared" si="44"/>
        <v>6.5208029288503361E-2</v>
      </c>
      <c r="D734">
        <f t="shared" si="46"/>
        <v>4.3775070397828925E-23</v>
      </c>
      <c r="E734">
        <v>0</v>
      </c>
      <c r="F734">
        <f t="shared" si="47"/>
        <v>0</v>
      </c>
    </row>
    <row r="735" spans="1:6" x14ac:dyDescent="0.2">
      <c r="A735">
        <v>725</v>
      </c>
      <c r="B735">
        <f t="shared" si="45"/>
        <v>6.275390434538956E-22</v>
      </c>
      <c r="C735" s="9">
        <f t="shared" si="44"/>
        <v>6.5208029288503361E-2</v>
      </c>
      <c r="D735">
        <f t="shared" si="46"/>
        <v>4.0920584325221008E-23</v>
      </c>
      <c r="E735">
        <v>0</v>
      </c>
      <c r="F735">
        <f t="shared" si="47"/>
        <v>0</v>
      </c>
    </row>
    <row r="736" spans="1:6" x14ac:dyDescent="0.2">
      <c r="A736">
        <v>726</v>
      </c>
      <c r="B736">
        <f t="shared" si="45"/>
        <v>5.8661845912867452E-22</v>
      </c>
      <c r="C736" s="9">
        <f t="shared" si="44"/>
        <v>6.5208029288503361E-2</v>
      </c>
      <c r="D736">
        <f t="shared" si="46"/>
        <v>3.8252233664039319E-23</v>
      </c>
      <c r="E736">
        <v>0</v>
      </c>
      <c r="F736">
        <f t="shared" si="47"/>
        <v>0</v>
      </c>
    </row>
    <row r="737" spans="1:6" x14ac:dyDescent="0.2">
      <c r="A737">
        <v>727</v>
      </c>
      <c r="B737">
        <f t="shared" si="45"/>
        <v>5.4836622546463522E-22</v>
      </c>
      <c r="C737" s="9">
        <f t="shared" si="44"/>
        <v>6.5208029288503361E-2</v>
      </c>
      <c r="D737">
        <f t="shared" si="46"/>
        <v>3.5757880890923969E-23</v>
      </c>
      <c r="E737">
        <v>0</v>
      </c>
      <c r="F737">
        <f t="shared" si="47"/>
        <v>0</v>
      </c>
    </row>
    <row r="738" spans="1:6" x14ac:dyDescent="0.2">
      <c r="A738">
        <v>728</v>
      </c>
      <c r="B738">
        <f t="shared" si="45"/>
        <v>5.1260834457371124E-22</v>
      </c>
      <c r="C738" s="9">
        <f t="shared" si="44"/>
        <v>6.5208029288503361E-2</v>
      </c>
      <c r="D738">
        <f t="shared" si="46"/>
        <v>3.3426179946493787E-23</v>
      </c>
      <c r="E738">
        <v>0</v>
      </c>
      <c r="F738">
        <f t="shared" si="47"/>
        <v>0</v>
      </c>
    </row>
    <row r="739" spans="1:6" x14ac:dyDescent="0.2">
      <c r="A739">
        <v>729</v>
      </c>
      <c r="B739">
        <f t="shared" si="45"/>
        <v>4.7918216462721746E-22</v>
      </c>
      <c r="C739" s="9">
        <f t="shared" si="44"/>
        <v>6.5208029288503361E-2</v>
      </c>
      <c r="D739">
        <f t="shared" si="46"/>
        <v>3.1246524625540036E-23</v>
      </c>
      <c r="E739">
        <v>0</v>
      </c>
      <c r="F739">
        <f t="shared" si="47"/>
        <v>0</v>
      </c>
    </row>
    <row r="740" spans="1:6" x14ac:dyDescent="0.2">
      <c r="A740">
        <v>730</v>
      </c>
      <c r="B740">
        <f t="shared" si="45"/>
        <v>4.479356400016775E-22</v>
      </c>
      <c r="C740" s="9">
        <f t="shared" si="44"/>
        <v>6.5208029288503361E-2</v>
      </c>
      <c r="D740">
        <f t="shared" si="46"/>
        <v>2.9209000332593885E-23</v>
      </c>
      <c r="E740">
        <v>0</v>
      </c>
      <c r="F740">
        <f t="shared" si="47"/>
        <v>0</v>
      </c>
    </row>
    <row r="741" spans="1:6" x14ac:dyDescent="0.2">
      <c r="A741">
        <v>731</v>
      </c>
      <c r="B741">
        <f t="shared" si="45"/>
        <v>4.1872663966908354E-22</v>
      </c>
      <c r="C741" s="9">
        <f t="shared" si="44"/>
        <v>6.5208029288503361E-2</v>
      </c>
      <c r="D741">
        <f t="shared" si="46"/>
        <v>2.7304338983418195E-23</v>
      </c>
      <c r="E741">
        <v>0</v>
      </c>
      <c r="F741">
        <f t="shared" si="47"/>
        <v>0</v>
      </c>
    </row>
    <row r="742" spans="1:6" x14ac:dyDescent="0.2">
      <c r="A742">
        <v>732</v>
      </c>
      <c r="B742">
        <f t="shared" si="45"/>
        <v>3.9142230068566547E-22</v>
      </c>
      <c r="C742" s="9">
        <f t="shared" si="44"/>
        <v>6.5208029288503361E-2</v>
      </c>
      <c r="D742">
        <f t="shared" si="46"/>
        <v>2.5523876847284244E-23</v>
      </c>
      <c r="E742">
        <v>0</v>
      </c>
      <c r="F742">
        <f t="shared" si="47"/>
        <v>0</v>
      </c>
    </row>
    <row r="743" spans="1:6" x14ac:dyDescent="0.2">
      <c r="A743">
        <v>733</v>
      </c>
      <c r="B743">
        <f t="shared" si="45"/>
        <v>3.6589842383838125E-22</v>
      </c>
      <c r="C743" s="9">
        <f t="shared" si="44"/>
        <v>6.5208029288503361E-2</v>
      </c>
      <c r="D743">
        <f t="shared" si="46"/>
        <v>2.3859515138270379E-23</v>
      </c>
      <c r="E743">
        <v>0</v>
      </c>
      <c r="F743">
        <f t="shared" si="47"/>
        <v>0</v>
      </c>
    </row>
    <row r="744" spans="1:6" x14ac:dyDescent="0.2">
      <c r="A744">
        <v>734</v>
      </c>
      <c r="B744">
        <f t="shared" si="45"/>
        <v>3.4203890870011082E-22</v>
      </c>
      <c r="C744" s="9">
        <f t="shared" si="44"/>
        <v>6.5208029288503361E-2</v>
      </c>
      <c r="D744">
        <f t="shared" si="46"/>
        <v>2.2303683176324554E-23</v>
      </c>
      <c r="E744">
        <v>0</v>
      </c>
      <c r="F744">
        <f t="shared" si="47"/>
        <v>0</v>
      </c>
    </row>
    <row r="745" spans="1:6" x14ac:dyDescent="0.2">
      <c r="A745">
        <v>735</v>
      </c>
      <c r="B745">
        <f t="shared" si="45"/>
        <v>3.1973522552378627E-22</v>
      </c>
      <c r="C745" s="9">
        <f t="shared" si="44"/>
        <v>6.5208029288503361E-2</v>
      </c>
      <c r="D745">
        <f t="shared" si="46"/>
        <v>2.0849303950521283E-23</v>
      </c>
      <c r="E745">
        <v>0</v>
      </c>
      <c r="F745">
        <f t="shared" si="47"/>
        <v>0</v>
      </c>
    </row>
    <row r="746" spans="1:6" x14ac:dyDescent="0.2">
      <c r="A746">
        <v>736</v>
      </c>
      <c r="B746">
        <f t="shared" si="45"/>
        <v>2.9888592157326498E-22</v>
      </c>
      <c r="C746" s="9">
        <f t="shared" si="44"/>
        <v>6.5208029288503361E-2</v>
      </c>
      <c r="D746">
        <f t="shared" si="46"/>
        <v>1.9489761927870781E-23</v>
      </c>
      <c r="E746">
        <v>0</v>
      </c>
      <c r="F746">
        <f t="shared" si="47"/>
        <v>0</v>
      </c>
    </row>
    <row r="747" spans="1:6" x14ac:dyDescent="0.2">
      <c r="A747">
        <v>737</v>
      </c>
      <c r="B747">
        <f t="shared" si="45"/>
        <v>2.7939615964539422E-22</v>
      </c>
      <c r="C747" s="9">
        <f t="shared" si="44"/>
        <v>6.5208029288503361E-2</v>
      </c>
      <c r="D747">
        <f t="shared" si="46"/>
        <v>1.8218872961252227E-23</v>
      </c>
      <c r="E747">
        <v>0</v>
      </c>
      <c r="F747">
        <f t="shared" si="47"/>
        <v>0</v>
      </c>
    </row>
    <row r="748" spans="1:6" x14ac:dyDescent="0.2">
      <c r="A748">
        <v>738</v>
      </c>
      <c r="B748">
        <f t="shared" si="45"/>
        <v>2.6117728668414202E-22</v>
      </c>
      <c r="C748" s="9">
        <f t="shared" si="44"/>
        <v>6.5208029288503361E-2</v>
      </c>
      <c r="D748">
        <f t="shared" si="46"/>
        <v>1.7030856159591372E-23</v>
      </c>
      <c r="E748">
        <v>0</v>
      </c>
      <c r="F748">
        <f t="shared" si="47"/>
        <v>0</v>
      </c>
    </row>
    <row r="749" spans="1:6" x14ac:dyDescent="0.2">
      <c r="A749">
        <v>739</v>
      </c>
      <c r="B749">
        <f t="shared" si="45"/>
        <v>2.4414643052455067E-22</v>
      </c>
      <c r="C749" s="9">
        <f t="shared" si="44"/>
        <v>6.5208029288503361E-2</v>
      </c>
      <c r="D749">
        <f t="shared" si="46"/>
        <v>1.592030759232845E-23</v>
      </c>
      <c r="E749">
        <v>0</v>
      </c>
      <c r="F749">
        <f t="shared" si="47"/>
        <v>0</v>
      </c>
    </row>
    <row r="750" spans="1:6" x14ac:dyDescent="0.2">
      <c r="A750">
        <v>740</v>
      </c>
      <c r="B750">
        <f t="shared" si="45"/>
        <v>2.2822612293222222E-22</v>
      </c>
      <c r="C750" s="9">
        <f t="shared" si="44"/>
        <v>6.5208029288503361E-2</v>
      </c>
      <c r="D750">
        <f t="shared" si="46"/>
        <v>1.4882175708565915E-23</v>
      </c>
      <c r="E750">
        <v>0</v>
      </c>
      <c r="F750">
        <f t="shared" si="47"/>
        <v>0</v>
      </c>
    </row>
    <row r="751" spans="1:6" x14ac:dyDescent="0.2">
      <c r="A751">
        <v>741</v>
      </c>
      <c r="B751">
        <f t="shared" si="45"/>
        <v>2.1334394722365628E-22</v>
      </c>
      <c r="C751" s="9">
        <f t="shared" si="44"/>
        <v>6.5208029288503361E-2</v>
      </c>
      <c r="D751">
        <f t="shared" si="46"/>
        <v>1.3911738359085093E-23</v>
      </c>
      <c r="E751">
        <v>1</v>
      </c>
      <c r="F751">
        <f t="shared" si="47"/>
        <v>1E-4</v>
      </c>
    </row>
    <row r="752" spans="1:6" x14ac:dyDescent="0.2">
      <c r="A752">
        <v>742</v>
      </c>
      <c r="B752">
        <f t="shared" si="45"/>
        <v>1.9943220886457118E-22</v>
      </c>
      <c r="C752" s="9">
        <f t="shared" si="44"/>
        <v>6.5208029288503361E-2</v>
      </c>
      <c r="D752">
        <f t="shared" si="46"/>
        <v>1.3004581316711877E-23</v>
      </c>
      <c r="E752">
        <v>0</v>
      </c>
      <c r="F752">
        <f t="shared" si="47"/>
        <v>0</v>
      </c>
    </row>
    <row r="753" spans="1:6" x14ac:dyDescent="0.2">
      <c r="A753">
        <v>743</v>
      </c>
      <c r="B753">
        <f t="shared" si="45"/>
        <v>1.8642762754785932E-22</v>
      </c>
      <c r="C753" s="9">
        <f t="shared" si="44"/>
        <v>6.5208029288503361E-2</v>
      </c>
      <c r="D753">
        <f t="shared" si="46"/>
        <v>1.2156578197327006E-23</v>
      </c>
      <c r="E753">
        <v>0</v>
      </c>
      <c r="F753">
        <f t="shared" si="47"/>
        <v>0</v>
      </c>
    </row>
    <row r="754" spans="1:6" x14ac:dyDescent="0.2">
      <c r="A754">
        <v>744</v>
      </c>
      <c r="B754">
        <f t="shared" si="45"/>
        <v>1.7427104935053233E-22</v>
      </c>
      <c r="C754" s="9">
        <f t="shared" si="44"/>
        <v>6.5208029288503361E-2</v>
      </c>
      <c r="D754">
        <f t="shared" si="46"/>
        <v>1.1363871690187726E-23</v>
      </c>
      <c r="E754">
        <v>0</v>
      </c>
      <c r="F754">
        <f t="shared" si="47"/>
        <v>0</v>
      </c>
    </row>
    <row r="755" spans="1:6" x14ac:dyDescent="0.2">
      <c r="A755">
        <v>745</v>
      </c>
      <c r="B755">
        <f t="shared" si="45"/>
        <v>1.6290717766034459E-22</v>
      </c>
      <c r="C755" s="9">
        <f t="shared" ref="C755:C818" si="48">$E$3</f>
        <v>6.5208029288503361E-2</v>
      </c>
      <c r="D755">
        <f t="shared" si="46"/>
        <v>1.0622856012183171E-23</v>
      </c>
      <c r="E755">
        <v>0</v>
      </c>
      <c r="F755">
        <f t="shared" si="47"/>
        <v>0</v>
      </c>
    </row>
    <row r="756" spans="1:6" x14ac:dyDescent="0.2">
      <c r="A756">
        <v>746</v>
      </c>
      <c r="B756">
        <f t="shared" si="45"/>
        <v>1.5228432164816145E-22</v>
      </c>
      <c r="C756" s="9">
        <f t="shared" si="48"/>
        <v>6.5208029288503361E-2</v>
      </c>
      <c r="D756">
        <f t="shared" si="46"/>
        <v>9.930160506213179E-24</v>
      </c>
      <c r="E756">
        <v>0</v>
      </c>
      <c r="F756">
        <f t="shared" si="47"/>
        <v>0</v>
      </c>
    </row>
    <row r="757" spans="1:6" x14ac:dyDescent="0.2">
      <c r="A757">
        <v>747</v>
      </c>
      <c r="B757">
        <f t="shared" si="45"/>
        <v>1.4235416114194824E-22</v>
      </c>
      <c r="C757" s="9">
        <f t="shared" si="48"/>
        <v>6.5208029288503361E-2</v>
      </c>
      <c r="D757">
        <f t="shared" si="46"/>
        <v>9.2826343090844884E-24</v>
      </c>
      <c r="E757">
        <v>0</v>
      </c>
      <c r="F757">
        <f t="shared" si="47"/>
        <v>0</v>
      </c>
    </row>
    <row r="758" spans="1:6" x14ac:dyDescent="0.2">
      <c r="A758">
        <v>748</v>
      </c>
      <c r="B758">
        <f t="shared" si="45"/>
        <v>1.3307152683286379E-22</v>
      </c>
      <c r="C758" s="9">
        <f t="shared" si="48"/>
        <v>6.5208029288503361E-2</v>
      </c>
      <c r="D758">
        <f t="shared" si="46"/>
        <v>8.6773320191832426E-24</v>
      </c>
      <c r="E758">
        <v>0</v>
      </c>
      <c r="F758">
        <f t="shared" si="47"/>
        <v>0</v>
      </c>
    </row>
    <row r="759" spans="1:6" x14ac:dyDescent="0.2">
      <c r="A759">
        <v>749</v>
      </c>
      <c r="B759">
        <f t="shared" si="45"/>
        <v>1.2439419481368052E-22</v>
      </c>
      <c r="C759" s="9">
        <f t="shared" si="48"/>
        <v>6.5208029288503361E-2</v>
      </c>
      <c r="D759">
        <f t="shared" si="46"/>
        <v>8.1115002987302724E-24</v>
      </c>
      <c r="E759">
        <v>0</v>
      </c>
      <c r="F759">
        <f t="shared" si="47"/>
        <v>0</v>
      </c>
    </row>
    <row r="760" spans="1:6" x14ac:dyDescent="0.2">
      <c r="A760">
        <v>750</v>
      </c>
      <c r="B760">
        <f t="shared" si="45"/>
        <v>1.1628269451495029E-22</v>
      </c>
      <c r="C760" s="9">
        <f t="shared" si="48"/>
        <v>6.5208029288503361E-2</v>
      </c>
      <c r="D760">
        <f t="shared" si="46"/>
        <v>7.5825653496769677E-24</v>
      </c>
      <c r="E760">
        <v>0</v>
      </c>
      <c r="F760">
        <f t="shared" si="47"/>
        <v>0</v>
      </c>
    </row>
    <row r="761" spans="1:6" x14ac:dyDescent="0.2">
      <c r="A761">
        <v>751</v>
      </c>
      <c r="B761">
        <f t="shared" si="45"/>
        <v>1.0870012916527331E-22</v>
      </c>
      <c r="C761" s="9">
        <f t="shared" si="48"/>
        <v>6.5208029288503361E-2</v>
      </c>
      <c r="D761">
        <f t="shared" si="46"/>
        <v>7.0881212062732397E-24</v>
      </c>
      <c r="E761">
        <v>0</v>
      </c>
      <c r="F761">
        <f t="shared" si="47"/>
        <v>0</v>
      </c>
    </row>
    <row r="762" spans="1:6" x14ac:dyDescent="0.2">
      <c r="A762">
        <v>752</v>
      </c>
      <c r="B762">
        <f t="shared" si="45"/>
        <v>1.0161200795900005E-22</v>
      </c>
      <c r="C762" s="9">
        <f t="shared" si="48"/>
        <v>6.5208029288503361E-2</v>
      </c>
      <c r="D762">
        <f t="shared" si="46"/>
        <v>6.6259187910541125E-24</v>
      </c>
      <c r="E762">
        <v>0</v>
      </c>
      <c r="F762">
        <f t="shared" si="47"/>
        <v>0</v>
      </c>
    </row>
    <row r="763" spans="1:6" x14ac:dyDescent="0.2">
      <c r="A763">
        <v>753</v>
      </c>
      <c r="B763">
        <f t="shared" si="45"/>
        <v>9.4986089167945955E-23</v>
      </c>
      <c r="C763" s="9">
        <f t="shared" si="48"/>
        <v>6.5208029288503361E-2</v>
      </c>
      <c r="D763">
        <f t="shared" si="46"/>
        <v>6.1938556844638118E-24</v>
      </c>
      <c r="E763">
        <v>0</v>
      </c>
      <c r="F763">
        <f t="shared" si="47"/>
        <v>0</v>
      </c>
    </row>
    <row r="764" spans="1:6" x14ac:dyDescent="0.2">
      <c r="A764">
        <v>754</v>
      </c>
      <c r="B764">
        <f t="shared" si="45"/>
        <v>8.8792233483482141E-23</v>
      </c>
      <c r="C764" s="9">
        <f t="shared" si="48"/>
        <v>6.5208029288503361E-2</v>
      </c>
      <c r="D764">
        <f t="shared" si="46"/>
        <v>5.7899665615825324E-24</v>
      </c>
      <c r="E764">
        <v>0</v>
      </c>
      <c r="F764">
        <f t="shared" si="47"/>
        <v>0</v>
      </c>
    </row>
    <row r="765" spans="1:6" x14ac:dyDescent="0.2">
      <c r="A765">
        <v>755</v>
      </c>
      <c r="B765">
        <f t="shared" si="45"/>
        <v>8.3002266921899608E-23</v>
      </c>
      <c r="C765" s="9">
        <f t="shared" si="48"/>
        <v>6.5208029288503361E-2</v>
      </c>
      <c r="D765">
        <f t="shared" si="46"/>
        <v>5.4124142524554036E-24</v>
      </c>
      <c r="E765">
        <v>0</v>
      </c>
      <c r="F765">
        <f t="shared" si="47"/>
        <v>0</v>
      </c>
    </row>
    <row r="766" spans="1:6" x14ac:dyDescent="0.2">
      <c r="A766">
        <v>756</v>
      </c>
      <c r="B766">
        <f t="shared" si="45"/>
        <v>7.75898526694442E-23</v>
      </c>
      <c r="C766" s="9">
        <f t="shared" si="48"/>
        <v>6.5208029288503361E-2</v>
      </c>
      <c r="D766">
        <f t="shared" si="46"/>
        <v>5.0594813853597779E-24</v>
      </c>
      <c r="E766">
        <v>0</v>
      </c>
      <c r="F766">
        <f t="shared" si="47"/>
        <v>0</v>
      </c>
    </row>
    <row r="767" spans="1:6" x14ac:dyDescent="0.2">
      <c r="A767">
        <v>757</v>
      </c>
      <c r="B767">
        <f t="shared" si="45"/>
        <v>7.253037128408444E-23</v>
      </c>
      <c r="C767" s="9">
        <f t="shared" si="48"/>
        <v>6.5208029288503361E-2</v>
      </c>
      <c r="D767">
        <f t="shared" si="46"/>
        <v>4.729562574998601E-24</v>
      </c>
      <c r="E767">
        <v>0</v>
      </c>
      <c r="F767">
        <f t="shared" si="47"/>
        <v>0</v>
      </c>
    </row>
    <row r="768" spans="1:6" x14ac:dyDescent="0.2">
      <c r="A768">
        <v>758</v>
      </c>
      <c r="B768">
        <f t="shared" si="45"/>
        <v>6.780080870908584E-23</v>
      </c>
      <c r="C768" s="9">
        <f t="shared" si="48"/>
        <v>6.5208029288503361E-2</v>
      </c>
      <c r="D768">
        <f t="shared" si="46"/>
        <v>4.4211571200862833E-24</v>
      </c>
      <c r="E768">
        <v>0</v>
      </c>
      <c r="F768">
        <f t="shared" si="47"/>
        <v>0</v>
      </c>
    </row>
    <row r="769" spans="1:6" x14ac:dyDescent="0.2">
      <c r="A769">
        <v>759</v>
      </c>
      <c r="B769">
        <f t="shared" si="45"/>
        <v>6.3379651588999569E-23</v>
      </c>
      <c r="C769" s="9">
        <f t="shared" si="48"/>
        <v>6.5208029288503361E-2</v>
      </c>
      <c r="D769">
        <f t="shared" si="46"/>
        <v>4.1328621771106228E-24</v>
      </c>
      <c r="E769">
        <v>0</v>
      </c>
      <c r="F769">
        <f t="shared" si="47"/>
        <v>0</v>
      </c>
    </row>
    <row r="770" spans="1:6" x14ac:dyDescent="0.2">
      <c r="A770">
        <v>760</v>
      </c>
      <c r="B770">
        <f t="shared" si="45"/>
        <v>5.9246789411888928E-23</v>
      </c>
      <c r="C770" s="9">
        <f t="shared" si="48"/>
        <v>6.5208029288503361E-2</v>
      </c>
      <c r="D770">
        <f t="shared" si="46"/>
        <v>3.8633663792202438E-24</v>
      </c>
      <c r="E770">
        <v>1</v>
      </c>
      <c r="F770">
        <f t="shared" si="47"/>
        <v>1E-4</v>
      </c>
    </row>
    <row r="771" spans="1:6" x14ac:dyDescent="0.2">
      <c r="A771">
        <v>761</v>
      </c>
      <c r="B771">
        <f t="shared" ref="B771:B834" si="49">POWER($F$3, ROW(A760))</f>
        <v>5.5383423032668685E-23</v>
      </c>
      <c r="C771" s="9">
        <f t="shared" si="48"/>
        <v>6.5208029288503361E-2</v>
      </c>
      <c r="D771">
        <f t="shared" ref="D771:D834" si="50">C771*B771</f>
        <v>3.6114438712118311E-24</v>
      </c>
      <c r="E771">
        <v>0</v>
      </c>
      <c r="F771">
        <f t="shared" si="47"/>
        <v>0</v>
      </c>
    </row>
    <row r="772" spans="1:6" x14ac:dyDescent="0.2">
      <c r="A772">
        <v>762</v>
      </c>
      <c r="B772">
        <f t="shared" si="49"/>
        <v>5.1771979161456862E-23</v>
      </c>
      <c r="C772" s="9">
        <f t="shared" si="48"/>
        <v>6.5208029288503361E-2</v>
      </c>
      <c r="D772">
        <f t="shared" si="50"/>
        <v>3.3759487334840647E-24</v>
      </c>
      <c r="E772">
        <v>0</v>
      </c>
      <c r="F772">
        <f t="shared" si="47"/>
        <v>0</v>
      </c>
    </row>
    <row r="773" spans="1:6" x14ac:dyDescent="0.2">
      <c r="A773">
        <v>763</v>
      </c>
      <c r="B773">
        <f t="shared" si="49"/>
        <v>4.8396030427972797E-23</v>
      </c>
      <c r="C773" s="9">
        <f t="shared" si="48"/>
        <v>6.5208029288503361E-2</v>
      </c>
      <c r="D773">
        <f t="shared" si="50"/>
        <v>3.1558097695945502E-24</v>
      </c>
      <c r="E773">
        <v>0</v>
      </c>
      <c r="F773">
        <f t="shared" si="47"/>
        <v>0</v>
      </c>
    </row>
    <row r="774" spans="1:6" x14ac:dyDescent="0.2">
      <c r="A774">
        <v>764</v>
      </c>
      <c r="B774">
        <f t="shared" si="49"/>
        <v>4.524022065837825E-23</v>
      </c>
      <c r="C774" s="9">
        <f t="shared" si="48"/>
        <v>6.5208029288503361E-2</v>
      </c>
      <c r="D774">
        <f t="shared" si="50"/>
        <v>2.9500256337098836E-24</v>
      </c>
      <c r="E774">
        <v>0</v>
      </c>
      <c r="F774">
        <f t="shared" si="47"/>
        <v>0</v>
      </c>
    </row>
    <row r="775" spans="1:6" x14ac:dyDescent="0.2">
      <c r="A775">
        <v>765</v>
      </c>
      <c r="B775">
        <f t="shared" si="49"/>
        <v>4.2290195024668368E-23</v>
      </c>
      <c r="C775" s="9">
        <f t="shared" si="48"/>
        <v>6.5208029288503361E-2</v>
      </c>
      <c r="D775">
        <f t="shared" si="50"/>
        <v>2.7576602757850941E-24</v>
      </c>
      <c r="E775">
        <v>0</v>
      </c>
      <c r="F775">
        <f t="shared" si="47"/>
        <v>0</v>
      </c>
    </row>
    <row r="776" spans="1:6" x14ac:dyDescent="0.2">
      <c r="A776">
        <v>766</v>
      </c>
      <c r="B776">
        <f t="shared" si="49"/>
        <v>3.9532534748883279E-23</v>
      </c>
      <c r="C776" s="9">
        <f t="shared" si="48"/>
        <v>6.5208029288503361E-2</v>
      </c>
      <c r="D776">
        <f t="shared" si="50"/>
        <v>2.5778386837539576E-24</v>
      </c>
      <c r="E776">
        <v>0</v>
      </c>
      <c r="F776">
        <f t="shared" si="47"/>
        <v>0</v>
      </c>
    </row>
    <row r="777" spans="1:6" x14ac:dyDescent="0.2">
      <c r="A777">
        <v>767</v>
      </c>
      <c r="B777">
        <f t="shared" si="49"/>
        <v>3.6954696065129314E-23</v>
      </c>
      <c r="C777" s="9">
        <f t="shared" si="48"/>
        <v>6.5208029288503361E-2</v>
      </c>
      <c r="D777">
        <f t="shared" si="50"/>
        <v>2.409742903362692E-24</v>
      </c>
      <c r="E777">
        <v>0</v>
      </c>
      <c r="F777">
        <f t="shared" si="47"/>
        <v>0</v>
      </c>
    </row>
    <row r="778" spans="1:6" x14ac:dyDescent="0.2">
      <c r="A778">
        <v>768</v>
      </c>
      <c r="B778">
        <f t="shared" si="49"/>
        <v>3.4544953161766619E-23</v>
      </c>
      <c r="C778" s="9">
        <f t="shared" si="48"/>
        <v>6.5208029288503361E-2</v>
      </c>
      <c r="D778">
        <f t="shared" si="50"/>
        <v>2.2526083175424545E-24</v>
      </c>
      <c r="E778">
        <v>0</v>
      </c>
      <c r="F778">
        <f t="shared" si="47"/>
        <v>0</v>
      </c>
    </row>
    <row r="779" spans="1:6" x14ac:dyDescent="0.2">
      <c r="A779">
        <v>769</v>
      </c>
      <c r="B779">
        <f t="shared" si="49"/>
        <v>3.2292344844224169E-23</v>
      </c>
      <c r="C779" s="9">
        <f t="shared" si="48"/>
        <v>6.5208029288503361E-2</v>
      </c>
      <c r="D779">
        <f t="shared" si="50"/>
        <v>2.1057201683966201E-24</v>
      </c>
      <c r="E779">
        <v>0</v>
      </c>
      <c r="F779">
        <f t="shared" si="47"/>
        <v>0</v>
      </c>
    </row>
    <row r="780" spans="1:6" x14ac:dyDescent="0.2">
      <c r="A780">
        <v>770</v>
      </c>
      <c r="B780">
        <f t="shared" si="49"/>
        <v>3.0186624675827546E-23</v>
      </c>
      <c r="C780" s="9">
        <f t="shared" si="48"/>
        <v>6.5208029288503361E-2</v>
      </c>
      <c r="D780">
        <f t="shared" si="50"/>
        <v>1.9684103059824208E-24</v>
      </c>
      <c r="E780">
        <v>0</v>
      </c>
      <c r="F780">
        <f t="shared" ref="F780:F843" si="51">E780/10000</f>
        <v>0</v>
      </c>
    </row>
    <row r="781" spans="1:6" x14ac:dyDescent="0.2">
      <c r="A781">
        <v>771</v>
      </c>
      <c r="B781">
        <f t="shared" si="49"/>
        <v>2.8218214369845127E-23</v>
      </c>
      <c r="C781" s="9">
        <f t="shared" si="48"/>
        <v>6.5208029288503361E-2</v>
      </c>
      <c r="D781">
        <f t="shared" si="50"/>
        <v>1.8400541490981276E-24</v>
      </c>
      <c r="E781">
        <v>0</v>
      </c>
      <c r="F781">
        <f t="shared" si="51"/>
        <v>0</v>
      </c>
    </row>
    <row r="782" spans="1:6" x14ac:dyDescent="0.2">
      <c r="A782">
        <v>772</v>
      </c>
      <c r="B782">
        <f t="shared" si="49"/>
        <v>2.6378160220747001E-23</v>
      </c>
      <c r="C782" s="9">
        <f t="shared" si="48"/>
        <v>6.5208029288503361E-2</v>
      </c>
      <c r="D782">
        <f t="shared" si="50"/>
        <v>1.7200678442513048E-24</v>
      </c>
      <c r="E782">
        <v>0</v>
      </c>
      <c r="F782">
        <f t="shared" si="51"/>
        <v>0</v>
      </c>
    </row>
    <row r="783" spans="1:6" x14ac:dyDescent="0.2">
      <c r="A783">
        <v>773</v>
      </c>
      <c r="B783">
        <f t="shared" si="49"/>
        <v>2.4658092376495696E-23</v>
      </c>
      <c r="C783" s="9">
        <f t="shared" si="48"/>
        <v>6.5208029288503361E-2</v>
      </c>
      <c r="D783">
        <f t="shared" si="50"/>
        <v>1.6079056098851527E-24</v>
      </c>
      <c r="E783">
        <v>1</v>
      </c>
      <c r="F783">
        <f t="shared" si="51"/>
        <v>1E-4</v>
      </c>
    </row>
    <row r="784" spans="1:6" x14ac:dyDescent="0.2">
      <c r="A784">
        <v>774</v>
      </c>
      <c r="B784">
        <f t="shared" si="49"/>
        <v>2.3050186766610543E-23</v>
      </c>
      <c r="C784" s="9">
        <f t="shared" si="48"/>
        <v>6.5208029288503361E-2</v>
      </c>
      <c r="D784">
        <f t="shared" si="50"/>
        <v>1.5030572537826128E-24</v>
      </c>
      <c r="E784">
        <v>0</v>
      </c>
      <c r="F784">
        <f t="shared" si="51"/>
        <v>0</v>
      </c>
    </row>
    <row r="785" spans="1:6" x14ac:dyDescent="0.2">
      <c r="A785">
        <v>775</v>
      </c>
      <c r="B785">
        <f t="shared" si="49"/>
        <v>2.1547129512827931E-23</v>
      </c>
      <c r="C785" s="9">
        <f t="shared" si="48"/>
        <v>6.5208029288503361E-2</v>
      </c>
      <c r="D785">
        <f t="shared" si="50"/>
        <v>1.4050458523556589E-24</v>
      </c>
      <c r="E785">
        <v>0</v>
      </c>
      <c r="F785">
        <f t="shared" si="51"/>
        <v>0</v>
      </c>
    </row>
    <row r="786" spans="1:6" x14ac:dyDescent="0.2">
      <c r="A786">
        <v>776</v>
      </c>
      <c r="B786">
        <f t="shared" si="49"/>
        <v>2.0142083660472272E-23</v>
      </c>
      <c r="C786" s="9">
        <f t="shared" si="48"/>
        <v>6.5208029288503361E-2</v>
      </c>
      <c r="D786">
        <f t="shared" si="50"/>
        <v>1.313425581263561E-24</v>
      </c>
      <c r="E786">
        <v>0</v>
      </c>
      <c r="F786">
        <f t="shared" si="51"/>
        <v>0</v>
      </c>
    </row>
    <row r="787" spans="1:6" x14ac:dyDescent="0.2">
      <c r="A787">
        <v>777</v>
      </c>
      <c r="B787">
        <f t="shared" si="49"/>
        <v>1.8828658079208711E-23</v>
      </c>
      <c r="C787" s="9">
        <f t="shared" si="48"/>
        <v>6.5208029288503361E-2</v>
      </c>
      <c r="D787">
        <f t="shared" si="50"/>
        <v>1.2277796874922571E-24</v>
      </c>
      <c r="E787">
        <v>0</v>
      </c>
      <c r="F787">
        <f t="shared" si="51"/>
        <v>0</v>
      </c>
    </row>
    <row r="788" spans="1:6" x14ac:dyDescent="0.2">
      <c r="A788">
        <v>778</v>
      </c>
      <c r="B788">
        <f t="shared" si="49"/>
        <v>1.7600878391716458E-23</v>
      </c>
      <c r="C788" s="9">
        <f t="shared" si="48"/>
        <v>6.5208029288503361E-2</v>
      </c>
      <c r="D788">
        <f t="shared" si="50"/>
        <v>1.1477185936704328E-24</v>
      </c>
      <c r="E788">
        <v>0</v>
      </c>
      <c r="F788">
        <f t="shared" si="51"/>
        <v>0</v>
      </c>
    </row>
    <row r="789" spans="1:6" x14ac:dyDescent="0.2">
      <c r="A789">
        <v>779</v>
      </c>
      <c r="B789">
        <f t="shared" si="49"/>
        <v>1.6453159798046021E-23</v>
      </c>
      <c r="C789" s="9">
        <f t="shared" si="48"/>
        <v>6.5208029288503361E-2</v>
      </c>
      <c r="D789">
        <f t="shared" si="50"/>
        <v>1.072878125999411E-24</v>
      </c>
      <c r="E789">
        <v>0</v>
      </c>
      <c r="F789">
        <f t="shared" si="51"/>
        <v>0</v>
      </c>
    </row>
    <row r="790" spans="1:6" x14ac:dyDescent="0.2">
      <c r="A790">
        <v>780</v>
      </c>
      <c r="B790">
        <f t="shared" si="49"/>
        <v>1.5380281672046612E-23</v>
      </c>
      <c r="C790" s="9">
        <f t="shared" si="48"/>
        <v>6.5208029288503361E-2</v>
      </c>
      <c r="D790">
        <f t="shared" si="50"/>
        <v>1.0029178577362469E-24</v>
      </c>
      <c r="E790">
        <v>0</v>
      </c>
      <c r="F790">
        <f t="shared" si="51"/>
        <v>0</v>
      </c>
    </row>
    <row r="791" spans="1:6" x14ac:dyDescent="0.2">
      <c r="A791">
        <v>781</v>
      </c>
      <c r="B791">
        <f t="shared" si="49"/>
        <v>1.4377363814310365E-23</v>
      </c>
      <c r="C791" s="9">
        <f t="shared" si="48"/>
        <v>6.5208029288503361E-2</v>
      </c>
      <c r="D791">
        <f t="shared" si="50"/>
        <v>9.3751956069501865E-25</v>
      </c>
      <c r="E791">
        <v>0</v>
      </c>
      <c r="F791">
        <f t="shared" si="51"/>
        <v>0</v>
      </c>
    </row>
    <row r="792" spans="1:6" x14ac:dyDescent="0.2">
      <c r="A792">
        <v>782</v>
      </c>
      <c r="B792">
        <f t="shared" si="49"/>
        <v>1.3439844253615347E-23</v>
      </c>
      <c r="C792" s="9">
        <f t="shared" si="48"/>
        <v>6.5208029288503361E-2</v>
      </c>
      <c r="D792">
        <f t="shared" si="50"/>
        <v>8.7638575772267324E-25</v>
      </c>
      <c r="E792">
        <v>0</v>
      </c>
      <c r="F792">
        <f t="shared" si="51"/>
        <v>0</v>
      </c>
    </row>
    <row r="793" spans="1:6" x14ac:dyDescent="0.2">
      <c r="A793">
        <v>783</v>
      </c>
      <c r="B793">
        <f t="shared" si="49"/>
        <v>1.2563458495892677E-23</v>
      </c>
      <c r="C793" s="9">
        <f t="shared" si="48"/>
        <v>6.5208029288503361E-2</v>
      </c>
      <c r="D793">
        <f t="shared" si="50"/>
        <v>8.1923836956506604E-25</v>
      </c>
      <c r="E793">
        <v>1</v>
      </c>
      <c r="F793">
        <f t="shared" si="51"/>
        <v>1E-4</v>
      </c>
    </row>
    <row r="794" spans="1:6" x14ac:dyDescent="0.2">
      <c r="A794">
        <v>784</v>
      </c>
      <c r="B794">
        <f t="shared" si="49"/>
        <v>1.174422012632761E-23</v>
      </c>
      <c r="C794" s="9">
        <f t="shared" si="48"/>
        <v>6.5208029288503361E-2</v>
      </c>
      <c r="D794">
        <f t="shared" si="50"/>
        <v>7.6581744996820138E-25</v>
      </c>
      <c r="E794">
        <v>0</v>
      </c>
      <c r="F794">
        <f t="shared" si="51"/>
        <v>0</v>
      </c>
    </row>
    <row r="795" spans="1:6" x14ac:dyDescent="0.2">
      <c r="A795">
        <v>785</v>
      </c>
      <c r="B795">
        <f t="shared" si="49"/>
        <v>1.0978402676359408E-23</v>
      </c>
      <c r="C795" s="9">
        <f t="shared" si="48"/>
        <v>6.5208029288503361E-2</v>
      </c>
      <c r="D795">
        <f t="shared" si="50"/>
        <v>7.1588000326102799E-25</v>
      </c>
      <c r="E795">
        <v>0</v>
      </c>
      <c r="F795">
        <f t="shared" si="51"/>
        <v>0</v>
      </c>
    </row>
    <row r="796" spans="1:6" x14ac:dyDescent="0.2">
      <c r="A796">
        <v>786</v>
      </c>
      <c r="B796">
        <f t="shared" si="49"/>
        <v>1.0262522673098381E-23</v>
      </c>
      <c r="C796" s="9">
        <f t="shared" si="48"/>
        <v>6.5208029288503361E-2</v>
      </c>
      <c r="D796">
        <f t="shared" si="50"/>
        <v>6.6919887904132905E-25</v>
      </c>
      <c r="E796">
        <v>0</v>
      </c>
      <c r="F796">
        <f t="shared" si="51"/>
        <v>0</v>
      </c>
    </row>
    <row r="797" spans="1:6" x14ac:dyDescent="0.2">
      <c r="A797">
        <v>787</v>
      </c>
      <c r="B797">
        <f t="shared" si="49"/>
        <v>9.5933237940570512E-24</v>
      </c>
      <c r="C797" s="9">
        <f t="shared" si="48"/>
        <v>6.5208029288503361E-2</v>
      </c>
      <c r="D797">
        <f t="shared" si="50"/>
        <v>6.2556173893696835E-25</v>
      </c>
      <c r="E797">
        <v>0</v>
      </c>
      <c r="F797">
        <f t="shared" si="51"/>
        <v>0</v>
      </c>
    </row>
    <row r="798" spans="1:6" x14ac:dyDescent="0.2">
      <c r="A798">
        <v>788</v>
      </c>
      <c r="B798">
        <f t="shared" si="49"/>
        <v>8.9677620551200837E-24</v>
      </c>
      <c r="C798" s="9">
        <f t="shared" si="48"/>
        <v>6.5208029288503361E-2</v>
      </c>
      <c r="D798">
        <f t="shared" si="50"/>
        <v>5.8477009074259949E-25</v>
      </c>
      <c r="E798">
        <v>0</v>
      </c>
      <c r="F798">
        <f t="shared" si="51"/>
        <v>0</v>
      </c>
    </row>
    <row r="799" spans="1:6" x14ac:dyDescent="0.2">
      <c r="A799">
        <v>789</v>
      </c>
      <c r="B799">
        <f t="shared" si="49"/>
        <v>8.3829919643774848E-24</v>
      </c>
      <c r="C799" s="9">
        <f t="shared" si="48"/>
        <v>6.5208029288503361E-2</v>
      </c>
      <c r="D799">
        <f t="shared" si="50"/>
        <v>5.4663838553841533E-25</v>
      </c>
      <c r="E799">
        <v>0</v>
      </c>
      <c r="F799">
        <f t="shared" si="51"/>
        <v>0</v>
      </c>
    </row>
    <row r="800" spans="1:6" x14ac:dyDescent="0.2">
      <c r="A800">
        <v>790</v>
      </c>
      <c r="B800">
        <f t="shared" si="49"/>
        <v>7.8363535788390694E-24</v>
      </c>
      <c r="C800" s="9">
        <f t="shared" si="48"/>
        <v>6.5208029288503361E-2</v>
      </c>
      <c r="D800">
        <f t="shared" si="50"/>
        <v>5.1099317368400614E-25</v>
      </c>
      <c r="E800">
        <v>0</v>
      </c>
      <c r="F800">
        <f t="shared" si="51"/>
        <v>0</v>
      </c>
    </row>
    <row r="801" spans="1:6" x14ac:dyDescent="0.2">
      <c r="A801">
        <v>791</v>
      </c>
      <c r="B801">
        <f t="shared" si="49"/>
        <v>7.3253604051550627E-24</v>
      </c>
      <c r="C801" s="9">
        <f t="shared" si="48"/>
        <v>6.5208029288503361E-2</v>
      </c>
      <c r="D801">
        <f t="shared" si="50"/>
        <v>4.7767231584819419E-25</v>
      </c>
      <c r="E801">
        <v>0</v>
      </c>
      <c r="F801">
        <f t="shared" si="51"/>
        <v>0</v>
      </c>
    </row>
    <row r="802" spans="1:6" x14ac:dyDescent="0.2">
      <c r="A802">
        <v>792</v>
      </c>
      <c r="B802">
        <f t="shared" si="49"/>
        <v>6.8476880893068689E-24</v>
      </c>
      <c r="C802" s="9">
        <f t="shared" si="48"/>
        <v>6.5208029288503361E-2</v>
      </c>
      <c r="D802">
        <f t="shared" si="50"/>
        <v>4.4652424548605794E-25</v>
      </c>
      <c r="E802">
        <v>1</v>
      </c>
      <c r="F802">
        <f t="shared" si="51"/>
        <v>1E-4</v>
      </c>
    </row>
    <row r="803" spans="1:6" x14ac:dyDescent="0.2">
      <c r="A803">
        <v>793</v>
      </c>
      <c r="B803">
        <f t="shared" si="49"/>
        <v>6.4011638438208109E-24</v>
      </c>
      <c r="C803" s="9">
        <f t="shared" si="48"/>
        <v>6.5208029288503361E-2</v>
      </c>
      <c r="D803">
        <f t="shared" si="50"/>
        <v>4.1740727940837619E-25</v>
      </c>
      <c r="E803">
        <v>0</v>
      </c>
      <c r="F803">
        <f t="shared" si="51"/>
        <v>0</v>
      </c>
    </row>
    <row r="804" spans="1:6" x14ac:dyDescent="0.2">
      <c r="A804">
        <v>794</v>
      </c>
      <c r="B804">
        <f t="shared" si="49"/>
        <v>5.9837565644124362E-24</v>
      </c>
      <c r="C804" s="9">
        <f t="shared" si="48"/>
        <v>6.5208029288503361E-2</v>
      </c>
      <c r="D804">
        <f t="shared" si="50"/>
        <v>3.9018897330748036E-25</v>
      </c>
      <c r="E804">
        <v>0</v>
      </c>
      <c r="F804">
        <f t="shared" si="51"/>
        <v>0</v>
      </c>
    </row>
    <row r="805" spans="1:6" x14ac:dyDescent="0.2">
      <c r="A805">
        <v>795</v>
      </c>
      <c r="B805">
        <f t="shared" si="49"/>
        <v>5.5935675911049545E-24</v>
      </c>
      <c r="C805" s="9">
        <f t="shared" si="48"/>
        <v>6.5208029288503361E-2</v>
      </c>
      <c r="D805">
        <f t="shared" si="50"/>
        <v>3.6474551930799507E-25</v>
      </c>
      <c r="E805">
        <v>0</v>
      </c>
      <c r="F805">
        <f t="shared" si="51"/>
        <v>0</v>
      </c>
    </row>
    <row r="806" spans="1:6" x14ac:dyDescent="0.2">
      <c r="A806">
        <v>796</v>
      </c>
      <c r="B806">
        <f t="shared" si="49"/>
        <v>5.2288220717969606E-24</v>
      </c>
      <c r="C806" s="9">
        <f t="shared" si="48"/>
        <v>6.5208029288503361E-2</v>
      </c>
      <c r="D806">
        <f t="shared" si="50"/>
        <v>3.4096118280210903E-25</v>
      </c>
      <c r="E806">
        <v>0</v>
      </c>
      <c r="F806">
        <f t="shared" si="51"/>
        <v>0</v>
      </c>
    </row>
    <row r="807" spans="1:6" x14ac:dyDescent="0.2">
      <c r="A807">
        <v>797</v>
      </c>
      <c r="B807">
        <f t="shared" si="49"/>
        <v>4.8878608889948514E-24</v>
      </c>
      <c r="C807" s="9">
        <f t="shared" si="48"/>
        <v>6.5208029288503361E-2</v>
      </c>
      <c r="D807">
        <f t="shared" si="50"/>
        <v>3.1872777600770634E-25</v>
      </c>
      <c r="E807">
        <v>0</v>
      </c>
      <c r="F807">
        <f t="shared" si="51"/>
        <v>0</v>
      </c>
    </row>
    <row r="808" spans="1:6" x14ac:dyDescent="0.2">
      <c r="A808">
        <v>798</v>
      </c>
      <c r="B808">
        <f t="shared" si="49"/>
        <v>4.5691331129871451E-24</v>
      </c>
      <c r="C808" s="9">
        <f t="shared" si="48"/>
        <v>6.5208029288503361E-2</v>
      </c>
      <c r="D808">
        <f t="shared" si="50"/>
        <v>2.9794416585473632E-25</v>
      </c>
      <c r="E808">
        <v>0</v>
      </c>
      <c r="F808">
        <f t="shared" si="51"/>
        <v>0</v>
      </c>
    </row>
    <row r="809" spans="1:6" x14ac:dyDescent="0.2">
      <c r="A809">
        <v>799</v>
      </c>
      <c r="B809">
        <f t="shared" si="49"/>
        <v>4.271188947132409E-24</v>
      </c>
      <c r="C809" s="9">
        <f t="shared" si="48"/>
        <v>6.5208029288503361E-2</v>
      </c>
      <c r="D809">
        <f t="shared" si="50"/>
        <v>2.7851581396134197E-25</v>
      </c>
      <c r="E809">
        <v>0</v>
      </c>
      <c r="F809">
        <f t="shared" si="51"/>
        <v>0</v>
      </c>
    </row>
    <row r="810" spans="1:6" x14ac:dyDescent="0.2">
      <c r="A810">
        <v>800</v>
      </c>
      <c r="B810">
        <f t="shared" si="49"/>
        <v>3.9926731331710662E-24</v>
      </c>
      <c r="C810" s="9">
        <f t="shared" si="48"/>
        <v>6.5208029288503361E-2</v>
      </c>
      <c r="D810">
        <f t="shared" si="50"/>
        <v>2.6035434660723936E-25</v>
      </c>
      <c r="E810">
        <v>0</v>
      </c>
      <c r="F810">
        <f t="shared" si="51"/>
        <v>0</v>
      </c>
    </row>
    <row r="811" spans="1:6" x14ac:dyDescent="0.2">
      <c r="A811">
        <v>801</v>
      </c>
      <c r="B811">
        <f t="shared" si="49"/>
        <v>3.7323187865638278E-24</v>
      </c>
      <c r="C811" s="9">
        <f t="shared" si="48"/>
        <v>6.5208029288503361E-2</v>
      </c>
      <c r="D811">
        <f t="shared" si="50"/>
        <v>2.4337715274828541E-25</v>
      </c>
      <c r="E811">
        <v>0</v>
      </c>
      <c r="F811">
        <f t="shared" si="51"/>
        <v>0</v>
      </c>
    </row>
    <row r="812" spans="1:6" x14ac:dyDescent="0.2">
      <c r="A812">
        <v>802</v>
      </c>
      <c r="B812">
        <f t="shared" si="49"/>
        <v>3.4889416338155426E-24</v>
      </c>
      <c r="C812" s="9">
        <f t="shared" si="48"/>
        <v>6.5208029288503361E-2</v>
      </c>
      <c r="D812">
        <f t="shared" si="50"/>
        <v>2.2750700824372266E-25</v>
      </c>
      <c r="E812">
        <v>0</v>
      </c>
      <c r="F812">
        <f t="shared" si="51"/>
        <v>0</v>
      </c>
    </row>
    <row r="813" spans="1:6" x14ac:dyDescent="0.2">
      <c r="A813">
        <v>803</v>
      </c>
      <c r="B813">
        <f t="shared" si="49"/>
        <v>3.2614346255718197E-24</v>
      </c>
      <c r="C813" s="9">
        <f t="shared" si="48"/>
        <v>6.5208029288503361E-2</v>
      </c>
      <c r="D813">
        <f t="shared" si="50"/>
        <v>2.1267172458682623E-25</v>
      </c>
      <c r="E813">
        <v>0</v>
      </c>
      <c r="F813">
        <f t="shared" si="51"/>
        <v>0</v>
      </c>
    </row>
    <row r="814" spans="1:6" x14ac:dyDescent="0.2">
      <c r="A814">
        <v>804</v>
      </c>
      <c r="B814">
        <f t="shared" si="49"/>
        <v>3.0487629009849936E-24</v>
      </c>
      <c r="C814" s="9">
        <f t="shared" si="48"/>
        <v>6.5208029288503361E-2</v>
      </c>
      <c r="D814">
        <f t="shared" si="50"/>
        <v>1.9880382054113193E-25</v>
      </c>
      <c r="E814">
        <v>0</v>
      </c>
      <c r="F814">
        <f t="shared" si="51"/>
        <v>0</v>
      </c>
    </row>
    <row r="815" spans="1:6" x14ac:dyDescent="0.2">
      <c r="A815">
        <v>805</v>
      </c>
      <c r="B815">
        <f t="shared" si="49"/>
        <v>2.8499590804438616E-24</v>
      </c>
      <c r="C815" s="9">
        <f t="shared" si="48"/>
        <v>6.5208029288503361E-2</v>
      </c>
      <c r="D815">
        <f t="shared" si="50"/>
        <v>1.8584021518861944E-25</v>
      </c>
      <c r="E815">
        <v>0</v>
      </c>
      <c r="F815">
        <f t="shared" si="51"/>
        <v>0</v>
      </c>
    </row>
    <row r="816" spans="1:6" x14ac:dyDescent="0.2">
      <c r="A816">
        <v>806</v>
      </c>
      <c r="B816">
        <f t="shared" si="49"/>
        <v>2.6641188652552421E-24</v>
      </c>
      <c r="C816" s="9">
        <f t="shared" si="48"/>
        <v>6.5208029288503361E-2</v>
      </c>
      <c r="D816">
        <f t="shared" si="50"/>
        <v>1.7372194099361817E-25</v>
      </c>
      <c r="E816">
        <v>0</v>
      </c>
      <c r="F816">
        <f t="shared" si="51"/>
        <v>0</v>
      </c>
    </row>
    <row r="817" spans="1:6" x14ac:dyDescent="0.2">
      <c r="A817">
        <v>807</v>
      </c>
      <c r="B817">
        <f t="shared" si="49"/>
        <v>2.4903969242616243E-24</v>
      </c>
      <c r="C817" s="9">
        <f t="shared" si="48"/>
        <v>6.5208029288503361E-2</v>
      </c>
      <c r="D817">
        <f t="shared" si="50"/>
        <v>1.6239387557725068E-25</v>
      </c>
      <c r="E817">
        <v>0</v>
      </c>
      <c r="F817">
        <f t="shared" si="51"/>
        <v>0</v>
      </c>
    </row>
    <row r="818" spans="1:6" x14ac:dyDescent="0.2">
      <c r="A818">
        <v>808</v>
      </c>
      <c r="B818">
        <f t="shared" si="49"/>
        <v>2.3280030486843739E-24</v>
      </c>
      <c r="C818" s="9">
        <f t="shared" si="48"/>
        <v>6.5208029288503361E-2</v>
      </c>
      <c r="D818">
        <f t="shared" si="50"/>
        <v>1.5180449098233578E-25</v>
      </c>
      <c r="E818">
        <v>0</v>
      </c>
      <c r="F818">
        <f t="shared" si="51"/>
        <v>0</v>
      </c>
    </row>
    <row r="819" spans="1:6" x14ac:dyDescent="0.2">
      <c r="A819">
        <v>809</v>
      </c>
      <c r="B819">
        <f t="shared" si="49"/>
        <v>2.1761985577020381E-24</v>
      </c>
      <c r="C819" s="9">
        <f t="shared" ref="C819:C882" si="52">$E$3</f>
        <v>6.5208029288503361E-2</v>
      </c>
      <c r="D819">
        <f t="shared" si="50"/>
        <v>1.4190561928823326E-25</v>
      </c>
      <c r="E819">
        <v>0</v>
      </c>
      <c r="F819">
        <f t="shared" si="51"/>
        <v>0</v>
      </c>
    </row>
    <row r="820" spans="1:6" x14ac:dyDescent="0.2">
      <c r="A820">
        <v>810</v>
      </c>
      <c r="B820">
        <f t="shared" si="49"/>
        <v>2.0342929384138051E-24</v>
      </c>
      <c r="C820" s="9">
        <f t="shared" si="52"/>
        <v>6.5208029288503361E-2</v>
      </c>
      <c r="D820">
        <f t="shared" si="50"/>
        <v>1.3265223350948296E-25</v>
      </c>
      <c r="E820">
        <v>0</v>
      </c>
      <c r="F820">
        <f t="shared" si="51"/>
        <v>0</v>
      </c>
    </row>
    <row r="821" spans="1:6" x14ac:dyDescent="0.2">
      <c r="A821">
        <v>811</v>
      </c>
      <c r="B821">
        <f t="shared" si="49"/>
        <v>1.9016407049043218E-24</v>
      </c>
      <c r="C821" s="9">
        <f t="shared" si="52"/>
        <v>6.5208029288503361E-2</v>
      </c>
      <c r="D821">
        <f t="shared" si="50"/>
        <v>1.240022427816112E-25</v>
      </c>
      <c r="E821">
        <v>0</v>
      </c>
      <c r="F821">
        <f t="shared" si="51"/>
        <v>0</v>
      </c>
    </row>
    <row r="822" spans="1:6" x14ac:dyDescent="0.2">
      <c r="A822">
        <v>812</v>
      </c>
      <c r="B822">
        <f t="shared" si="49"/>
        <v>1.7776384621227107E-24</v>
      </c>
      <c r="C822" s="9">
        <f t="shared" si="52"/>
        <v>6.5208029288503361E-2</v>
      </c>
      <c r="D822">
        <f t="shared" si="50"/>
        <v>1.1591630090246778E-25</v>
      </c>
      <c r="E822">
        <v>0</v>
      </c>
      <c r="F822">
        <f t="shared" si="51"/>
        <v>0</v>
      </c>
    </row>
    <row r="823" spans="1:6" x14ac:dyDescent="0.2">
      <c r="A823">
        <v>813</v>
      </c>
      <c r="B823">
        <f t="shared" si="49"/>
        <v>1.6617221612202427E-24</v>
      </c>
      <c r="C823" s="9">
        <f t="shared" si="52"/>
        <v>6.5208029288503361E-2</v>
      </c>
      <c r="D823">
        <f t="shared" si="50"/>
        <v>1.0835762735820469E-25</v>
      </c>
      <c r="E823">
        <v>0</v>
      </c>
      <c r="F823">
        <f t="shared" si="51"/>
        <v>0</v>
      </c>
    </row>
    <row r="824" spans="1:6" x14ac:dyDescent="0.2">
      <c r="A824">
        <v>814</v>
      </c>
      <c r="B824">
        <f t="shared" si="49"/>
        <v>1.5533645338620382E-24</v>
      </c>
      <c r="C824" s="9">
        <f t="shared" si="52"/>
        <v>6.5208029288503361E-2</v>
      </c>
      <c r="D824">
        <f t="shared" si="50"/>
        <v>1.0129184001979816E-25</v>
      </c>
      <c r="E824">
        <v>0</v>
      </c>
      <c r="F824">
        <f t="shared" si="51"/>
        <v>0</v>
      </c>
    </row>
    <row r="825" spans="1:6" x14ac:dyDescent="0.2">
      <c r="A825">
        <v>815</v>
      </c>
      <c r="B825">
        <f t="shared" si="49"/>
        <v>1.4520726938422401E-24</v>
      </c>
      <c r="C825" s="9">
        <f t="shared" si="52"/>
        <v>6.5208029288503361E-2</v>
      </c>
      <c r="D825">
        <f t="shared" si="50"/>
        <v>9.4686798749100762E-26</v>
      </c>
      <c r="E825">
        <v>0</v>
      </c>
      <c r="F825">
        <f t="shared" si="51"/>
        <v>0</v>
      </c>
    </row>
    <row r="826" spans="1:6" x14ac:dyDescent="0.2">
      <c r="A826">
        <v>816</v>
      </c>
      <c r="B826">
        <f t="shared" si="49"/>
        <v>1.3573858950931392E-24</v>
      </c>
      <c r="C826" s="9">
        <f t="shared" si="52"/>
        <v>6.5208029288503361E-2</v>
      </c>
      <c r="D826">
        <f t="shared" si="50"/>
        <v>8.8512459203034763E-26</v>
      </c>
      <c r="E826">
        <v>0</v>
      </c>
      <c r="F826">
        <f t="shared" si="51"/>
        <v>0</v>
      </c>
    </row>
    <row r="827" spans="1:6" x14ac:dyDescent="0.2">
      <c r="A827">
        <v>817</v>
      </c>
      <c r="B827">
        <f t="shared" si="49"/>
        <v>1.2688734358901047E-24</v>
      </c>
      <c r="C827" s="9">
        <f t="shared" si="52"/>
        <v>6.5208029288503361E-2</v>
      </c>
      <c r="D827">
        <f t="shared" si="50"/>
        <v>8.2740736170925837E-26</v>
      </c>
      <c r="E827">
        <v>0</v>
      </c>
      <c r="F827">
        <f t="shared" si="51"/>
        <v>0</v>
      </c>
    </row>
    <row r="828" spans="1:6" x14ac:dyDescent="0.2">
      <c r="A828">
        <v>818</v>
      </c>
      <c r="B828">
        <f t="shared" si="49"/>
        <v>1.1861326997191788E-24</v>
      </c>
      <c r="C828" s="9">
        <f t="shared" si="52"/>
        <v>6.5208029288503361E-2</v>
      </c>
      <c r="D828">
        <f t="shared" si="50"/>
        <v>7.734537582333978E-26</v>
      </c>
      <c r="E828">
        <v>0</v>
      </c>
      <c r="F828">
        <f t="shared" si="51"/>
        <v>0</v>
      </c>
    </row>
    <row r="829" spans="1:6" x14ac:dyDescent="0.2">
      <c r="A829">
        <v>819</v>
      </c>
      <c r="B829">
        <f t="shared" si="49"/>
        <v>1.108787323895839E-24</v>
      </c>
      <c r="C829" s="9">
        <f t="shared" si="52"/>
        <v>6.5208029288503361E-2</v>
      </c>
      <c r="D829">
        <f t="shared" si="50"/>
        <v>7.2301836291321129E-26</v>
      </c>
      <c r="E829">
        <v>0</v>
      </c>
      <c r="F829">
        <f t="shared" si="51"/>
        <v>0</v>
      </c>
    </row>
    <row r="830" spans="1:6" x14ac:dyDescent="0.2">
      <c r="A830">
        <v>820</v>
      </c>
      <c r="B830">
        <f t="shared" si="49"/>
        <v>1.0364854876045179E-24</v>
      </c>
      <c r="C830" s="9">
        <f t="shared" si="52"/>
        <v>6.5208029288503361E-2</v>
      </c>
      <c r="D830">
        <f t="shared" si="50"/>
        <v>6.7587176032824087E-26</v>
      </c>
      <c r="E830">
        <v>0</v>
      </c>
      <c r="F830">
        <f t="shared" si="51"/>
        <v>0</v>
      </c>
    </row>
    <row r="831" spans="1:6" x14ac:dyDescent="0.2">
      <c r="A831">
        <v>821</v>
      </c>
      <c r="B831">
        <f t="shared" si="49"/>
        <v>9.6889831157169401E-25</v>
      </c>
      <c r="C831" s="9">
        <f t="shared" si="52"/>
        <v>6.5208029288503361E-2</v>
      </c>
      <c r="D831">
        <f t="shared" si="50"/>
        <v>6.3179949478548481E-26</v>
      </c>
      <c r="E831">
        <v>0</v>
      </c>
      <c r="F831">
        <f t="shared" si="51"/>
        <v>0</v>
      </c>
    </row>
    <row r="832" spans="1:6" x14ac:dyDescent="0.2">
      <c r="A832">
        <v>822</v>
      </c>
      <c r="B832">
        <f t="shared" si="49"/>
        <v>9.0571836209314546E-25</v>
      </c>
      <c r="C832" s="9">
        <f t="shared" si="52"/>
        <v>6.5208029288503361E-2</v>
      </c>
      <c r="D832">
        <f t="shared" si="50"/>
        <v>5.9060109482505123E-26</v>
      </c>
      <c r="E832">
        <v>0</v>
      </c>
      <c r="F832">
        <f t="shared" si="51"/>
        <v>0</v>
      </c>
    </row>
    <row r="833" spans="1:6" x14ac:dyDescent="0.2">
      <c r="A833">
        <v>823</v>
      </c>
      <c r="B833">
        <f t="shared" si="49"/>
        <v>8.4665825261064046E-25</v>
      </c>
      <c r="C833" s="9">
        <f t="shared" si="52"/>
        <v>6.5208029288503361E-2</v>
      </c>
      <c r="D833">
        <f t="shared" si="50"/>
        <v>5.5208916133587722E-26</v>
      </c>
      <c r="E833">
        <v>0</v>
      </c>
      <c r="F833">
        <f t="shared" si="51"/>
        <v>0</v>
      </c>
    </row>
    <row r="834" spans="1:6" x14ac:dyDescent="0.2">
      <c r="A834">
        <v>824</v>
      </c>
      <c r="B834">
        <f t="shared" si="49"/>
        <v>7.9144933647705275E-25</v>
      </c>
      <c r="C834" s="9">
        <f t="shared" si="52"/>
        <v>6.5208029288503361E-2</v>
      </c>
      <c r="D834">
        <f t="shared" si="50"/>
        <v>5.1608851513362206E-26</v>
      </c>
      <c r="E834">
        <v>0</v>
      </c>
      <c r="F834">
        <f t="shared" si="51"/>
        <v>0</v>
      </c>
    </row>
    <row r="835" spans="1:6" x14ac:dyDescent="0.2">
      <c r="A835">
        <v>825</v>
      </c>
      <c r="B835">
        <f t="shared" ref="B835:B898" si="53">POWER($F$3, ROW(A824))</f>
        <v>7.3984048496369052E-25</v>
      </c>
      <c r="C835" s="9">
        <f t="shared" si="52"/>
        <v>6.5208029288503361E-2</v>
      </c>
      <c r="D835">
        <f t="shared" ref="D835:D898" si="54">C835*B835</f>
        <v>4.8243540012332862E-26</v>
      </c>
      <c r="E835">
        <v>0</v>
      </c>
      <c r="F835">
        <f t="shared" si="51"/>
        <v>0</v>
      </c>
    </row>
    <row r="836" spans="1:6" x14ac:dyDescent="0.2">
      <c r="A836">
        <v>826</v>
      </c>
      <c r="B836">
        <f t="shared" si="53"/>
        <v>6.9159694495135766E-25</v>
      </c>
      <c r="C836" s="9">
        <f t="shared" si="52"/>
        <v>6.5208029288503361E-2</v>
      </c>
      <c r="D836">
        <f t="shared" si="54"/>
        <v>4.5097673842227578E-26</v>
      </c>
      <c r="E836">
        <v>0</v>
      </c>
      <c r="F836">
        <f t="shared" si="51"/>
        <v>0</v>
      </c>
    </row>
    <row r="837" spans="1:6" x14ac:dyDescent="0.2">
      <c r="A837">
        <v>827</v>
      </c>
      <c r="B837">
        <f t="shared" si="53"/>
        <v>6.4649927110913001E-25</v>
      </c>
      <c r="C837" s="9">
        <f t="shared" si="52"/>
        <v>6.5208029288503361E-2</v>
      </c>
      <c r="D837">
        <f t="shared" si="54"/>
        <v>4.2156943405480226E-26</v>
      </c>
      <c r="E837">
        <v>0</v>
      </c>
      <c r="F837">
        <f t="shared" si="51"/>
        <v>0</v>
      </c>
    </row>
    <row r="838" spans="1:6" x14ac:dyDescent="0.2">
      <c r="A838">
        <v>828</v>
      </c>
      <c r="B838">
        <f t="shared" si="53"/>
        <v>6.0434232770364992E-25</v>
      </c>
      <c r="C838" s="9">
        <f t="shared" si="52"/>
        <v>6.5208029288503361E-2</v>
      </c>
      <c r="D838">
        <f t="shared" si="54"/>
        <v>3.9407972205181899E-26</v>
      </c>
      <c r="E838">
        <v>0</v>
      </c>
      <c r="F838">
        <f t="shared" si="51"/>
        <v>0</v>
      </c>
    </row>
    <row r="839" spans="1:6" x14ac:dyDescent="0.2">
      <c r="A839">
        <v>829</v>
      </c>
      <c r="B839">
        <f t="shared" si="53"/>
        <v>5.6493435549846805E-25</v>
      </c>
      <c r="C839" s="9">
        <f t="shared" si="52"/>
        <v>6.5208029288503361E-2</v>
      </c>
      <c r="D839">
        <f t="shared" si="54"/>
        <v>3.6838255999425873E-26</v>
      </c>
      <c r="E839">
        <v>0</v>
      </c>
      <c r="F839">
        <f t="shared" si="51"/>
        <v>0</v>
      </c>
    </row>
    <row r="840" spans="1:6" x14ac:dyDescent="0.2">
      <c r="A840">
        <v>830</v>
      </c>
      <c r="B840">
        <f t="shared" si="53"/>
        <v>5.2809609949904219E-25</v>
      </c>
      <c r="C840" s="9">
        <f t="shared" si="52"/>
        <v>6.5208029288503361E-2</v>
      </c>
      <c r="D840">
        <f t="shared" si="54"/>
        <v>3.4436105923277927E-26</v>
      </c>
      <c r="E840">
        <v>0</v>
      </c>
      <c r="F840">
        <f t="shared" si="51"/>
        <v>0</v>
      </c>
    </row>
    <row r="841" spans="1:6" x14ac:dyDescent="0.2">
      <c r="A841">
        <v>831</v>
      </c>
      <c r="B841">
        <f t="shared" si="53"/>
        <v>4.9365999357576418E-25</v>
      </c>
      <c r="C841" s="9">
        <f t="shared" si="52"/>
        <v>6.5208029288503361E-2</v>
      </c>
      <c r="D841">
        <f t="shared" si="54"/>
        <v>3.219059531965081E-26</v>
      </c>
      <c r="E841">
        <v>0</v>
      </c>
      <c r="F841">
        <f t="shared" si="51"/>
        <v>0</v>
      </c>
    </row>
    <row r="842" spans="1:6" x14ac:dyDescent="0.2">
      <c r="A842">
        <v>832</v>
      </c>
      <c r="B842">
        <f t="shared" si="53"/>
        <v>4.6146939825611333E-25</v>
      </c>
      <c r="C842" s="9">
        <f t="shared" si="52"/>
        <v>6.5208029288503361E-2</v>
      </c>
      <c r="D842">
        <f t="shared" si="54"/>
        <v>3.0091510037232661E-26</v>
      </c>
      <c r="E842">
        <v>0</v>
      </c>
      <c r="F842">
        <f t="shared" si="51"/>
        <v>0</v>
      </c>
    </row>
    <row r="843" spans="1:6" x14ac:dyDescent="0.2">
      <c r="A843">
        <v>833</v>
      </c>
      <c r="B843">
        <f t="shared" si="53"/>
        <v>4.3137788821888073E-25</v>
      </c>
      <c r="C843" s="9">
        <f t="shared" si="52"/>
        <v>6.5208029288503361E-2</v>
      </c>
      <c r="D843">
        <f t="shared" si="54"/>
        <v>2.8129301969389503E-26</v>
      </c>
      <c r="E843">
        <v>0</v>
      </c>
      <c r="F843">
        <f t="shared" si="51"/>
        <v>0</v>
      </c>
    </row>
    <row r="844" spans="1:6" x14ac:dyDescent="0.2">
      <c r="A844">
        <v>834</v>
      </c>
      <c r="B844">
        <f t="shared" si="53"/>
        <v>4.0324858624949124E-25</v>
      </c>
      <c r="C844" s="9">
        <f t="shared" si="52"/>
        <v>6.5208029288503361E-2</v>
      </c>
      <c r="D844">
        <f t="shared" si="54"/>
        <v>2.6295045622704396E-26</v>
      </c>
      <c r="E844">
        <v>0</v>
      </c>
      <c r="F844">
        <f t="shared" ref="F844:F907" si="55">E844/10000</f>
        <v>0</v>
      </c>
    </row>
    <row r="845" spans="1:6" x14ac:dyDescent="0.2">
      <c r="A845">
        <v>835</v>
      </c>
      <c r="B845">
        <f t="shared" si="53"/>
        <v>3.7695354062678686E-25</v>
      </c>
      <c r="C845" s="9">
        <f t="shared" si="52"/>
        <v>6.5208029288503361E-2</v>
      </c>
      <c r="D845">
        <f t="shared" si="54"/>
        <v>2.4580397517596559E-26</v>
      </c>
      <c r="E845">
        <v>0</v>
      </c>
      <c r="F845">
        <f t="shared" si="55"/>
        <v>0</v>
      </c>
    </row>
    <row r="846" spans="1:6" x14ac:dyDescent="0.2">
      <c r="A846">
        <v>836</v>
      </c>
      <c r="B846">
        <f t="shared" si="53"/>
        <v>3.5237314310919027E-25</v>
      </c>
      <c r="C846" s="9">
        <f t="shared" si="52"/>
        <v>6.5208029288503361E-2</v>
      </c>
      <c r="D846">
        <f t="shared" si="54"/>
        <v>2.2977558236346067E-26</v>
      </c>
      <c r="E846">
        <v>0</v>
      </c>
      <c r="F846">
        <f t="shared" si="55"/>
        <v>0</v>
      </c>
    </row>
    <row r="847" spans="1:6" x14ac:dyDescent="0.2">
      <c r="A847">
        <v>837</v>
      </c>
      <c r="B847">
        <f t="shared" si="53"/>
        <v>3.2939558487284424E-25</v>
      </c>
      <c r="C847" s="9">
        <f t="shared" si="52"/>
        <v>6.5208029288503361E-2</v>
      </c>
      <c r="D847">
        <f t="shared" si="54"/>
        <v>2.1479236945892122E-26</v>
      </c>
      <c r="E847">
        <v>0</v>
      </c>
      <c r="F847">
        <f t="shared" si="55"/>
        <v>0</v>
      </c>
    </row>
    <row r="848" spans="1:6" x14ac:dyDescent="0.2">
      <c r="A848">
        <v>838</v>
      </c>
      <c r="B848">
        <f t="shared" si="53"/>
        <v>3.0791634792695211E-25</v>
      </c>
      <c r="C848" s="9">
        <f t="shared" si="52"/>
        <v>6.5208029288503361E-2</v>
      </c>
      <c r="D848">
        <f t="shared" si="54"/>
        <v>2.0078618234029683E-26</v>
      </c>
      <c r="E848">
        <v>0</v>
      </c>
      <c r="F848">
        <f t="shared" si="55"/>
        <v>0</v>
      </c>
    </row>
    <row r="849" spans="1:6" x14ac:dyDescent="0.2">
      <c r="A849">
        <v>839</v>
      </c>
      <c r="B849">
        <f t="shared" si="53"/>
        <v>2.8783772969292244E-25</v>
      </c>
      <c r="C849" s="9">
        <f t="shared" si="52"/>
        <v>6.5208029288503361E-2</v>
      </c>
      <c r="D849">
        <f t="shared" si="54"/>
        <v>1.87693311081524E-26</v>
      </c>
      <c r="E849">
        <v>0</v>
      </c>
      <c r="F849">
        <f t="shared" si="55"/>
        <v>0</v>
      </c>
    </row>
    <row r="850" spans="1:6" x14ac:dyDescent="0.2">
      <c r="A850">
        <v>840</v>
      </c>
      <c r="B850">
        <f t="shared" si="53"/>
        <v>2.6906839858477007E-25</v>
      </c>
      <c r="C850" s="9">
        <f t="shared" si="52"/>
        <v>6.5208029288503361E-2</v>
      </c>
      <c r="D850">
        <f t="shared" si="54"/>
        <v>1.7545420015526382E-26</v>
      </c>
      <c r="E850">
        <v>1</v>
      </c>
      <c r="F850">
        <f t="shared" si="55"/>
        <v>1E-4</v>
      </c>
    </row>
    <row r="851" spans="1:6" x14ac:dyDescent="0.2">
      <c r="A851">
        <v>841</v>
      </c>
      <c r="B851">
        <f t="shared" si="53"/>
        <v>2.5152297856924368E-25</v>
      </c>
      <c r="C851" s="9">
        <f t="shared" si="52"/>
        <v>6.5208029288503361E-2</v>
      </c>
      <c r="D851">
        <f t="shared" si="54"/>
        <v>1.6401317753274844E-26</v>
      </c>
      <c r="E851">
        <v>0</v>
      </c>
      <c r="F851">
        <f t="shared" si="55"/>
        <v>0</v>
      </c>
    </row>
    <row r="852" spans="1:6" x14ac:dyDescent="0.2">
      <c r="A852">
        <v>842</v>
      </c>
      <c r="B852">
        <f t="shared" si="53"/>
        <v>2.3512166081596885E-25</v>
      </c>
      <c r="C852" s="9">
        <f t="shared" si="52"/>
        <v>6.5208029288503361E-2</v>
      </c>
      <c r="D852">
        <f t="shared" si="54"/>
        <v>1.5331820144849251E-26</v>
      </c>
      <c r="E852">
        <v>0</v>
      </c>
      <c r="F852">
        <f t="shared" si="55"/>
        <v>0</v>
      </c>
    </row>
    <row r="853" spans="1:6" x14ac:dyDescent="0.2">
      <c r="A853">
        <v>843</v>
      </c>
      <c r="B853">
        <f t="shared" si="53"/>
        <v>2.1978984067111958E-25</v>
      </c>
      <c r="C853" s="9">
        <f t="shared" si="52"/>
        <v>6.5208029288503361E-2</v>
      </c>
      <c r="D853">
        <f t="shared" si="54"/>
        <v>1.4332062367797852E-26</v>
      </c>
      <c r="E853">
        <v>0</v>
      </c>
      <c r="F853">
        <f t="shared" si="55"/>
        <v>0</v>
      </c>
    </row>
    <row r="854" spans="1:6" x14ac:dyDescent="0.2">
      <c r="A854">
        <v>844</v>
      </c>
      <c r="B854">
        <f t="shared" si="53"/>
        <v>2.0545777830332174E-25</v>
      </c>
      <c r="C854" s="9">
        <f t="shared" si="52"/>
        <v>6.5208029288503361E-2</v>
      </c>
      <c r="D854">
        <f t="shared" si="54"/>
        <v>1.3397496825153835E-26</v>
      </c>
      <c r="E854">
        <v>0</v>
      </c>
      <c r="F854">
        <f t="shared" si="55"/>
        <v>0</v>
      </c>
    </row>
    <row r="855" spans="1:6" x14ac:dyDescent="0.2">
      <c r="A855">
        <v>845</v>
      </c>
      <c r="B855">
        <f t="shared" si="53"/>
        <v>1.9206028147816792E-25</v>
      </c>
      <c r="C855" s="9">
        <f t="shared" si="52"/>
        <v>6.5208029288503361E-2</v>
      </c>
      <c r="D855">
        <f t="shared" si="54"/>
        <v>1.2523872459786573E-26</v>
      </c>
      <c r="E855">
        <v>0</v>
      </c>
      <c r="F855">
        <f t="shared" si="55"/>
        <v>0</v>
      </c>
    </row>
    <row r="856" spans="1:6" x14ac:dyDescent="0.2">
      <c r="A856">
        <v>846</v>
      </c>
      <c r="B856">
        <f t="shared" si="53"/>
        <v>1.7953640901838136E-25</v>
      </c>
      <c r="C856" s="9">
        <f t="shared" si="52"/>
        <v>6.5208029288503361E-2</v>
      </c>
      <c r="D856">
        <f t="shared" si="54"/>
        <v>1.170721541762333E-26</v>
      </c>
      <c r="E856">
        <v>0</v>
      </c>
      <c r="F856">
        <f t="shared" si="55"/>
        <v>0</v>
      </c>
    </row>
    <row r="857" spans="1:6" x14ac:dyDescent="0.2">
      <c r="A857">
        <v>847</v>
      </c>
      <c r="B857">
        <f t="shared" si="53"/>
        <v>1.6782919360075805E-25</v>
      </c>
      <c r="C857" s="9">
        <f t="shared" si="52"/>
        <v>6.5208029288503361E-2</v>
      </c>
      <c r="D857">
        <f t="shared" si="54"/>
        <v>1.0943810971784132E-26</v>
      </c>
      <c r="E857">
        <v>1</v>
      </c>
      <c r="F857">
        <f t="shared" si="55"/>
        <v>1E-4</v>
      </c>
    </row>
    <row r="858" spans="1:6" x14ac:dyDescent="0.2">
      <c r="A858">
        <v>848</v>
      </c>
      <c r="B858">
        <f t="shared" si="53"/>
        <v>1.5688538262897389E-25</v>
      </c>
      <c r="C858" s="9">
        <f t="shared" si="52"/>
        <v>6.5208029288503361E-2</v>
      </c>
      <c r="D858">
        <f t="shared" si="54"/>
        <v>1.0230186625408186E-26</v>
      </c>
      <c r="E858">
        <v>0</v>
      </c>
      <c r="F858">
        <f t="shared" si="55"/>
        <v>0</v>
      </c>
    </row>
    <row r="859" spans="1:6" x14ac:dyDescent="0.2">
      <c r="A859">
        <v>849</v>
      </c>
      <c r="B859">
        <f t="shared" si="53"/>
        <v>1.466551960035657E-25</v>
      </c>
      <c r="C859" s="9">
        <f t="shared" si="52"/>
        <v>6.5208029288503361E-2</v>
      </c>
      <c r="D859">
        <f t="shared" si="54"/>
        <v>9.5630963163117136E-27</v>
      </c>
      <c r="E859">
        <v>0</v>
      </c>
      <c r="F859">
        <f t="shared" si="55"/>
        <v>0</v>
      </c>
    </row>
    <row r="860" spans="1:6" x14ac:dyDescent="0.2">
      <c r="A860">
        <v>850</v>
      </c>
      <c r="B860">
        <f t="shared" si="53"/>
        <v>1.37092099687254E-25</v>
      </c>
      <c r="C860" s="9">
        <f t="shared" si="52"/>
        <v>6.5208029288503361E-2</v>
      </c>
      <c r="D860">
        <f t="shared" si="54"/>
        <v>8.939505651628882E-27</v>
      </c>
      <c r="E860">
        <v>0</v>
      </c>
      <c r="F860">
        <f t="shared" si="55"/>
        <v>0</v>
      </c>
    </row>
    <row r="861" spans="1:6" x14ac:dyDescent="0.2">
      <c r="A861">
        <v>851</v>
      </c>
      <c r="B861">
        <f t="shared" si="53"/>
        <v>1.2815259403562512E-25</v>
      </c>
      <c r="C861" s="9">
        <f t="shared" si="52"/>
        <v>6.5208029288503361E-2</v>
      </c>
      <c r="D861">
        <f t="shared" si="54"/>
        <v>8.3565781052727233E-27</v>
      </c>
      <c r="E861">
        <v>0</v>
      </c>
      <c r="F861">
        <f t="shared" si="55"/>
        <v>0</v>
      </c>
    </row>
    <row r="862" spans="1:6" x14ac:dyDescent="0.2">
      <c r="A862">
        <v>852</v>
      </c>
      <c r="B862">
        <f t="shared" si="53"/>
        <v>1.197960159303524E-25</v>
      </c>
      <c r="C862" s="9">
        <f t="shared" si="52"/>
        <v>6.5208029288503361E-2</v>
      </c>
      <c r="D862">
        <f t="shared" si="54"/>
        <v>7.8116621154324348E-27</v>
      </c>
      <c r="E862">
        <v>0</v>
      </c>
      <c r="F862">
        <f t="shared" si="55"/>
        <v>0</v>
      </c>
    </row>
    <row r="863" spans="1:6" x14ac:dyDescent="0.2">
      <c r="A863">
        <v>853</v>
      </c>
      <c r="B863">
        <f t="shared" si="53"/>
        <v>1.1198435381491998E-25</v>
      </c>
      <c r="C863" s="9">
        <f t="shared" si="52"/>
        <v>6.5208029288503361E-2</v>
      </c>
      <c r="D863">
        <f t="shared" si="54"/>
        <v>7.3022790234174255E-27</v>
      </c>
      <c r="E863">
        <v>0</v>
      </c>
      <c r="F863">
        <f t="shared" si="55"/>
        <v>0</v>
      </c>
    </row>
    <row r="864" spans="1:6" x14ac:dyDescent="0.2">
      <c r="A864">
        <v>854</v>
      </c>
      <c r="B864">
        <f t="shared" si="53"/>
        <v>1.0468207479150256E-25</v>
      </c>
      <c r="C864" s="9">
        <f t="shared" si="52"/>
        <v>6.5208029288503361E-2</v>
      </c>
      <c r="D864">
        <f t="shared" si="54"/>
        <v>6.8261117989855981E-27</v>
      </c>
      <c r="E864">
        <v>0</v>
      </c>
      <c r="F864">
        <f t="shared" si="55"/>
        <v>0</v>
      </c>
    </row>
    <row r="865" spans="1:6" x14ac:dyDescent="0.2">
      <c r="A865">
        <v>855</v>
      </c>
      <c r="B865">
        <f t="shared" si="53"/>
        <v>9.7855962992516954E-26</v>
      </c>
      <c r="C865" s="9">
        <f t="shared" si="52"/>
        <v>6.5208029288503361E-2</v>
      </c>
      <c r="D865">
        <f t="shared" si="54"/>
        <v>6.3809945008707468E-27</v>
      </c>
      <c r="E865">
        <v>0</v>
      </c>
      <c r="F865">
        <f t="shared" si="55"/>
        <v>0</v>
      </c>
    </row>
    <row r="866" spans="1:6" x14ac:dyDescent="0.2">
      <c r="A866">
        <v>856</v>
      </c>
      <c r="B866">
        <f t="shared" si="53"/>
        <v>9.147496849164621E-26</v>
      </c>
      <c r="C866" s="9">
        <f t="shared" si="52"/>
        <v>6.5208029288503361E-2</v>
      </c>
      <c r="D866">
        <f t="shared" si="54"/>
        <v>5.9649024245681879E-27</v>
      </c>
      <c r="E866">
        <v>0</v>
      </c>
      <c r="F866">
        <f t="shared" si="55"/>
        <v>0</v>
      </c>
    </row>
    <row r="867" spans="1:6" x14ac:dyDescent="0.2">
      <c r="A867">
        <v>857</v>
      </c>
      <c r="B867">
        <f t="shared" si="53"/>
        <v>8.551006606707801E-26</v>
      </c>
      <c r="C867" s="9">
        <f t="shared" si="52"/>
        <v>6.5208029288503361E-2</v>
      </c>
      <c r="D867">
        <f t="shared" si="54"/>
        <v>5.5759428925638805E-27</v>
      </c>
      <c r="E867">
        <v>0</v>
      </c>
      <c r="F867">
        <f t="shared" si="55"/>
        <v>0</v>
      </c>
    </row>
    <row r="868" spans="1:6" x14ac:dyDescent="0.2">
      <c r="A868">
        <v>858</v>
      </c>
      <c r="B868">
        <f t="shared" si="53"/>
        <v>7.9934123174514153E-26</v>
      </c>
      <c r="C868" s="9">
        <f t="shared" si="52"/>
        <v>6.5208029288503361E-2</v>
      </c>
      <c r="D868">
        <f t="shared" si="54"/>
        <v>5.2123466451145544E-27</v>
      </c>
      <c r="E868">
        <v>0</v>
      </c>
      <c r="F868">
        <f t="shared" si="55"/>
        <v>0</v>
      </c>
    </row>
    <row r="869" spans="1:6" x14ac:dyDescent="0.2">
      <c r="A869">
        <v>859</v>
      </c>
      <c r="B869">
        <f t="shared" si="53"/>
        <v>7.472177652939958E-26</v>
      </c>
      <c r="C869" s="9">
        <f t="shared" si="52"/>
        <v>6.5208029288503361E-2</v>
      </c>
      <c r="D869">
        <f t="shared" si="54"/>
        <v>4.8724597924180905E-27</v>
      </c>
      <c r="E869">
        <v>0</v>
      </c>
      <c r="F869">
        <f t="shared" si="55"/>
        <v>0</v>
      </c>
    </row>
    <row r="870" spans="1:6" x14ac:dyDescent="0.2">
      <c r="A870">
        <v>860</v>
      </c>
      <c r="B870">
        <f t="shared" si="53"/>
        <v>6.9849316736981511E-26</v>
      </c>
      <c r="C870" s="9">
        <f t="shared" si="52"/>
        <v>6.5208029288503361E-2</v>
      </c>
      <c r="D870">
        <f t="shared" si="54"/>
        <v>4.554736291567038E-27</v>
      </c>
      <c r="E870">
        <v>0</v>
      </c>
      <c r="F870">
        <f t="shared" si="55"/>
        <v>0</v>
      </c>
    </row>
    <row r="871" spans="1:6" x14ac:dyDescent="0.2">
      <c r="A871">
        <v>861</v>
      </c>
      <c r="B871">
        <f t="shared" si="53"/>
        <v>6.5294580445414463E-26</v>
      </c>
      <c r="C871" s="9">
        <f t="shared" si="52"/>
        <v>6.5208029288503361E-2</v>
      </c>
      <c r="D871">
        <f t="shared" si="54"/>
        <v>4.2577309140651248E-27</v>
      </c>
      <c r="E871">
        <v>0</v>
      </c>
      <c r="F871">
        <f t="shared" si="55"/>
        <v>0</v>
      </c>
    </row>
    <row r="872" spans="1:6" x14ac:dyDescent="0.2">
      <c r="A872">
        <v>862</v>
      </c>
      <c r="B872">
        <f t="shared" si="53"/>
        <v>6.103684953134935E-26</v>
      </c>
      <c r="C872" s="9">
        <f t="shared" si="52"/>
        <v>6.5208029288503361E-2</v>
      </c>
      <c r="D872">
        <f t="shared" si="54"/>
        <v>3.9800926719182008E-27</v>
      </c>
      <c r="E872">
        <v>0</v>
      </c>
      <c r="F872">
        <f t="shared" si="55"/>
        <v>0</v>
      </c>
    </row>
    <row r="873" spans="1:6" x14ac:dyDescent="0.2">
      <c r="A873">
        <v>863</v>
      </c>
      <c r="B873">
        <f t="shared" si="53"/>
        <v>5.7056756859431149E-26</v>
      </c>
      <c r="C873" s="9">
        <f t="shared" si="52"/>
        <v>6.5208029288503361E-2</v>
      </c>
      <c r="D873">
        <f t="shared" si="54"/>
        <v>3.7205586723968011E-27</v>
      </c>
      <c r="E873">
        <v>0</v>
      </c>
      <c r="F873">
        <f t="shared" si="55"/>
        <v>0</v>
      </c>
    </row>
    <row r="874" spans="1:6" x14ac:dyDescent="0.2">
      <c r="A874">
        <v>864</v>
      </c>
      <c r="B874">
        <f t="shared" si="53"/>
        <v>5.3336198187034341E-26</v>
      </c>
      <c r="C874" s="9">
        <f t="shared" si="52"/>
        <v>6.5208029288503361E-2</v>
      </c>
      <c r="D874">
        <f t="shared" si="54"/>
        <v>3.4779483735175551E-27</v>
      </c>
      <c r="E874">
        <v>0</v>
      </c>
      <c r="F874">
        <f t="shared" si="55"/>
        <v>0</v>
      </c>
    </row>
    <row r="875" spans="1:6" x14ac:dyDescent="0.2">
      <c r="A875">
        <v>865</v>
      </c>
      <c r="B875">
        <f t="shared" si="53"/>
        <v>4.9858249813516795E-26</v>
      </c>
      <c r="C875" s="9">
        <f t="shared" si="52"/>
        <v>6.5208029288503361E-2</v>
      </c>
      <c r="D875">
        <f t="shared" si="54"/>
        <v>3.2511582141133203E-27</v>
      </c>
      <c r="E875">
        <v>1</v>
      </c>
      <c r="F875">
        <f t="shared" si="55"/>
        <v>1E-4</v>
      </c>
    </row>
    <row r="876" spans="1:6" x14ac:dyDescent="0.2">
      <c r="A876">
        <v>866</v>
      </c>
      <c r="B876">
        <f t="shared" si="53"/>
        <v>4.6607091599403475E-26</v>
      </c>
      <c r="C876" s="9">
        <f t="shared" si="52"/>
        <v>6.5208029288503361E-2</v>
      </c>
      <c r="D876">
        <f t="shared" si="54"/>
        <v>3.0391565940658608E-27</v>
      </c>
      <c r="E876">
        <v>0</v>
      </c>
      <c r="F876">
        <f t="shared" si="55"/>
        <v>0</v>
      </c>
    </row>
    <row r="877" spans="1:6" x14ac:dyDescent="0.2">
      <c r="A877">
        <v>867</v>
      </c>
      <c r="B877">
        <f t="shared" si="53"/>
        <v>4.3567935005337613E-26</v>
      </c>
      <c r="C877" s="9">
        <f t="shared" si="52"/>
        <v>6.5208029288503361E-2</v>
      </c>
      <c r="D877">
        <f t="shared" si="54"/>
        <v>2.8409791818676659E-27</v>
      </c>
      <c r="E877">
        <v>0</v>
      </c>
      <c r="F877">
        <f t="shared" si="55"/>
        <v>0</v>
      </c>
    </row>
    <row r="878" spans="1:6" x14ac:dyDescent="0.2">
      <c r="A878">
        <v>868</v>
      </c>
      <c r="B878">
        <f t="shared" si="53"/>
        <v>4.0726955823469946E-26</v>
      </c>
      <c r="C878" s="9">
        <f t="shared" si="52"/>
        <v>6.5208029288503361E-2</v>
      </c>
      <c r="D878">
        <f t="shared" si="54"/>
        <v>2.6557245281684106E-27</v>
      </c>
      <c r="E878">
        <v>0</v>
      </c>
      <c r="F878">
        <f t="shared" si="55"/>
        <v>0</v>
      </c>
    </row>
    <row r="879" spans="1:6" x14ac:dyDescent="0.2">
      <c r="A879">
        <v>869</v>
      </c>
      <c r="B879">
        <f t="shared" si="53"/>
        <v>3.8071231295301531E-26</v>
      </c>
      <c r="C879" s="9">
        <f t="shared" si="52"/>
        <v>6.5208029288503361E-2</v>
      </c>
      <c r="D879">
        <f t="shared" si="54"/>
        <v>2.4825499653534079E-27</v>
      </c>
      <c r="E879">
        <v>0</v>
      </c>
      <c r="F879">
        <f t="shared" si="55"/>
        <v>0</v>
      </c>
    </row>
    <row r="880" spans="1:6" x14ac:dyDescent="0.2">
      <c r="A880">
        <v>870</v>
      </c>
      <c r="B880">
        <f t="shared" si="53"/>
        <v>3.558868132994813E-26</v>
      </c>
      <c r="C880" s="9">
        <f t="shared" si="52"/>
        <v>6.5208029288503361E-2</v>
      </c>
      <c r="D880">
        <f t="shared" si="54"/>
        <v>2.3206677745024703E-27</v>
      </c>
      <c r="E880">
        <v>0</v>
      </c>
      <c r="F880">
        <f t="shared" si="55"/>
        <v>0</v>
      </c>
    </row>
    <row r="881" spans="1:6" x14ac:dyDescent="0.2">
      <c r="A881">
        <v>871</v>
      </c>
      <c r="B881">
        <f t="shared" si="53"/>
        <v>3.3268013555445653E-26</v>
      </c>
      <c r="C881" s="9">
        <f t="shared" si="52"/>
        <v>6.5208029288503361E-2</v>
      </c>
      <c r="D881">
        <f t="shared" si="54"/>
        <v>2.169341602293827E-27</v>
      </c>
      <c r="E881">
        <v>0</v>
      </c>
      <c r="F881">
        <f t="shared" si="55"/>
        <v>0</v>
      </c>
    </row>
    <row r="882" spans="1:6" x14ac:dyDescent="0.2">
      <c r="A882">
        <v>872</v>
      </c>
      <c r="B882">
        <f t="shared" si="53"/>
        <v>3.1098671953151834E-26</v>
      </c>
      <c r="C882" s="9">
        <f t="shared" si="52"/>
        <v>6.5208029288503361E-2</v>
      </c>
      <c r="D882">
        <f t="shared" si="54"/>
        <v>2.0278831115546828E-27</v>
      </c>
      <c r="E882">
        <v>0</v>
      </c>
      <c r="F882">
        <f t="shared" si="55"/>
        <v>0</v>
      </c>
    </row>
    <row r="883" spans="1:6" x14ac:dyDescent="0.2">
      <c r="A883">
        <v>873</v>
      </c>
      <c r="B883">
        <f t="shared" si="53"/>
        <v>2.9070788841597154E-26</v>
      </c>
      <c r="C883" s="9">
        <f t="shared" ref="C883:C946" si="56">$E$3</f>
        <v>6.5208029288503361E-2</v>
      </c>
      <c r="D883">
        <f t="shared" si="54"/>
        <v>1.895648850222764E-27</v>
      </c>
      <c r="E883">
        <v>0</v>
      </c>
      <c r="F883">
        <f t="shared" si="55"/>
        <v>0</v>
      </c>
    </row>
    <row r="884" spans="1:6" x14ac:dyDescent="0.2">
      <c r="A884">
        <v>874</v>
      </c>
      <c r="B884">
        <f t="shared" si="53"/>
        <v>2.7175139991374389E-26</v>
      </c>
      <c r="C884" s="9">
        <f t="shared" si="56"/>
        <v>6.5208029288503361E-2</v>
      </c>
      <c r="D884">
        <f t="shared" si="54"/>
        <v>1.7720373244767203E-27</v>
      </c>
      <c r="E884">
        <v>0</v>
      </c>
      <c r="F884">
        <f t="shared" si="55"/>
        <v>0</v>
      </c>
    </row>
    <row r="885" spans="1:6" x14ac:dyDescent="0.2">
      <c r="A885">
        <v>875</v>
      </c>
      <c r="B885">
        <f t="shared" si="53"/>
        <v>2.5403102666897666E-26</v>
      </c>
      <c r="C885" s="9">
        <f t="shared" si="56"/>
        <v>6.5208029288503361E-2</v>
      </c>
      <c r="D885">
        <f t="shared" si="54"/>
        <v>1.656486262721921E-27</v>
      </c>
      <c r="E885">
        <v>0</v>
      </c>
      <c r="F885">
        <f t="shared" si="55"/>
        <v>0</v>
      </c>
    </row>
    <row r="886" spans="1:6" x14ac:dyDescent="0.2">
      <c r="A886">
        <v>876</v>
      </c>
      <c r="B886">
        <f t="shared" si="53"/>
        <v>2.374661640417575E-26</v>
      </c>
      <c r="C886" s="9">
        <f t="shared" si="56"/>
        <v>6.5208029288503361E-2</v>
      </c>
      <c r="D886">
        <f t="shared" si="54"/>
        <v>1.5484700579863467E-27</v>
      </c>
      <c r="E886">
        <v>0</v>
      </c>
      <c r="F886">
        <f t="shared" si="55"/>
        <v>0</v>
      </c>
    </row>
    <row r="887" spans="1:6" x14ac:dyDescent="0.2">
      <c r="A887">
        <v>877</v>
      </c>
      <c r="B887">
        <f t="shared" si="53"/>
        <v>2.21981463461894E-26</v>
      </c>
      <c r="C887" s="9">
        <f t="shared" si="56"/>
        <v>6.5208029288503361E-2</v>
      </c>
      <c r="D887">
        <f t="shared" si="54"/>
        <v>1.4474973770928022E-27</v>
      </c>
      <c r="E887">
        <v>0</v>
      </c>
      <c r="F887">
        <f t="shared" si="55"/>
        <v>0</v>
      </c>
    </row>
    <row r="888" spans="1:6" x14ac:dyDescent="0.2">
      <c r="A888">
        <v>878</v>
      </c>
      <c r="B888">
        <f t="shared" si="53"/>
        <v>2.0750648969096603E-26</v>
      </c>
      <c r="C888" s="9">
        <f t="shared" si="56"/>
        <v>6.5208029288503361E-2</v>
      </c>
      <c r="D888">
        <f t="shared" si="54"/>
        <v>1.3531089257323033E-27</v>
      </c>
      <c r="E888">
        <v>0</v>
      </c>
      <c r="F888">
        <f t="shared" si="55"/>
        <v>0</v>
      </c>
    </row>
    <row r="889" spans="1:6" x14ac:dyDescent="0.2">
      <c r="A889">
        <v>879</v>
      </c>
      <c r="B889">
        <f t="shared" si="53"/>
        <v>1.9397540043364298E-26</v>
      </c>
      <c r="C889" s="9">
        <f t="shared" si="56"/>
        <v>6.5208029288503361E-2</v>
      </c>
      <c r="D889">
        <f t="shared" si="54"/>
        <v>1.2648753592726158E-27</v>
      </c>
      <c r="E889">
        <v>0</v>
      </c>
      <c r="F889">
        <f t="shared" si="55"/>
        <v>0</v>
      </c>
    </row>
    <row r="890" spans="1:6" x14ac:dyDescent="0.2">
      <c r="A890">
        <v>880</v>
      </c>
      <c r="B890">
        <f t="shared" si="53"/>
        <v>1.8132664684091683E-26</v>
      </c>
      <c r="C890" s="9">
        <f t="shared" si="56"/>
        <v>6.5208029288503361E-2</v>
      </c>
      <c r="D890">
        <f t="shared" si="54"/>
        <v>1.1823953297988609E-27</v>
      </c>
      <c r="E890">
        <v>0</v>
      </c>
      <c r="F890">
        <f t="shared" si="55"/>
        <v>0</v>
      </c>
    </row>
    <row r="891" spans="1:6" x14ac:dyDescent="0.2">
      <c r="A891">
        <v>881</v>
      </c>
      <c r="B891">
        <f t="shared" si="53"/>
        <v>1.695026935429282E-26</v>
      </c>
      <c r="C891" s="9">
        <f t="shared" si="56"/>
        <v>6.5208029288503361E-2</v>
      </c>
      <c r="D891">
        <f t="shared" si="54"/>
        <v>1.1052936605027472E-27</v>
      </c>
      <c r="E891">
        <v>0</v>
      </c>
      <c r="F891">
        <f t="shared" si="55"/>
        <v>0</v>
      </c>
    </row>
    <row r="892" spans="1:6" x14ac:dyDescent="0.2">
      <c r="A892">
        <v>882</v>
      </c>
      <c r="B892">
        <f t="shared" si="53"/>
        <v>1.5844975693790076E-26</v>
      </c>
      <c r="C892" s="9">
        <f t="shared" si="56"/>
        <v>6.5208029288503361E-2</v>
      </c>
      <c r="D892">
        <f t="shared" si="54"/>
        <v>1.0332196391162872E-27</v>
      </c>
      <c r="E892">
        <v>0</v>
      </c>
      <c r="F892">
        <f t="shared" si="55"/>
        <v>0</v>
      </c>
    </row>
    <row r="893" spans="1:6" x14ac:dyDescent="0.2">
      <c r="A893">
        <v>883</v>
      </c>
      <c r="B893">
        <f t="shared" si="53"/>
        <v>1.4811756054673787E-26</v>
      </c>
      <c r="C893" s="9">
        <f t="shared" si="56"/>
        <v>6.5208029288503361E-2</v>
      </c>
      <c r="D893">
        <f t="shared" si="54"/>
        <v>9.6584542262733529E-28</v>
      </c>
      <c r="E893">
        <v>0</v>
      </c>
      <c r="F893">
        <f t="shared" si="55"/>
        <v>0</v>
      </c>
    </row>
    <row r="894" spans="1:6" x14ac:dyDescent="0.2">
      <c r="A894">
        <v>884</v>
      </c>
      <c r="B894">
        <f t="shared" si="53"/>
        <v>1.3845910632046452E-26</v>
      </c>
      <c r="C894" s="9">
        <f t="shared" si="56"/>
        <v>6.5208029288503361E-2</v>
      </c>
      <c r="D894">
        <f t="shared" si="54"/>
        <v>9.028645460204851E-28</v>
      </c>
      <c r="E894">
        <v>0</v>
      </c>
      <c r="F894">
        <f t="shared" si="55"/>
        <v>0</v>
      </c>
    </row>
    <row r="895" spans="1:6" x14ac:dyDescent="0.2">
      <c r="A895">
        <v>885</v>
      </c>
      <c r="B895">
        <f t="shared" si="53"/>
        <v>1.2943046086025969E-26</v>
      </c>
      <c r="C895" s="9">
        <f t="shared" si="56"/>
        <v>6.5208029288503361E-2</v>
      </c>
      <c r="D895">
        <f t="shared" si="54"/>
        <v>8.4399052826003017E-28</v>
      </c>
      <c r="E895">
        <v>0</v>
      </c>
      <c r="F895">
        <f t="shared" si="55"/>
        <v>0</v>
      </c>
    </row>
    <row r="896" spans="1:6" x14ac:dyDescent="0.2">
      <c r="A896">
        <v>886</v>
      </c>
      <c r="B896">
        <f t="shared" si="53"/>
        <v>1.209905555776594E-26</v>
      </c>
      <c r="C896" s="9">
        <f t="shared" si="56"/>
        <v>6.5208029288503361E-2</v>
      </c>
      <c r="D896">
        <f t="shared" si="54"/>
        <v>7.8895556917403079E-28</v>
      </c>
      <c r="E896">
        <v>0</v>
      </c>
      <c r="F896">
        <f t="shared" si="55"/>
        <v>0</v>
      </c>
    </row>
    <row r="897" spans="1:6" x14ac:dyDescent="0.2">
      <c r="A897">
        <v>887</v>
      </c>
      <c r="B897">
        <f t="shared" si="53"/>
        <v>1.1310099988591908E-26</v>
      </c>
      <c r="C897" s="9">
        <f t="shared" si="56"/>
        <v>6.5208029288503361E-2</v>
      </c>
      <c r="D897">
        <f t="shared" si="54"/>
        <v>7.3750933131200267E-28</v>
      </c>
      <c r="E897">
        <v>0</v>
      </c>
      <c r="F897">
        <f t="shared" si="55"/>
        <v>0</v>
      </c>
    </row>
    <row r="898" spans="1:6" x14ac:dyDescent="0.2">
      <c r="A898">
        <v>888</v>
      </c>
      <c r="B898">
        <f t="shared" si="53"/>
        <v>1.0572590657279905E-26</v>
      </c>
      <c r="C898" s="9">
        <f t="shared" si="56"/>
        <v>6.5208029288503361E-2</v>
      </c>
      <c r="D898">
        <f t="shared" si="54"/>
        <v>6.8941780123526511E-28</v>
      </c>
      <c r="E898">
        <v>0</v>
      </c>
      <c r="F898">
        <f t="shared" si="55"/>
        <v>0</v>
      </c>
    </row>
    <row r="899" spans="1:6" x14ac:dyDescent="0.2">
      <c r="A899">
        <v>889</v>
      </c>
      <c r="B899">
        <f t="shared" ref="B899:B962" si="57">POWER($F$3, ROW(A888))</f>
        <v>9.8831728560446402E-27</v>
      </c>
      <c r="C899" s="9">
        <f t="shared" si="56"/>
        <v>6.5208029288503361E-2</v>
      </c>
      <c r="D899">
        <f t="shared" ref="D899:D962" si="58">C899*B899</f>
        <v>6.4446222506030031E-28</v>
      </c>
      <c r="E899">
        <v>0</v>
      </c>
      <c r="F899">
        <f t="shared" si="55"/>
        <v>0</v>
      </c>
    </row>
    <row r="900" spans="1:6" x14ac:dyDescent="0.2">
      <c r="A900">
        <v>890</v>
      </c>
      <c r="B900">
        <f t="shared" si="57"/>
        <v>9.2387106309843405E-27</v>
      </c>
      <c r="C900" s="9">
        <f t="shared" si="56"/>
        <v>6.5208029288503361E-2</v>
      </c>
      <c r="D900">
        <f t="shared" si="58"/>
        <v>6.0243811341323422E-28</v>
      </c>
      <c r="E900">
        <v>0</v>
      </c>
      <c r="F900">
        <f t="shared" si="55"/>
        <v>0</v>
      </c>
    </row>
    <row r="901" spans="1:6" x14ac:dyDescent="0.2">
      <c r="A901">
        <v>891</v>
      </c>
      <c r="B901">
        <f t="shared" si="57"/>
        <v>8.6362725175711077E-27</v>
      </c>
      <c r="C901" s="9">
        <f t="shared" si="56"/>
        <v>6.5208029288503361E-2</v>
      </c>
      <c r="D901">
        <f t="shared" si="58"/>
        <v>5.6315431126927346E-28</v>
      </c>
      <c r="E901">
        <v>0</v>
      </c>
      <c r="F901">
        <f t="shared" si="55"/>
        <v>0</v>
      </c>
    </row>
    <row r="902" spans="1:6" x14ac:dyDescent="0.2">
      <c r="A902">
        <v>892</v>
      </c>
      <c r="B902">
        <f t="shared" si="57"/>
        <v>8.0731182063018338E-27</v>
      </c>
      <c r="C902" s="9">
        <f t="shared" si="56"/>
        <v>6.5208029288503361E-2</v>
      </c>
      <c r="D902">
        <f t="shared" si="58"/>
        <v>5.2643212844607969E-28</v>
      </c>
      <c r="E902">
        <v>0</v>
      </c>
      <c r="F902">
        <f t="shared" si="55"/>
        <v>0</v>
      </c>
    </row>
    <row r="903" spans="1:6" x14ac:dyDescent="0.2">
      <c r="A903">
        <v>893</v>
      </c>
      <c r="B903">
        <f t="shared" si="57"/>
        <v>7.5466860778557544E-27</v>
      </c>
      <c r="C903" s="9">
        <f t="shared" si="56"/>
        <v>6.5208029288503361E-2</v>
      </c>
      <c r="D903">
        <f t="shared" si="58"/>
        <v>4.9210452679595859E-28</v>
      </c>
      <c r="E903">
        <v>0</v>
      </c>
      <c r="F903">
        <f t="shared" si="55"/>
        <v>0</v>
      </c>
    </row>
    <row r="904" spans="1:6" x14ac:dyDescent="0.2">
      <c r="A904">
        <v>894</v>
      </c>
      <c r="B904">
        <f t="shared" si="57"/>
        <v>7.0545815510597957E-27</v>
      </c>
      <c r="C904" s="9">
        <f t="shared" si="56"/>
        <v>6.5208029288503361E-2</v>
      </c>
      <c r="D904">
        <f t="shared" si="58"/>
        <v>4.6001536039964261E-28</v>
      </c>
      <c r="E904">
        <v>0</v>
      </c>
      <c r="F904">
        <f t="shared" si="55"/>
        <v>0</v>
      </c>
    </row>
    <row r="905" spans="1:6" x14ac:dyDescent="0.2">
      <c r="A905">
        <v>895</v>
      </c>
      <c r="B905">
        <f t="shared" si="57"/>
        <v>6.5945661906601535E-27</v>
      </c>
      <c r="C905" s="9">
        <f t="shared" si="56"/>
        <v>6.5208029288503361E-2</v>
      </c>
      <c r="D905">
        <f t="shared" si="58"/>
        <v>4.3001866530554134E-28</v>
      </c>
      <c r="E905">
        <v>0</v>
      </c>
      <c r="F905">
        <f t="shared" si="55"/>
        <v>0</v>
      </c>
    </row>
    <row r="906" spans="1:6" x14ac:dyDescent="0.2">
      <c r="A906">
        <v>896</v>
      </c>
      <c r="B906">
        <f t="shared" si="57"/>
        <v>6.1645475253546119E-27</v>
      </c>
      <c r="C906" s="9">
        <f t="shared" si="56"/>
        <v>6.5208029288503361E-2</v>
      </c>
      <c r="D906">
        <f t="shared" si="58"/>
        <v>4.0197799558369445E-28</v>
      </c>
      <c r="E906">
        <v>0</v>
      </c>
      <c r="F906">
        <f t="shared" si="55"/>
        <v>0</v>
      </c>
    </row>
    <row r="907" spans="1:6" x14ac:dyDescent="0.2">
      <c r="A907">
        <v>897</v>
      </c>
      <c r="B907">
        <f t="shared" si="57"/>
        <v>5.762569529770917E-27</v>
      </c>
      <c r="C907" s="9">
        <f t="shared" si="56"/>
        <v>6.5208029288503361E-2</v>
      </c>
      <c r="D907">
        <f t="shared" si="58"/>
        <v>3.75765802674339E-28</v>
      </c>
      <c r="E907">
        <v>0</v>
      </c>
      <c r="F907">
        <f t="shared" si="55"/>
        <v>0</v>
      </c>
    </row>
    <row r="908" spans="1:6" x14ac:dyDescent="0.2">
      <c r="A908">
        <v>898</v>
      </c>
      <c r="B908">
        <f t="shared" si="57"/>
        <v>5.3868037270965785E-27</v>
      </c>
      <c r="C908" s="9">
        <f t="shared" si="56"/>
        <v>6.5208029288503361E-2</v>
      </c>
      <c r="D908">
        <f t="shared" si="58"/>
        <v>3.5126285520793276E-28</v>
      </c>
      <c r="E908">
        <v>0</v>
      </c>
      <c r="F908">
        <f t="shared" ref="F908:F971" si="59">E908/10000</f>
        <v>0</v>
      </c>
    </row>
    <row r="909" spans="1:6" x14ac:dyDescent="0.2">
      <c r="A909">
        <v>899</v>
      </c>
      <c r="B909">
        <f t="shared" si="57"/>
        <v>5.0355408718886464E-27</v>
      </c>
      <c r="C909" s="9">
        <f t="shared" si="56"/>
        <v>6.5208029288503361E-2</v>
      </c>
      <c r="D909">
        <f t="shared" si="58"/>
        <v>3.2835769665757063E-28</v>
      </c>
      <c r="E909">
        <v>0</v>
      </c>
      <c r="F909">
        <f t="shared" si="59"/>
        <v>0</v>
      </c>
    </row>
    <row r="910" spans="1:6" x14ac:dyDescent="0.2">
      <c r="A910">
        <v>900</v>
      </c>
      <c r="B910">
        <f t="shared" si="57"/>
        <v>4.707183175231075E-27</v>
      </c>
      <c r="C910" s="9">
        <f t="shared" si="56"/>
        <v>6.5208029288503361E-2</v>
      </c>
      <c r="D910">
        <f t="shared" si="58"/>
        <v>3.0694613835681816E-28</v>
      </c>
      <c r="E910">
        <v>0</v>
      </c>
      <c r="F910">
        <f t="shared" si="59"/>
        <v>0</v>
      </c>
    </row>
    <row r="911" spans="1:6" x14ac:dyDescent="0.2">
      <c r="A911">
        <v>901</v>
      </c>
      <c r="B911">
        <f t="shared" si="57"/>
        <v>4.4002370368742572E-27</v>
      </c>
      <c r="C911" s="9">
        <f t="shared" si="56"/>
        <v>6.5208029288503361E-2</v>
      </c>
      <c r="D911">
        <f t="shared" si="58"/>
        <v>2.8693078557685379E-28</v>
      </c>
      <c r="E911">
        <v>1</v>
      </c>
      <c r="F911">
        <f t="shared" si="59"/>
        <v>1E-4</v>
      </c>
    </row>
    <row r="912" spans="1:6" x14ac:dyDescent="0.2">
      <c r="A912">
        <v>902</v>
      </c>
      <c r="B912">
        <f t="shared" si="57"/>
        <v>4.1133062512974039E-27</v>
      </c>
      <c r="C912" s="9">
        <f t="shared" si="56"/>
        <v>6.5208029288503361E-2</v>
      </c>
      <c r="D912">
        <f t="shared" si="58"/>
        <v>2.6822059450718508E-28</v>
      </c>
      <c r="E912">
        <v>0</v>
      </c>
      <c r="F912">
        <f t="shared" si="59"/>
        <v>0</v>
      </c>
    </row>
    <row r="913" spans="1:6" x14ac:dyDescent="0.2">
      <c r="A913">
        <v>903</v>
      </c>
      <c r="B913">
        <f t="shared" si="57"/>
        <v>3.8450856567902188E-27</v>
      </c>
      <c r="C913" s="9">
        <f t="shared" si="56"/>
        <v>6.5208029288503361E-2</v>
      </c>
      <c r="D913">
        <f t="shared" si="58"/>
        <v>2.5073045812478076E-28</v>
      </c>
      <c r="E913">
        <v>0</v>
      </c>
      <c r="F913">
        <f t="shared" si="59"/>
        <v>0</v>
      </c>
    </row>
    <row r="914" spans="1:6" x14ac:dyDescent="0.2">
      <c r="A914">
        <v>904</v>
      </c>
      <c r="B914">
        <f t="shared" si="57"/>
        <v>3.5943551986654382E-27</v>
      </c>
      <c r="C914" s="9">
        <f t="shared" si="56"/>
        <v>6.5208029288503361E-2</v>
      </c>
      <c r="D914">
        <f t="shared" si="58"/>
        <v>2.343808190678602E-28</v>
      </c>
      <c r="E914">
        <v>0</v>
      </c>
      <c r="F914">
        <f t="shared" si="59"/>
        <v>0</v>
      </c>
    </row>
    <row r="915" spans="1:6" x14ac:dyDescent="0.2">
      <c r="A915">
        <v>905</v>
      </c>
      <c r="B915">
        <f t="shared" si="57"/>
        <v>3.3599743795975778E-27</v>
      </c>
      <c r="C915" s="9">
        <f t="shared" si="56"/>
        <v>6.5208029288503361E-2</v>
      </c>
      <c r="D915">
        <f t="shared" si="58"/>
        <v>2.1909730775341976E-28</v>
      </c>
      <c r="E915">
        <v>0</v>
      </c>
      <c r="F915">
        <f t="shared" si="59"/>
        <v>0</v>
      </c>
    </row>
    <row r="916" spans="1:6" x14ac:dyDescent="0.2">
      <c r="A916">
        <v>906</v>
      </c>
      <c r="B916">
        <f t="shared" si="57"/>
        <v>3.1408770718441586E-27</v>
      </c>
      <c r="C916" s="9">
        <f t="shared" si="56"/>
        <v>6.5208029288503361E-2</v>
      </c>
      <c r="D916">
        <f t="shared" si="58"/>
        <v>2.0481040409240256E-28</v>
      </c>
      <c r="E916">
        <v>0</v>
      </c>
      <c r="F916">
        <f t="shared" si="59"/>
        <v>0</v>
      </c>
    </row>
    <row r="917" spans="1:6" x14ac:dyDescent="0.2">
      <c r="A917">
        <v>907</v>
      </c>
      <c r="B917">
        <f t="shared" si="57"/>
        <v>2.9360666677517555E-27</v>
      </c>
      <c r="C917" s="9">
        <f t="shared" si="56"/>
        <v>6.5208029288503361E-2</v>
      </c>
      <c r="D917">
        <f t="shared" si="58"/>
        <v>1.9145512126375493E-28</v>
      </c>
      <c r="E917">
        <v>0</v>
      </c>
      <c r="F917">
        <f t="shared" si="59"/>
        <v>0</v>
      </c>
    </row>
    <row r="918" spans="1:6" x14ac:dyDescent="0.2">
      <c r="A918">
        <v>908</v>
      </c>
      <c r="B918">
        <f t="shared" si="57"/>
        <v>2.7446115464880012E-27</v>
      </c>
      <c r="C918" s="9">
        <f t="shared" si="56"/>
        <v>6.5208029288503361E-2</v>
      </c>
      <c r="D918">
        <f t="shared" si="58"/>
        <v>1.7897071010895409E-28</v>
      </c>
      <c r="E918">
        <v>0</v>
      </c>
      <c r="F918">
        <f t="shared" si="59"/>
        <v>0</v>
      </c>
    </row>
    <row r="919" spans="1:6" x14ac:dyDescent="0.2">
      <c r="A919">
        <v>909</v>
      </c>
      <c r="B919">
        <f t="shared" si="57"/>
        <v>2.5656408363790468E-27</v>
      </c>
      <c r="C919" s="9">
        <f t="shared" si="56"/>
        <v>6.5208029288503361E-2</v>
      </c>
      <c r="D919">
        <f t="shared" si="58"/>
        <v>1.6730038280238513E-28</v>
      </c>
      <c r="E919">
        <v>0</v>
      </c>
      <c r="F919">
        <f t="shared" si="59"/>
        <v>0</v>
      </c>
    </row>
    <row r="920" spans="1:6" x14ac:dyDescent="0.2">
      <c r="A920">
        <v>910</v>
      </c>
      <c r="B920">
        <f t="shared" si="57"/>
        <v>2.3983404535766621E-27</v>
      </c>
      <c r="C920" s="9">
        <f t="shared" si="56"/>
        <v>6.5208029288503361E-2</v>
      </c>
      <c r="D920">
        <f t="shared" si="58"/>
        <v>1.5639105454062943E-28</v>
      </c>
      <c r="E920">
        <v>0</v>
      </c>
      <c r="F920">
        <f t="shared" si="59"/>
        <v>0</v>
      </c>
    </row>
    <row r="921" spans="1:6" x14ac:dyDescent="0.2">
      <c r="A921">
        <v>911</v>
      </c>
      <c r="B921">
        <f t="shared" si="57"/>
        <v>2.2419493990360328E-27</v>
      </c>
      <c r="C921" s="9">
        <f t="shared" si="56"/>
        <v>6.5208029288503361E-2</v>
      </c>
      <c r="D921">
        <f t="shared" si="58"/>
        <v>1.4619310207568412E-28</v>
      </c>
      <c r="E921">
        <v>1</v>
      </c>
      <c r="F921">
        <f t="shared" si="59"/>
        <v>1E-4</v>
      </c>
    </row>
    <row r="922" spans="1:6" x14ac:dyDescent="0.2">
      <c r="A922">
        <v>912</v>
      </c>
      <c r="B922">
        <f t="shared" si="57"/>
        <v>2.095756296960348E-27</v>
      </c>
      <c r="C922" s="9">
        <f t="shared" si="56"/>
        <v>6.5208029288503361E-2</v>
      </c>
      <c r="D922">
        <f t="shared" si="58"/>
        <v>1.3666013799375573E-28</v>
      </c>
      <c r="E922">
        <v>0</v>
      </c>
      <c r="F922">
        <f t="shared" si="59"/>
        <v>0</v>
      </c>
    </row>
    <row r="923" spans="1:6" x14ac:dyDescent="0.2">
      <c r="A923">
        <v>913</v>
      </c>
      <c r="B923">
        <f t="shared" si="57"/>
        <v>1.9590961589665929E-27</v>
      </c>
      <c r="C923" s="9">
        <f t="shared" si="56"/>
        <v>6.5208029288503361E-2</v>
      </c>
      <c r="D923">
        <f t="shared" si="58"/>
        <v>1.2774879971288803E-28</v>
      </c>
      <c r="E923">
        <v>0</v>
      </c>
      <c r="F923">
        <f t="shared" si="59"/>
        <v>0</v>
      </c>
    </row>
    <row r="924" spans="1:6" x14ac:dyDescent="0.2">
      <c r="A924">
        <v>914</v>
      </c>
      <c r="B924">
        <f t="shared" si="57"/>
        <v>1.8313473592537047E-27</v>
      </c>
      <c r="C924" s="9">
        <f t="shared" si="56"/>
        <v>6.5208029288503361E-2</v>
      </c>
      <c r="D924">
        <f t="shared" si="58"/>
        <v>1.1941855223963887E-28</v>
      </c>
      <c r="E924">
        <v>0</v>
      </c>
      <c r="F924">
        <f t="shared" si="59"/>
        <v>0</v>
      </c>
    </row>
    <row r="925" spans="1:6" x14ac:dyDescent="0.2">
      <c r="A925">
        <v>915</v>
      </c>
      <c r="B925">
        <f t="shared" si="57"/>
        <v>1.7119288070140657E-27</v>
      </c>
      <c r="C925" s="9">
        <f t="shared" si="56"/>
        <v>6.5208029288503361E-2</v>
      </c>
      <c r="D925">
        <f t="shared" si="58"/>
        <v>1.1163150378760582E-28</v>
      </c>
      <c r="E925">
        <v>0</v>
      </c>
      <c r="F925">
        <f t="shared" si="59"/>
        <v>0</v>
      </c>
    </row>
    <row r="926" spans="1:6" x14ac:dyDescent="0.2">
      <c r="A926">
        <v>916</v>
      </c>
      <c r="B926">
        <f t="shared" si="57"/>
        <v>1.6002973032264601E-27</v>
      </c>
      <c r="C926" s="9">
        <f t="shared" si="56"/>
        <v>6.5208029288503361E-2</v>
      </c>
      <c r="D926">
        <f t="shared" si="58"/>
        <v>1.0435223341910396E-28</v>
      </c>
      <c r="E926">
        <v>0</v>
      </c>
      <c r="F926">
        <f t="shared" si="59"/>
        <v>0</v>
      </c>
    </row>
    <row r="927" spans="1:6" x14ac:dyDescent="0.2">
      <c r="A927">
        <v>917</v>
      </c>
      <c r="B927">
        <f t="shared" si="57"/>
        <v>1.4959450698073564E-27</v>
      </c>
      <c r="C927" s="9">
        <f t="shared" si="56"/>
        <v>6.5208029288503361E-2</v>
      </c>
      <c r="D927">
        <f t="shared" si="58"/>
        <v>9.7547629925990297E-29</v>
      </c>
      <c r="E927">
        <v>0</v>
      </c>
      <c r="F927">
        <f t="shared" si="59"/>
        <v>0</v>
      </c>
    </row>
    <row r="928" spans="1:6" x14ac:dyDescent="0.2">
      <c r="A928">
        <v>918</v>
      </c>
      <c r="B928">
        <f t="shared" si="57"/>
        <v>1.398397439881366E-27</v>
      </c>
      <c r="C928" s="9">
        <f t="shared" si="56"/>
        <v>6.5208029288503361E-2</v>
      </c>
      <c r="D928">
        <f t="shared" si="58"/>
        <v>9.1186741216752229E-29</v>
      </c>
      <c r="E928">
        <v>0</v>
      </c>
      <c r="F928">
        <f t="shared" si="59"/>
        <v>0</v>
      </c>
    </row>
    <row r="929" spans="1:6" x14ac:dyDescent="0.2">
      <c r="A929">
        <v>919</v>
      </c>
      <c r="B929">
        <f t="shared" si="57"/>
        <v>1.3072106986646138E-27</v>
      </c>
      <c r="C929" s="9">
        <f t="shared" si="56"/>
        <v>6.5208029288503361E-2</v>
      </c>
      <c r="D929">
        <f t="shared" si="58"/>
        <v>8.5240633524767083E-29</v>
      </c>
      <c r="E929">
        <v>0</v>
      </c>
      <c r="F929">
        <f t="shared" si="59"/>
        <v>0</v>
      </c>
    </row>
    <row r="930" spans="1:6" x14ac:dyDescent="0.2">
      <c r="A930">
        <v>920</v>
      </c>
      <c r="B930">
        <f t="shared" si="57"/>
        <v>1.2219700651398468E-27</v>
      </c>
      <c r="C930" s="9">
        <f t="shared" si="56"/>
        <v>6.5208029288503361E-2</v>
      </c>
      <c r="D930">
        <f t="shared" si="58"/>
        <v>7.9682259797313489E-29</v>
      </c>
      <c r="E930">
        <v>0</v>
      </c>
      <c r="F930">
        <f t="shared" si="59"/>
        <v>0</v>
      </c>
    </row>
    <row r="931" spans="1:6" x14ac:dyDescent="0.2">
      <c r="A931">
        <v>921</v>
      </c>
      <c r="B931">
        <f t="shared" si="57"/>
        <v>1.1422878053425332E-27</v>
      </c>
      <c r="C931" s="9">
        <f t="shared" si="56"/>
        <v>6.5208029288503361E-2</v>
      </c>
      <c r="D931">
        <f t="shared" si="58"/>
        <v>7.4486336666676132E-29</v>
      </c>
      <c r="E931">
        <v>0</v>
      </c>
      <c r="F931">
        <f t="shared" si="59"/>
        <v>0</v>
      </c>
    </row>
    <row r="932" spans="1:6" x14ac:dyDescent="0.2">
      <c r="A932">
        <v>922</v>
      </c>
      <c r="B932">
        <f t="shared" si="57"/>
        <v>1.0678014686758573E-27</v>
      </c>
      <c r="C932" s="9">
        <f t="shared" si="56"/>
        <v>6.5208029288503361E-2</v>
      </c>
      <c r="D932">
        <f t="shared" si="58"/>
        <v>6.9629229443722203E-29</v>
      </c>
      <c r="E932">
        <v>0</v>
      </c>
      <c r="F932">
        <f t="shared" si="59"/>
        <v>0</v>
      </c>
    </row>
    <row r="933" spans="1:6" x14ac:dyDescent="0.2">
      <c r="A933">
        <v>923</v>
      </c>
      <c r="B933">
        <f t="shared" si="57"/>
        <v>9.9817223923213486E-28</v>
      </c>
      <c r="C933" s="9">
        <f t="shared" si="56"/>
        <v>6.5208029288503361E-2</v>
      </c>
      <c r="D933">
        <f t="shared" si="58"/>
        <v>6.5088844610820036E-29</v>
      </c>
      <c r="E933">
        <v>0</v>
      </c>
      <c r="F933">
        <f t="shared" si="59"/>
        <v>0</v>
      </c>
    </row>
    <row r="934" spans="1:6" x14ac:dyDescent="0.2">
      <c r="A934">
        <v>924</v>
      </c>
      <c r="B934">
        <f t="shared" si="57"/>
        <v>9.3308339462131495E-28</v>
      </c>
      <c r="C934" s="9">
        <f t="shared" si="56"/>
        <v>6.5208029288503361E-2</v>
      </c>
      <c r="D934">
        <f t="shared" si="58"/>
        <v>6.0844529325082847E-29</v>
      </c>
      <c r="E934">
        <v>0</v>
      </c>
      <c r="F934">
        <f t="shared" si="59"/>
        <v>0</v>
      </c>
    </row>
    <row r="935" spans="1:6" x14ac:dyDescent="0.2">
      <c r="A935">
        <v>925</v>
      </c>
      <c r="B935">
        <f t="shared" si="57"/>
        <v>8.7223886529623215E-28</v>
      </c>
      <c r="C935" s="9">
        <f t="shared" si="56"/>
        <v>6.5208029288503361E-2</v>
      </c>
      <c r="D935">
        <f t="shared" si="58"/>
        <v>5.6876977474807645E-29</v>
      </c>
      <c r="E935">
        <v>0</v>
      </c>
      <c r="F935">
        <f t="shared" si="59"/>
        <v>0</v>
      </c>
    </row>
    <row r="936" spans="1:6" x14ac:dyDescent="0.2">
      <c r="A936">
        <v>926</v>
      </c>
      <c r="B936">
        <f t="shared" si="57"/>
        <v>8.1536188782142464E-28</v>
      </c>
      <c r="C936" s="9">
        <f t="shared" si="56"/>
        <v>6.5208029288503361E-2</v>
      </c>
      <c r="D936">
        <f t="shared" si="58"/>
        <v>5.3168141861788851E-29</v>
      </c>
      <c r="E936">
        <v>0</v>
      </c>
      <c r="F936">
        <f t="shared" si="59"/>
        <v>0</v>
      </c>
    </row>
    <row r="937" spans="1:6" x14ac:dyDescent="0.2">
      <c r="A937">
        <v>927</v>
      </c>
      <c r="B937">
        <f t="shared" si="57"/>
        <v>7.6219374595963573E-28</v>
      </c>
      <c r="C937" s="9">
        <f t="shared" si="56"/>
        <v>6.5208029288503361E-2</v>
      </c>
      <c r="D937">
        <f t="shared" si="58"/>
        <v>4.9701152110050014E-29</v>
      </c>
      <c r="E937">
        <v>0</v>
      </c>
      <c r="F937">
        <f t="shared" si="59"/>
        <v>0</v>
      </c>
    </row>
    <row r="938" spans="1:6" x14ac:dyDescent="0.2">
      <c r="A938">
        <v>928</v>
      </c>
      <c r="B938">
        <f t="shared" si="57"/>
        <v>7.1249259384958562E-28</v>
      </c>
      <c r="C938" s="9">
        <f t="shared" si="56"/>
        <v>6.5208029288503361E-2</v>
      </c>
      <c r="D938">
        <f t="shared" si="58"/>
        <v>4.6460237927585508E-29</v>
      </c>
      <c r="E938">
        <v>0</v>
      </c>
      <c r="F938">
        <f t="shared" si="59"/>
        <v>0</v>
      </c>
    </row>
    <row r="939" spans="1:6" x14ac:dyDescent="0.2">
      <c r="A939">
        <v>929</v>
      </c>
      <c r="B939">
        <f t="shared" si="57"/>
        <v>6.6603235592200007E-28</v>
      </c>
      <c r="C939" s="9">
        <f t="shared" si="56"/>
        <v>6.5208029288503361E-2</v>
      </c>
      <c r="D939">
        <f t="shared" si="58"/>
        <v>4.3430657372052673E-29</v>
      </c>
      <c r="E939">
        <v>0</v>
      </c>
      <c r="F939">
        <f t="shared" si="59"/>
        <v>0</v>
      </c>
    </row>
    <row r="940" spans="1:6" x14ac:dyDescent="0.2">
      <c r="A940">
        <v>930</v>
      </c>
      <c r="B940">
        <f t="shared" si="57"/>
        <v>6.2260169854994758E-28</v>
      </c>
      <c r="C940" s="9">
        <f t="shared" si="56"/>
        <v>6.5208029288503361E-2</v>
      </c>
      <c r="D940">
        <f t="shared" si="58"/>
        <v>4.0598629794116922E-29</v>
      </c>
      <c r="E940">
        <v>0</v>
      </c>
      <c r="F940">
        <f t="shared" si="59"/>
        <v>0</v>
      </c>
    </row>
    <row r="941" spans="1:6" x14ac:dyDescent="0.2">
      <c r="A941">
        <v>931</v>
      </c>
      <c r="B941">
        <f t="shared" si="57"/>
        <v>5.8200306875583063E-28</v>
      </c>
      <c r="C941" s="9">
        <f t="shared" si="56"/>
        <v>6.5208029288503361E-2</v>
      </c>
      <c r="D941">
        <f t="shared" si="58"/>
        <v>3.7951273153429038E-29</v>
      </c>
      <c r="E941">
        <v>0</v>
      </c>
      <c r="F941">
        <f t="shared" si="59"/>
        <v>0</v>
      </c>
    </row>
    <row r="942" spans="1:6" x14ac:dyDescent="0.2">
      <c r="A942">
        <v>932</v>
      </c>
      <c r="B942">
        <f t="shared" si="57"/>
        <v>5.4405179560240153E-28</v>
      </c>
      <c r="C942" s="9">
        <f t="shared" si="56"/>
        <v>6.5208029288503361E-2</v>
      </c>
      <c r="D942">
        <f t="shared" si="58"/>
        <v>3.5476545422104243E-29</v>
      </c>
      <c r="E942">
        <v>0</v>
      </c>
      <c r="F942">
        <f t="shared" si="59"/>
        <v>0</v>
      </c>
    </row>
    <row r="943" spans="1:6" x14ac:dyDescent="0.2">
      <c r="A943">
        <v>933</v>
      </c>
      <c r="B943">
        <f t="shared" si="57"/>
        <v>5.0857525018029732E-28</v>
      </c>
      <c r="C943" s="9">
        <f t="shared" si="56"/>
        <v>6.5208029288503361E-2</v>
      </c>
      <c r="D943">
        <f t="shared" si="58"/>
        <v>3.316318980916475E-29</v>
      </c>
      <c r="E943">
        <v>0</v>
      </c>
      <c r="F943">
        <f t="shared" si="59"/>
        <v>0</v>
      </c>
    </row>
    <row r="944" spans="1:6" x14ac:dyDescent="0.2">
      <c r="A944">
        <v>934</v>
      </c>
      <c r="B944">
        <f t="shared" si="57"/>
        <v>4.754120603711326E-28</v>
      </c>
      <c r="C944" s="9">
        <f t="shared" si="56"/>
        <v>6.5208029288503361E-2</v>
      </c>
      <c r="D944">
        <f t="shared" si="58"/>
        <v>3.1000683556788545E-29</v>
      </c>
      <c r="E944">
        <v>0</v>
      </c>
      <c r="F944">
        <f t="shared" si="59"/>
        <v>0</v>
      </c>
    </row>
    <row r="945" spans="1:6" x14ac:dyDescent="0.2">
      <c r="A945">
        <v>935</v>
      </c>
      <c r="B945">
        <f t="shared" si="57"/>
        <v>4.4441137681434402E-28</v>
      </c>
      <c r="C945" s="9">
        <f t="shared" si="56"/>
        <v>6.5208029288503361E-2</v>
      </c>
      <c r="D945">
        <f t="shared" si="58"/>
        <v>2.8979190075453851E-29</v>
      </c>
      <c r="E945">
        <v>0</v>
      </c>
      <c r="F945">
        <f t="shared" si="59"/>
        <v>0</v>
      </c>
    </row>
    <row r="946" spans="1:6" x14ac:dyDescent="0.2">
      <c r="A946">
        <v>936</v>
      </c>
      <c r="B946">
        <f t="shared" si="57"/>
        <v>4.1543218673889025E-28</v>
      </c>
      <c r="C946" s="9">
        <f t="shared" si="56"/>
        <v>6.5208029288503361E-2</v>
      </c>
      <c r="D946">
        <f t="shared" si="58"/>
        <v>2.7089514200256555E-29</v>
      </c>
      <c r="E946">
        <v>0</v>
      </c>
      <c r="F946">
        <f t="shared" si="59"/>
        <v>0</v>
      </c>
    </row>
    <row r="947" spans="1:6" x14ac:dyDescent="0.2">
      <c r="A947">
        <v>937</v>
      </c>
      <c r="B947">
        <f t="shared" si="57"/>
        <v>3.8834267253863367E-28</v>
      </c>
      <c r="C947" s="9">
        <f t="shared" ref="C947:C1010" si="60">$E$3</f>
        <v>6.5208029288503361E-2</v>
      </c>
      <c r="D947">
        <f t="shared" si="58"/>
        <v>2.5323060364874892E-29</v>
      </c>
      <c r="E947">
        <v>0</v>
      </c>
      <c r="F947">
        <f t="shared" si="59"/>
        <v>0</v>
      </c>
    </row>
    <row r="948" spans="1:6" x14ac:dyDescent="0.2">
      <c r="A948">
        <v>938</v>
      </c>
      <c r="B948">
        <f t="shared" si="57"/>
        <v>3.6301961217375887E-28</v>
      </c>
      <c r="C948" s="9">
        <f t="shared" si="60"/>
        <v>6.5208029288503361E-2</v>
      </c>
      <c r="D948">
        <f t="shared" si="58"/>
        <v>2.3671793502927599E-29</v>
      </c>
      <c r="E948">
        <v>0</v>
      </c>
      <c r="F948">
        <f t="shared" si="59"/>
        <v>0</v>
      </c>
    </row>
    <row r="949" spans="1:6" x14ac:dyDescent="0.2">
      <c r="A949">
        <v>939</v>
      </c>
      <c r="B949">
        <f t="shared" si="57"/>
        <v>3.3934781867083123E-28</v>
      </c>
      <c r="C949" s="9">
        <f t="shared" si="60"/>
        <v>6.5208029288503361E-2</v>
      </c>
      <c r="D949">
        <f t="shared" si="58"/>
        <v>2.212820249887729E-29</v>
      </c>
      <c r="E949">
        <v>0</v>
      </c>
      <c r="F949">
        <f t="shared" si="59"/>
        <v>0</v>
      </c>
    </row>
    <row r="950" spans="1:6" x14ac:dyDescent="0.2">
      <c r="A950">
        <v>940</v>
      </c>
      <c r="B950">
        <f t="shared" si="57"/>
        <v>3.1721961617195398E-28</v>
      </c>
      <c r="C950" s="9">
        <f t="shared" si="60"/>
        <v>6.5208029288503361E-2</v>
      </c>
      <c r="D950">
        <f t="shared" si="58"/>
        <v>2.0685266022228571E-29</v>
      </c>
      <c r="E950">
        <v>0</v>
      </c>
      <c r="F950">
        <f t="shared" si="59"/>
        <v>0</v>
      </c>
    </row>
    <row r="951" spans="1:6" x14ac:dyDescent="0.2">
      <c r="A951">
        <v>941</v>
      </c>
      <c r="B951">
        <f t="shared" si="57"/>
        <v>2.9653435014972539E-28</v>
      </c>
      <c r="C951" s="9">
        <f t="shared" si="60"/>
        <v>6.5208029288503361E-2</v>
      </c>
      <c r="D951">
        <f t="shared" si="58"/>
        <v>1.9336420589610605E-29</v>
      </c>
      <c r="E951">
        <v>0</v>
      </c>
      <c r="F951">
        <f t="shared" si="59"/>
        <v>0</v>
      </c>
    </row>
    <row r="952" spans="1:6" x14ac:dyDescent="0.2">
      <c r="A952">
        <v>942</v>
      </c>
      <c r="B952">
        <f t="shared" si="57"/>
        <v>2.771979295601148E-28</v>
      </c>
      <c r="C952" s="9">
        <f t="shared" si="60"/>
        <v>6.5208029288503361E-2</v>
      </c>
      <c r="D952">
        <f t="shared" si="58"/>
        <v>1.8075530709468456E-29</v>
      </c>
      <c r="E952">
        <v>0</v>
      </c>
      <c r="F952">
        <f t="shared" si="59"/>
        <v>0</v>
      </c>
    </row>
    <row r="953" spans="1:6" x14ac:dyDescent="0.2">
      <c r="A953">
        <v>943</v>
      </c>
      <c r="B953">
        <f t="shared" si="57"/>
        <v>2.5912239885064637E-28</v>
      </c>
      <c r="C953" s="9">
        <f t="shared" si="60"/>
        <v>6.5208029288503361E-2</v>
      </c>
      <c r="D953">
        <f t="shared" si="58"/>
        <v>1.6896860973560198E-29</v>
      </c>
      <c r="E953">
        <v>0</v>
      </c>
      <c r="F953">
        <f t="shared" si="59"/>
        <v>0</v>
      </c>
    </row>
    <row r="954" spans="1:6" x14ac:dyDescent="0.2">
      <c r="A954">
        <v>944</v>
      </c>
      <c r="B954">
        <f t="shared" si="57"/>
        <v>2.4222553787708608E-28</v>
      </c>
      <c r="C954" s="9">
        <f t="shared" si="60"/>
        <v>6.5208029288503361E-2</v>
      </c>
      <c r="D954">
        <f t="shared" si="58"/>
        <v>1.5795049968312508E-29</v>
      </c>
      <c r="E954">
        <v>0</v>
      </c>
      <c r="F954">
        <f t="shared" si="59"/>
        <v>0</v>
      </c>
    </row>
    <row r="955" spans="1:6" x14ac:dyDescent="0.2">
      <c r="A955">
        <v>945</v>
      </c>
      <c r="B955">
        <f t="shared" si="57"/>
        <v>2.2643048790877364E-28</v>
      </c>
      <c r="C955" s="9">
        <f t="shared" si="60"/>
        <v>6.5208029288503361E-2</v>
      </c>
      <c r="D955">
        <f t="shared" si="58"/>
        <v>1.4765085887365419E-29</v>
      </c>
      <c r="E955">
        <v>0</v>
      </c>
      <c r="F955">
        <f t="shared" si="59"/>
        <v>0</v>
      </c>
    </row>
    <row r="956" spans="1:6" x14ac:dyDescent="0.2">
      <c r="A956">
        <v>946</v>
      </c>
      <c r="B956">
        <f t="shared" si="57"/>
        <v>2.116654020214082E-28</v>
      </c>
      <c r="C956" s="9">
        <f t="shared" si="60"/>
        <v>6.5208029288503361E-2</v>
      </c>
      <c r="D956">
        <f t="shared" si="58"/>
        <v>1.3802283734374825E-29</v>
      </c>
      <c r="E956">
        <v>0</v>
      </c>
      <c r="F956">
        <f t="shared" si="59"/>
        <v>0</v>
      </c>
    </row>
    <row r="957" spans="1:6" x14ac:dyDescent="0.2">
      <c r="A957">
        <v>947</v>
      </c>
      <c r="B957">
        <f t="shared" si="57"/>
        <v>1.9786311828703341E-28</v>
      </c>
      <c r="C957" s="9">
        <f t="shared" si="60"/>
        <v>6.5208029288503361E-2</v>
      </c>
      <c r="D957">
        <f t="shared" si="58"/>
        <v>1.290226401237548E-29</v>
      </c>
      <c r="E957">
        <v>0</v>
      </c>
      <c r="F957">
        <f t="shared" si="59"/>
        <v>0</v>
      </c>
    </row>
    <row r="958" spans="1:6" x14ac:dyDescent="0.2">
      <c r="A958">
        <v>948</v>
      </c>
      <c r="B958">
        <f t="shared" si="57"/>
        <v>1.849608542746579E-28</v>
      </c>
      <c r="C958" s="9">
        <f t="shared" si="60"/>
        <v>6.5208029288503361E-2</v>
      </c>
      <c r="D958">
        <f t="shared" si="58"/>
        <v>1.2060932802768495E-29</v>
      </c>
      <c r="E958">
        <v>0</v>
      </c>
      <c r="F958">
        <f t="shared" si="59"/>
        <v>0</v>
      </c>
    </row>
    <row r="959" spans="1:6" x14ac:dyDescent="0.2">
      <c r="A959">
        <v>949</v>
      </c>
      <c r="B959">
        <f t="shared" si="57"/>
        <v>1.7289992147188943E-28</v>
      </c>
      <c r="C959" s="9">
        <f t="shared" si="60"/>
        <v>6.5208029288503361E-2</v>
      </c>
      <c r="D959">
        <f t="shared" si="58"/>
        <v>1.1274463143318897E-29</v>
      </c>
      <c r="E959">
        <v>0</v>
      </c>
      <c r="F959">
        <f t="shared" si="59"/>
        <v>0</v>
      </c>
    </row>
    <row r="960" spans="1:6" x14ac:dyDescent="0.2">
      <c r="A960">
        <v>950</v>
      </c>
      <c r="B960">
        <f t="shared" si="57"/>
        <v>1.6162545832857053E-28</v>
      </c>
      <c r="C960" s="9">
        <f t="shared" si="60"/>
        <v>6.5208029288503361E-2</v>
      </c>
      <c r="D960">
        <f t="shared" si="58"/>
        <v>1.0539277620457206E-29</v>
      </c>
      <c r="E960">
        <v>0</v>
      </c>
      <c r="F960">
        <f t="shared" si="59"/>
        <v>0</v>
      </c>
    </row>
    <row r="961" spans="1:6" x14ac:dyDescent="0.2">
      <c r="A961">
        <v>951</v>
      </c>
      <c r="B961">
        <f t="shared" si="57"/>
        <v>1.5108618070811336E-28</v>
      </c>
      <c r="C961" s="9">
        <f t="shared" si="60"/>
        <v>6.5208029288503361E-2</v>
      </c>
      <c r="D961">
        <f t="shared" si="58"/>
        <v>9.8520320967027667E-30</v>
      </c>
      <c r="E961">
        <v>0</v>
      </c>
      <c r="F961">
        <f t="shared" si="59"/>
        <v>0</v>
      </c>
    </row>
    <row r="962" spans="1:6" x14ac:dyDescent="0.2">
      <c r="A962">
        <v>952</v>
      </c>
      <c r="B962">
        <f t="shared" si="57"/>
        <v>1.4123414861141056E-28</v>
      </c>
      <c r="C962" s="9">
        <f t="shared" si="60"/>
        <v>6.5208029288503361E-2</v>
      </c>
      <c r="D962">
        <f t="shared" si="58"/>
        <v>9.209600499189696E-30</v>
      </c>
      <c r="E962">
        <v>0</v>
      </c>
      <c r="F962">
        <f t="shared" si="59"/>
        <v>0</v>
      </c>
    </row>
    <row r="963" spans="1:6" x14ac:dyDescent="0.2">
      <c r="A963">
        <v>953</v>
      </c>
      <c r="B963">
        <f t="shared" ref="B963:B1026" si="61">POWER($F$3, ROW(A952))</f>
        <v>1.3202454811222088E-28</v>
      </c>
      <c r="C963" s="9">
        <f t="shared" si="60"/>
        <v>6.5208029288503361E-2</v>
      </c>
      <c r="D963">
        <f t="shared" ref="D963:D1026" si="62">C963*B963</f>
        <v>8.6090606001031197E-30</v>
      </c>
      <c r="E963">
        <v>0</v>
      </c>
      <c r="F963">
        <f t="shared" si="59"/>
        <v>0</v>
      </c>
    </row>
    <row r="964" spans="1:6" x14ac:dyDescent="0.2">
      <c r="A964">
        <v>954</v>
      </c>
      <c r="B964">
        <f t="shared" si="61"/>
        <v>1.2341548751211777E-28</v>
      </c>
      <c r="C964" s="9">
        <f t="shared" si="60"/>
        <v>6.5208029288503361E-2</v>
      </c>
      <c r="D964">
        <f t="shared" si="62"/>
        <v>8.0476807243450959E-30</v>
      </c>
      <c r="E964">
        <v>0</v>
      </c>
      <c r="F964">
        <f t="shared" si="59"/>
        <v>0</v>
      </c>
    </row>
    <row r="965" spans="1:6" x14ac:dyDescent="0.2">
      <c r="A965">
        <v>955</v>
      </c>
      <c r="B965">
        <f t="shared" si="61"/>
        <v>1.1536780678777265E-28</v>
      </c>
      <c r="C965" s="9">
        <f t="shared" si="60"/>
        <v>6.5208029288503361E-2</v>
      </c>
      <c r="D965">
        <f t="shared" si="62"/>
        <v>7.5229073239674752E-30</v>
      </c>
      <c r="E965">
        <v>0</v>
      </c>
      <c r="F965">
        <f t="shared" si="59"/>
        <v>0</v>
      </c>
    </row>
    <row r="966" spans="1:6" x14ac:dyDescent="0.2">
      <c r="A966">
        <v>956</v>
      </c>
      <c r="B966">
        <f t="shared" si="61"/>
        <v>1.078448994638052E-28</v>
      </c>
      <c r="C966" s="9">
        <f t="shared" si="60"/>
        <v>6.5208029288503361E-2</v>
      </c>
      <c r="D966">
        <f t="shared" si="62"/>
        <v>7.0323533628515089E-30</v>
      </c>
      <c r="E966">
        <v>0</v>
      </c>
      <c r="F966">
        <f t="shared" si="59"/>
        <v>0</v>
      </c>
    </row>
    <row r="967" spans="1:6" x14ac:dyDescent="0.2">
      <c r="A967">
        <v>957</v>
      </c>
      <c r="B967">
        <f t="shared" si="61"/>
        <v>1.0081254610095369E-28</v>
      </c>
      <c r="C967" s="9">
        <f t="shared" si="60"/>
        <v>6.5208029288503361E-2</v>
      </c>
      <c r="D967">
        <f t="shared" si="62"/>
        <v>6.5737874587995829E-30</v>
      </c>
      <c r="E967">
        <v>0</v>
      </c>
      <c r="F967">
        <f t="shared" si="59"/>
        <v>0</v>
      </c>
    </row>
    <row r="968" spans="1:6" x14ac:dyDescent="0.2">
      <c r="A968">
        <v>958</v>
      </c>
      <c r="B968">
        <f t="shared" si="61"/>
        <v>9.4238758642154108E-29</v>
      </c>
      <c r="C968" s="9">
        <f t="shared" si="60"/>
        <v>6.5208029288503361E-2</v>
      </c>
      <c r="D968">
        <f t="shared" si="62"/>
        <v>6.1451237336497842E-30</v>
      </c>
      <c r="E968">
        <v>0</v>
      </c>
      <c r="F968">
        <f t="shared" si="59"/>
        <v>0</v>
      </c>
    </row>
    <row r="969" spans="1:6" x14ac:dyDescent="0.2">
      <c r="A969">
        <v>959</v>
      </c>
      <c r="B969">
        <f t="shared" si="61"/>
        <v>8.8093634908504324E-29</v>
      </c>
      <c r="C969" s="9">
        <f t="shared" si="60"/>
        <v>6.5208029288503361E-2</v>
      </c>
      <c r="D969">
        <f t="shared" si="62"/>
        <v>5.7444123252444723E-30</v>
      </c>
      <c r="E969">
        <v>0</v>
      </c>
      <c r="F969">
        <f t="shared" si="59"/>
        <v>0</v>
      </c>
    </row>
    <row r="970" spans="1:6" x14ac:dyDescent="0.2">
      <c r="A970">
        <v>960</v>
      </c>
      <c r="B970">
        <f t="shared" si="61"/>
        <v>8.2349222583259843E-29</v>
      </c>
      <c r="C970" s="9">
        <f t="shared" si="60"/>
        <v>6.5208029288503361E-2</v>
      </c>
      <c r="D970">
        <f t="shared" si="62"/>
        <v>5.3698305180946904E-30</v>
      </c>
      <c r="E970">
        <v>0</v>
      </c>
      <c r="F970">
        <f t="shared" si="59"/>
        <v>0</v>
      </c>
    </row>
    <row r="971" spans="1:6" x14ac:dyDescent="0.2">
      <c r="A971">
        <v>961</v>
      </c>
      <c r="B971">
        <f t="shared" si="61"/>
        <v>7.6979392065165158E-29</v>
      </c>
      <c r="C971" s="9">
        <f t="shared" si="60"/>
        <v>6.5208029288503361E-2</v>
      </c>
      <c r="D971">
        <f t="shared" si="62"/>
        <v>5.0196744523964732E-30</v>
      </c>
      <c r="E971">
        <v>0</v>
      </c>
      <c r="F971">
        <f t="shared" si="59"/>
        <v>0</v>
      </c>
    </row>
    <row r="972" spans="1:6" x14ac:dyDescent="0.2">
      <c r="A972">
        <v>962</v>
      </c>
      <c r="B972">
        <f t="shared" si="61"/>
        <v>7.1959717612768695E-29</v>
      </c>
      <c r="C972" s="9">
        <f t="shared" si="60"/>
        <v>6.5208029288503361E-2</v>
      </c>
      <c r="D972">
        <f t="shared" si="62"/>
        <v>4.6923513736858523E-30</v>
      </c>
      <c r="E972">
        <v>0</v>
      </c>
      <c r="F972">
        <f t="shared" ref="F972:F1035" si="63">E972/10000</f>
        <v>0</v>
      </c>
    </row>
    <row r="973" spans="1:6" x14ac:dyDescent="0.2">
      <c r="A973">
        <v>963</v>
      </c>
      <c r="B973">
        <f t="shared" si="61"/>
        <v>6.7267366239082825E-29</v>
      </c>
      <c r="C973" s="9">
        <f t="shared" si="60"/>
        <v>6.5208029288503361E-2</v>
      </c>
      <c r="D973">
        <f t="shared" si="62"/>
        <v>4.3863723878785947E-30</v>
      </c>
      <c r="E973">
        <v>0</v>
      </c>
      <c r="F973">
        <f t="shared" si="63"/>
        <v>0</v>
      </c>
    </row>
    <row r="974" spans="1:6" x14ac:dyDescent="0.2">
      <c r="A974">
        <v>964</v>
      </c>
      <c r="B974">
        <f t="shared" si="61"/>
        <v>6.2880993851204236E-29</v>
      </c>
      <c r="C974" s="9">
        <f t="shared" si="60"/>
        <v>6.5208029288503361E-2</v>
      </c>
      <c r="D974">
        <f t="shared" si="62"/>
        <v>4.1003456887395257E-30</v>
      </c>
      <c r="E974">
        <v>0</v>
      </c>
      <c r="F974">
        <f t="shared" si="63"/>
        <v>0</v>
      </c>
    </row>
    <row r="975" spans="1:6" x14ac:dyDescent="0.2">
      <c r="A975">
        <v>965</v>
      </c>
      <c r="B975">
        <f t="shared" si="61"/>
        <v>5.878064816246472E-29</v>
      </c>
      <c r="C975" s="9">
        <f t="shared" si="60"/>
        <v>6.5208029288503361E-2</v>
      </c>
      <c r="D975">
        <f t="shared" si="62"/>
        <v>3.8329702269752108E-30</v>
      </c>
      <c r="E975">
        <v>0</v>
      </c>
      <c r="F975">
        <f t="shared" si="63"/>
        <v>0</v>
      </c>
    </row>
    <row r="976" spans="1:6" x14ac:dyDescent="0.2">
      <c r="A976">
        <v>966</v>
      </c>
      <c r="B976">
        <f t="shared" si="61"/>
        <v>5.494767793548951E-29</v>
      </c>
      <c r="C976" s="9">
        <f t="shared" si="60"/>
        <v>6.5208029288503361E-2</v>
      </c>
      <c r="D976">
        <f t="shared" si="62"/>
        <v>3.5830297921526495E-30</v>
      </c>
      <c r="E976">
        <v>0</v>
      </c>
      <c r="F976">
        <f t="shared" si="63"/>
        <v>0</v>
      </c>
    </row>
    <row r="977" spans="1:6" x14ac:dyDescent="0.2">
      <c r="A977">
        <v>967</v>
      </c>
      <c r="B977">
        <f t="shared" si="61"/>
        <v>5.1364648143336855E-29</v>
      </c>
      <c r="C977" s="9">
        <f t="shared" si="60"/>
        <v>6.5208029288503361E-2</v>
      </c>
      <c r="D977">
        <f t="shared" si="62"/>
        <v>3.3493874805243797E-30</v>
      </c>
      <c r="E977">
        <v>0</v>
      </c>
      <c r="F977">
        <f t="shared" si="63"/>
        <v>0</v>
      </c>
    </row>
    <row r="978" spans="1:6" x14ac:dyDescent="0.2">
      <c r="A978">
        <v>968</v>
      </c>
      <c r="B978">
        <f t="shared" si="61"/>
        <v>4.8015260662812487E-29</v>
      </c>
      <c r="C978" s="9">
        <f t="shared" si="60"/>
        <v>6.5208029288503361E-2</v>
      </c>
      <c r="D978">
        <f t="shared" si="62"/>
        <v>3.1309805235957998E-30</v>
      </c>
      <c r="E978">
        <v>0</v>
      </c>
      <c r="F978">
        <f t="shared" si="63"/>
        <v>0</v>
      </c>
    </row>
    <row r="979" spans="1:6" x14ac:dyDescent="0.2">
      <c r="A979">
        <v>969</v>
      </c>
      <c r="B979">
        <f t="shared" si="61"/>
        <v>4.4884280139216684E-29</v>
      </c>
      <c r="C979" s="9">
        <f t="shared" si="60"/>
        <v>6.5208029288503361E-2</v>
      </c>
      <c r="D979">
        <f t="shared" si="62"/>
        <v>2.9268154539114313E-30</v>
      </c>
      <c r="E979">
        <v>0</v>
      </c>
      <c r="F979">
        <f t="shared" si="63"/>
        <v>0</v>
      </c>
    </row>
    <row r="980" spans="1:6" x14ac:dyDescent="0.2">
      <c r="A980">
        <v>970</v>
      </c>
      <c r="B980">
        <f t="shared" si="61"/>
        <v>4.1957464685305262E-29</v>
      </c>
      <c r="C980" s="9">
        <f t="shared" si="60"/>
        <v>6.5208029288503361E-2</v>
      </c>
      <c r="D980">
        <f t="shared" si="62"/>
        <v>2.7359635860707309E-30</v>
      </c>
      <c r="E980">
        <v>0</v>
      </c>
      <c r="F980">
        <f t="shared" si="63"/>
        <v>0</v>
      </c>
    </row>
    <row r="981" spans="1:6" x14ac:dyDescent="0.2">
      <c r="A981">
        <v>971</v>
      </c>
      <c r="B981">
        <f t="shared" si="61"/>
        <v>3.9221501099234519E-29</v>
      </c>
      <c r="C981" s="9">
        <f t="shared" si="60"/>
        <v>6.5208029288503361E-2</v>
      </c>
      <c r="D981">
        <f t="shared" si="62"/>
        <v>2.5575567924179512E-30</v>
      </c>
      <c r="E981">
        <v>0</v>
      </c>
      <c r="F981">
        <f t="shared" si="63"/>
        <v>0</v>
      </c>
    </row>
    <row r="982" spans="1:6" x14ac:dyDescent="0.2">
      <c r="A982">
        <v>972</v>
      </c>
      <c r="B982">
        <f t="shared" si="61"/>
        <v>3.6663944306816573E-29</v>
      </c>
      <c r="C982" s="9">
        <f t="shared" si="60"/>
        <v>6.5208029288503361E-2</v>
      </c>
      <c r="D982">
        <f t="shared" si="62"/>
        <v>2.3907835541909513E-30</v>
      </c>
      <c r="E982">
        <v>0</v>
      </c>
      <c r="F982">
        <f t="shared" si="63"/>
        <v>0</v>
      </c>
    </row>
    <row r="983" spans="1:6" x14ac:dyDescent="0.2">
      <c r="A983">
        <v>973</v>
      </c>
      <c r="B983">
        <f t="shared" si="61"/>
        <v>3.427316075262562E-29</v>
      </c>
      <c r="C983" s="9">
        <f t="shared" si="60"/>
        <v>6.5208029288503361E-2</v>
      </c>
      <c r="D983">
        <f t="shared" si="62"/>
        <v>2.2348852701667954E-30</v>
      </c>
      <c r="E983">
        <v>0</v>
      </c>
      <c r="F983">
        <f t="shared" si="63"/>
        <v>0</v>
      </c>
    </row>
    <row r="984" spans="1:6" x14ac:dyDescent="0.2">
      <c r="A984">
        <v>974</v>
      </c>
      <c r="B984">
        <f t="shared" si="61"/>
        <v>3.2038275482458835E-29</v>
      </c>
      <c r="C984" s="9">
        <f t="shared" si="60"/>
        <v>6.5208029288503361E-2</v>
      </c>
      <c r="D984">
        <f t="shared" si="62"/>
        <v>2.0891528060133149E-30</v>
      </c>
      <c r="E984">
        <v>1</v>
      </c>
      <c r="F984">
        <f t="shared" si="63"/>
        <v>1E-4</v>
      </c>
    </row>
    <row r="985" spans="1:6" x14ac:dyDescent="0.2">
      <c r="A985">
        <v>975</v>
      </c>
      <c r="B985">
        <f t="shared" si="61"/>
        <v>2.9949122676445524E-29</v>
      </c>
      <c r="C985" s="9">
        <f t="shared" si="60"/>
        <v>6.5208029288503361E-2</v>
      </c>
      <c r="D985">
        <f t="shared" si="62"/>
        <v>1.9529232686506397E-30</v>
      </c>
      <c r="E985">
        <v>0</v>
      </c>
      <c r="F985">
        <f t="shared" si="63"/>
        <v>0</v>
      </c>
    </row>
    <row r="986" spans="1:6" x14ac:dyDescent="0.2">
      <c r="A986">
        <v>976</v>
      </c>
      <c r="B986">
        <f t="shared" si="61"/>
        <v>2.7996199407794872E-29</v>
      </c>
      <c r="C986" s="9">
        <f t="shared" si="60"/>
        <v>6.5208029288503361E-2</v>
      </c>
      <c r="D986">
        <f t="shared" si="62"/>
        <v>1.8255769909502683E-30</v>
      </c>
      <c r="E986">
        <v>0</v>
      </c>
      <c r="F986">
        <f t="shared" si="63"/>
        <v>0</v>
      </c>
    </row>
    <row r="987" spans="1:6" x14ac:dyDescent="0.2">
      <c r="A987">
        <v>977</v>
      </c>
      <c r="B987">
        <f t="shared" si="61"/>
        <v>2.6170622416844606E-29</v>
      </c>
      <c r="C987" s="9">
        <f t="shared" si="60"/>
        <v>6.5208029288503361E-2</v>
      </c>
      <c r="D987">
        <f t="shared" si="62"/>
        <v>1.7065347130559658E-30</v>
      </c>
      <c r="E987">
        <v>0</v>
      </c>
      <c r="F987">
        <f t="shared" si="63"/>
        <v>0</v>
      </c>
    </row>
    <row r="988" spans="1:6" x14ac:dyDescent="0.2">
      <c r="A988">
        <v>978</v>
      </c>
      <c r="B988">
        <f t="shared" si="61"/>
        <v>2.4464087703788645E-29</v>
      </c>
      <c r="C988" s="9">
        <f t="shared" si="60"/>
        <v>6.5208029288503361E-2</v>
      </c>
      <c r="D988">
        <f t="shared" si="62"/>
        <v>1.5952549475051651E-30</v>
      </c>
      <c r="E988">
        <v>0</v>
      </c>
      <c r="F988">
        <f t="shared" si="63"/>
        <v>0</v>
      </c>
    </row>
    <row r="989" spans="1:6" x14ac:dyDescent="0.2">
      <c r="A989">
        <v>979</v>
      </c>
      <c r="B989">
        <f t="shared" si="61"/>
        <v>2.2868832756283479E-29</v>
      </c>
      <c r="C989" s="9">
        <f t="shared" si="60"/>
        <v>6.5208029288503361E-2</v>
      </c>
      <c r="D989">
        <f t="shared" si="62"/>
        <v>1.4912315161656181E-30</v>
      </c>
      <c r="E989">
        <v>0</v>
      </c>
      <c r="F989">
        <f t="shared" si="63"/>
        <v>0</v>
      </c>
    </row>
    <row r="990" spans="1:6" x14ac:dyDescent="0.2">
      <c r="A990">
        <v>980</v>
      </c>
      <c r="B990">
        <f t="shared" si="61"/>
        <v>2.1377601240117861E-29</v>
      </c>
      <c r="C990" s="9">
        <f t="shared" si="60"/>
        <v>6.5208029288503361E-2</v>
      </c>
      <c r="D990">
        <f t="shared" si="62"/>
        <v>1.3939912477835512E-30</v>
      </c>
      <c r="E990">
        <v>0</v>
      </c>
      <c r="F990">
        <f t="shared" si="63"/>
        <v>0</v>
      </c>
    </row>
    <row r="991" spans="1:6" x14ac:dyDescent="0.2">
      <c r="A991">
        <v>981</v>
      </c>
      <c r="B991">
        <f t="shared" si="61"/>
        <v>1.9983609992334312E-29</v>
      </c>
      <c r="C991" s="9">
        <f t="shared" si="60"/>
        <v>6.5208029288503361E-2</v>
      </c>
      <c r="D991">
        <f t="shared" si="62"/>
        <v>1.3030918256701642E-30</v>
      </c>
      <c r="E991">
        <v>0</v>
      </c>
      <c r="F991">
        <f t="shared" si="63"/>
        <v>0</v>
      </c>
    </row>
    <row r="992" spans="1:6" x14ac:dyDescent="0.2">
      <c r="A992">
        <v>982</v>
      </c>
      <c r="B992">
        <f t="shared" si="61"/>
        <v>1.8680518166664147E-29</v>
      </c>
      <c r="C992" s="9">
        <f t="shared" si="60"/>
        <v>6.5208029288503361E-2</v>
      </c>
      <c r="D992">
        <f t="shared" si="62"/>
        <v>1.2181197757362548E-30</v>
      </c>
      <c r="E992">
        <v>0</v>
      </c>
      <c r="F992">
        <f t="shared" si="63"/>
        <v>0</v>
      </c>
    </row>
    <row r="993" spans="1:6" x14ac:dyDescent="0.2">
      <c r="A993">
        <v>983</v>
      </c>
      <c r="B993">
        <f t="shared" si="61"/>
        <v>1.7462398390927895E-29</v>
      </c>
      <c r="C993" s="9">
        <f t="shared" si="60"/>
        <v>6.5208029288503361E-2</v>
      </c>
      <c r="D993">
        <f t="shared" si="62"/>
        <v>1.1386885857231401E-30</v>
      </c>
      <c r="E993">
        <v>0</v>
      </c>
      <c r="F993">
        <f t="shared" si="63"/>
        <v>0</v>
      </c>
    </row>
    <row r="994" spans="1:6" x14ac:dyDescent="0.2">
      <c r="A994">
        <v>984</v>
      </c>
      <c r="B994">
        <f t="shared" si="61"/>
        <v>1.6323709805204755E-29</v>
      </c>
      <c r="C994" s="9">
        <f t="shared" si="60"/>
        <v>6.5208029288503361E-2</v>
      </c>
      <c r="D994">
        <f t="shared" si="62"/>
        <v>1.0644369470748212E-30</v>
      </c>
      <c r="E994">
        <v>0</v>
      </c>
      <c r="F994">
        <f t="shared" si="63"/>
        <v>0</v>
      </c>
    </row>
    <row r="995" spans="1:6" x14ac:dyDescent="0.2">
      <c r="A995">
        <v>985</v>
      </c>
      <c r="B995">
        <f t="shared" si="61"/>
        <v>1.5259272858129932E-29</v>
      </c>
      <c r="C995" s="9">
        <f t="shared" si="60"/>
        <v>6.5208029288503361E-2</v>
      </c>
      <c r="D995">
        <f t="shared" si="62"/>
        <v>9.950271114542011E-31</v>
      </c>
      <c r="E995">
        <v>0</v>
      </c>
      <c r="F995">
        <f t="shared" si="63"/>
        <v>0</v>
      </c>
    </row>
    <row r="996" spans="1:6" x14ac:dyDescent="0.2">
      <c r="A996">
        <v>986</v>
      </c>
      <c r="B996">
        <f t="shared" si="61"/>
        <v>1.4264245746675732E-29</v>
      </c>
      <c r="C996" s="9">
        <f t="shared" si="60"/>
        <v>6.5208029288503361E-2</v>
      </c>
      <c r="D996">
        <f t="shared" si="62"/>
        <v>9.3014335442764066E-31</v>
      </c>
      <c r="E996">
        <v>0</v>
      </c>
      <c r="F996">
        <f t="shared" si="63"/>
        <v>0</v>
      </c>
    </row>
    <row r="997" spans="1:6" x14ac:dyDescent="0.2">
      <c r="A997">
        <v>987</v>
      </c>
      <c r="B997">
        <f t="shared" si="61"/>
        <v>1.3334102392248088E-29</v>
      </c>
      <c r="C997" s="9">
        <f t="shared" si="60"/>
        <v>6.5208029288503361E-2</v>
      </c>
      <c r="D997">
        <f t="shared" si="62"/>
        <v>8.694905393296161E-31</v>
      </c>
      <c r="E997">
        <v>0</v>
      </c>
      <c r="F997">
        <f t="shared" si="63"/>
        <v>0</v>
      </c>
    </row>
    <row r="998" spans="1:6" x14ac:dyDescent="0.2">
      <c r="A998">
        <v>988</v>
      </c>
      <c r="B998">
        <f t="shared" si="61"/>
        <v>1.2464611852918477E-29</v>
      </c>
      <c r="C998" s="9">
        <f t="shared" si="60"/>
        <v>6.5208029288503361E-2</v>
      </c>
      <c r="D998">
        <f t="shared" si="62"/>
        <v>8.127927747749342E-31</v>
      </c>
      <c r="E998">
        <v>0</v>
      </c>
      <c r="F998">
        <f t="shared" si="63"/>
        <v>0</v>
      </c>
    </row>
    <row r="999" spans="1:6" x14ac:dyDescent="0.2">
      <c r="A999">
        <v>989</v>
      </c>
      <c r="B999">
        <f t="shared" si="61"/>
        <v>1.1651819078143543E-29</v>
      </c>
      <c r="C999" s="9">
        <f t="shared" si="60"/>
        <v>6.5208029288503361E-2</v>
      </c>
      <c r="D999">
        <f t="shared" si="62"/>
        <v>7.597921597119264E-31</v>
      </c>
      <c r="E999">
        <v>0</v>
      </c>
      <c r="F999">
        <f t="shared" si="63"/>
        <v>0</v>
      </c>
    </row>
    <row r="1000" spans="1:6" x14ac:dyDescent="0.2">
      <c r="A1000">
        <v>990</v>
      </c>
      <c r="B1000">
        <f t="shared" si="61"/>
        <v>1.0892026918431616E-29</v>
      </c>
      <c r="C1000" s="9">
        <f t="shared" si="60"/>
        <v>6.5208029288503361E-2</v>
      </c>
      <c r="D1000">
        <f t="shared" si="62"/>
        <v>7.1024761030825584E-31</v>
      </c>
      <c r="E1000">
        <v>0</v>
      </c>
      <c r="F1000">
        <f t="shared" si="63"/>
        <v>0</v>
      </c>
    </row>
    <row r="1001" spans="1:6" x14ac:dyDescent="0.2">
      <c r="A1001">
        <v>991</v>
      </c>
      <c r="B1001">
        <f t="shared" si="61"/>
        <v>1.018177930812336E-29</v>
      </c>
      <c r="C1001" s="9">
        <f t="shared" si="60"/>
        <v>6.5208029288503361E-2</v>
      </c>
      <c r="D1001">
        <f t="shared" si="62"/>
        <v>6.6393376333318553E-31</v>
      </c>
      <c r="E1001">
        <v>0</v>
      </c>
      <c r="F1001">
        <f t="shared" si="63"/>
        <v>0</v>
      </c>
    </row>
    <row r="1002" spans="1:6" x14ac:dyDescent="0.2">
      <c r="A1002">
        <v>992</v>
      </c>
      <c r="B1002">
        <f t="shared" si="61"/>
        <v>9.5178455447901743E-30</v>
      </c>
      <c r="C1002" s="9">
        <f t="shared" si="60"/>
        <v>6.5208029288503361E-2</v>
      </c>
      <c r="D1002">
        <f t="shared" si="62"/>
        <v>6.2063995104812891E-31</v>
      </c>
      <c r="E1002">
        <v>0</v>
      </c>
      <c r="F1002">
        <f t="shared" si="63"/>
        <v>0</v>
      </c>
    </row>
    <row r="1003" spans="1:6" x14ac:dyDescent="0.2">
      <c r="A1003">
        <v>993</v>
      </c>
      <c r="B1003">
        <f t="shared" si="61"/>
        <v>8.8972055937420453E-30</v>
      </c>
      <c r="C1003" s="9">
        <f t="shared" si="60"/>
        <v>6.5208029288503361E-2</v>
      </c>
      <c r="D1003">
        <f t="shared" si="62"/>
        <v>5.8016924294256726E-31</v>
      </c>
      <c r="E1003">
        <v>0</v>
      </c>
      <c r="F1003">
        <f t="shared" si="63"/>
        <v>0</v>
      </c>
    </row>
    <row r="1004" spans="1:6" x14ac:dyDescent="0.2">
      <c r="A1004">
        <v>994</v>
      </c>
      <c r="B1004">
        <f t="shared" si="61"/>
        <v>8.3170363507994785E-30</v>
      </c>
      <c r="C1004" s="9">
        <f t="shared" si="60"/>
        <v>6.5208029288503361E-2</v>
      </c>
      <c r="D1004">
        <f t="shared" si="62"/>
        <v>5.423375499564795E-31</v>
      </c>
      <c r="E1004">
        <v>0</v>
      </c>
      <c r="F1004">
        <f t="shared" si="63"/>
        <v>0</v>
      </c>
    </row>
    <row r="1005" spans="1:6" x14ac:dyDescent="0.2">
      <c r="A1005">
        <v>995</v>
      </c>
      <c r="B1005">
        <f t="shared" si="61"/>
        <v>7.7746988008430008E-30</v>
      </c>
      <c r="C1005" s="9">
        <f t="shared" si="60"/>
        <v>6.5208029288503361E-2</v>
      </c>
      <c r="D1005">
        <f t="shared" si="62"/>
        <v>5.0697278711466235E-31</v>
      </c>
      <c r="E1005">
        <v>0</v>
      </c>
      <c r="F1005">
        <f t="shared" si="63"/>
        <v>0</v>
      </c>
    </row>
    <row r="1006" spans="1:6" x14ac:dyDescent="0.2">
      <c r="A1006">
        <v>996</v>
      </c>
      <c r="B1006">
        <f t="shared" si="61"/>
        <v>7.2677260137283382E-30</v>
      </c>
      <c r="C1006" s="9">
        <f t="shared" si="60"/>
        <v>6.5208029288503361E-2</v>
      </c>
      <c r="D1006">
        <f t="shared" si="62"/>
        <v>4.7391409076401526E-31</v>
      </c>
      <c r="E1006">
        <v>0</v>
      </c>
      <c r="F1006">
        <f t="shared" si="63"/>
        <v>0</v>
      </c>
    </row>
    <row r="1007" spans="1:6" x14ac:dyDescent="0.2">
      <c r="A1007">
        <v>997</v>
      </c>
      <c r="B1007">
        <f t="shared" si="61"/>
        <v>6.7938119229643213E-30</v>
      </c>
      <c r="C1007" s="9">
        <f t="shared" si="60"/>
        <v>6.5208029288503361E-2</v>
      </c>
      <c r="D1007">
        <f t="shared" si="62"/>
        <v>4.4301108685324078E-31</v>
      </c>
      <c r="E1007">
        <v>0</v>
      </c>
      <c r="F1007">
        <f t="shared" si="63"/>
        <v>0</v>
      </c>
    </row>
    <row r="1008" spans="1:6" x14ac:dyDescent="0.2">
      <c r="A1008">
        <v>998</v>
      </c>
      <c r="B1008">
        <f t="shared" si="61"/>
        <v>6.3508008361110815E-30</v>
      </c>
      <c r="C1008" s="9">
        <f t="shared" si="60"/>
        <v>6.5208029288503361E-2</v>
      </c>
      <c r="D1008">
        <f t="shared" si="62"/>
        <v>4.14123206926583E-31</v>
      </c>
      <c r="E1008">
        <v>0</v>
      </c>
      <c r="F1008">
        <f t="shared" si="63"/>
        <v>0</v>
      </c>
    </row>
    <row r="1009" spans="1:6" x14ac:dyDescent="0.2">
      <c r="A1009">
        <v>999</v>
      </c>
      <c r="B1009">
        <f t="shared" si="61"/>
        <v>5.9366776291844988E-30</v>
      </c>
      <c r="C1009" s="9">
        <f t="shared" si="60"/>
        <v>6.5208029288503361E-2</v>
      </c>
      <c r="D1009">
        <f t="shared" si="62"/>
        <v>3.871190487202655E-31</v>
      </c>
      <c r="E1009">
        <v>0</v>
      </c>
      <c r="F1009">
        <f t="shared" si="63"/>
        <v>0</v>
      </c>
    </row>
    <row r="1010" spans="1:6" x14ac:dyDescent="0.2">
      <c r="A1010">
        <v>1000</v>
      </c>
      <c r="B1010">
        <f t="shared" si="61"/>
        <v>5.549558580464234E-30</v>
      </c>
      <c r="C1010" s="9">
        <f t="shared" si="60"/>
        <v>6.5208029288503361E-2</v>
      </c>
      <c r="D1010">
        <f t="shared" si="62"/>
        <v>3.6187577845317692E-31</v>
      </c>
      <c r="E1010">
        <v>0</v>
      </c>
      <c r="F1010">
        <f t="shared" si="63"/>
        <v>0</v>
      </c>
    </row>
    <row r="1011" spans="1:6" x14ac:dyDescent="0.2">
      <c r="A1011">
        <v>1001</v>
      </c>
      <c r="B1011">
        <f t="shared" si="61"/>
        <v>5.1876828020110563E-30</v>
      </c>
      <c r="C1011" s="9">
        <f t="shared" ref="C1011:C1074" si="64">$E$3</f>
        <v>6.5208029288503361E-2</v>
      </c>
      <c r="D1011">
        <f t="shared" si="62"/>
        <v>3.3827857209300213E-31</v>
      </c>
      <c r="E1011">
        <v>0</v>
      </c>
      <c r="F1011">
        <f t="shared" si="63"/>
        <v>0</v>
      </c>
    </row>
    <row r="1012" spans="1:6" x14ac:dyDescent="0.2">
      <c r="A1012">
        <v>1002</v>
      </c>
      <c r="B1012">
        <f t="shared" si="61"/>
        <v>4.8494042299180556E-30</v>
      </c>
      <c r="C1012" s="9">
        <f t="shared" si="64"/>
        <v>6.5208029288503361E-2</v>
      </c>
      <c r="D1012">
        <f t="shared" si="62"/>
        <v>3.1622009305628863E-31</v>
      </c>
      <c r="E1012">
        <v>0</v>
      </c>
      <c r="F1012">
        <f t="shared" si="63"/>
        <v>0</v>
      </c>
    </row>
    <row r="1013" spans="1:6" x14ac:dyDescent="0.2">
      <c r="A1013">
        <v>1003</v>
      </c>
      <c r="B1013">
        <f t="shared" si="61"/>
        <v>4.5331841368617662E-30</v>
      </c>
      <c r="C1013" s="9">
        <f t="shared" si="64"/>
        <v>6.5208029288503361E-2</v>
      </c>
      <c r="D1013">
        <f t="shared" si="62"/>
        <v>2.9560000396666087E-31</v>
      </c>
      <c r="E1013">
        <v>0</v>
      </c>
      <c r="F1013">
        <f t="shared" si="63"/>
        <v>0</v>
      </c>
    </row>
    <row r="1014" spans="1:6" x14ac:dyDescent="0.2">
      <c r="A1014">
        <v>1004</v>
      </c>
      <c r="B1014">
        <f t="shared" si="61"/>
        <v>4.2375841328951062E-30</v>
      </c>
      <c r="C1014" s="9">
        <f t="shared" si="64"/>
        <v>6.5208029288503361E-2</v>
      </c>
      <c r="D1014">
        <f t="shared" si="62"/>
        <v>2.7632451025032121E-31</v>
      </c>
      <c r="E1014">
        <v>1</v>
      </c>
      <c r="F1014">
        <f t="shared" si="63"/>
        <v>1E-4</v>
      </c>
    </row>
    <row r="1015" spans="1:6" x14ac:dyDescent="0.2">
      <c r="A1015">
        <v>1005</v>
      </c>
      <c r="B1015">
        <f t="shared" si="61"/>
        <v>3.9612596226447838E-30</v>
      </c>
      <c r="C1015" s="9">
        <f t="shared" si="64"/>
        <v>6.5208029288503361E-2</v>
      </c>
      <c r="D1015">
        <f t="shared" si="62"/>
        <v>2.5830593349278683E-31</v>
      </c>
      <c r="E1015">
        <v>0</v>
      </c>
      <c r="F1015">
        <f t="shared" si="63"/>
        <v>0</v>
      </c>
    </row>
    <row r="1016" spans="1:6" x14ac:dyDescent="0.2">
      <c r="A1016">
        <v>1006</v>
      </c>
      <c r="B1016">
        <f t="shared" si="61"/>
        <v>3.7029536891519985E-30</v>
      </c>
      <c r="C1016" s="9">
        <f t="shared" si="64"/>
        <v>6.5208029288503361E-2</v>
      </c>
      <c r="D1016">
        <f t="shared" si="62"/>
        <v>2.4146231261619509E-31</v>
      </c>
      <c r="E1016">
        <v>0</v>
      </c>
      <c r="F1016">
        <f t="shared" si="63"/>
        <v>0</v>
      </c>
    </row>
    <row r="1017" spans="1:6" x14ac:dyDescent="0.2">
      <c r="A1017">
        <v>1007</v>
      </c>
      <c r="B1017">
        <f t="shared" si="61"/>
        <v>3.4614913765358031E-30</v>
      </c>
      <c r="C1017" s="9">
        <f t="shared" si="64"/>
        <v>6.5208029288503361E-2</v>
      </c>
      <c r="D1017">
        <f t="shared" si="62"/>
        <v>2.2571703106304845E-31</v>
      </c>
      <c r="E1017">
        <v>0</v>
      </c>
      <c r="F1017">
        <f t="shared" si="63"/>
        <v>0</v>
      </c>
    </row>
    <row r="1018" spans="1:6" x14ac:dyDescent="0.2">
      <c r="A1018">
        <v>1008</v>
      </c>
      <c r="B1018">
        <f t="shared" si="61"/>
        <v>3.2357743454727542E-30</v>
      </c>
      <c r="C1018" s="9">
        <f t="shared" si="64"/>
        <v>6.5208029288503361E-2</v>
      </c>
      <c r="D1018">
        <f t="shared" si="62"/>
        <v>2.1099846829057513E-31</v>
      </c>
      <c r="E1018">
        <v>0</v>
      </c>
      <c r="F1018">
        <f t="shared" si="63"/>
        <v>0</v>
      </c>
    </row>
    <row r="1019" spans="1:6" x14ac:dyDescent="0.2">
      <c r="A1019">
        <v>1009</v>
      </c>
      <c r="B1019">
        <f t="shared" si="61"/>
        <v>3.0247758771821791E-30</v>
      </c>
      <c r="C1019" s="9">
        <f t="shared" si="64"/>
        <v>6.5208029288503361E-2</v>
      </c>
      <c r="D1019">
        <f t="shared" si="62"/>
        <v>1.9723967399045399E-31</v>
      </c>
      <c r="E1019">
        <v>0</v>
      </c>
      <c r="F1019">
        <f t="shared" si="63"/>
        <v>0</v>
      </c>
    </row>
    <row r="1020" spans="1:6" x14ac:dyDescent="0.2">
      <c r="A1020">
        <v>1010</v>
      </c>
      <c r="B1020">
        <f t="shared" si="61"/>
        <v>2.8275362031917252E-30</v>
      </c>
      <c r="C1020" s="9">
        <f t="shared" si="64"/>
        <v>6.5208029288503361E-2</v>
      </c>
      <c r="D1020">
        <f t="shared" si="62"/>
        <v>1.8437806355202961E-31</v>
      </c>
      <c r="E1020">
        <v>0</v>
      </c>
      <c r="F1020">
        <f t="shared" si="63"/>
        <v>0</v>
      </c>
    </row>
    <row r="1021" spans="1:6" x14ac:dyDescent="0.2">
      <c r="A1021">
        <v>1011</v>
      </c>
      <c r="B1021">
        <f t="shared" si="61"/>
        <v>2.6431581396396957E-30</v>
      </c>
      <c r="C1021" s="9">
        <f t="shared" si="64"/>
        <v>6.5208029288503361E-2</v>
      </c>
      <c r="D1021">
        <f t="shared" si="62"/>
        <v>1.7235513338377133E-31</v>
      </c>
      <c r="E1021">
        <v>0</v>
      </c>
      <c r="F1021">
        <f t="shared" si="63"/>
        <v>0</v>
      </c>
    </row>
    <row r="1022" spans="1:6" x14ac:dyDescent="0.2">
      <c r="A1022">
        <v>1012</v>
      </c>
      <c r="B1022">
        <f t="shared" si="61"/>
        <v>2.4708030062559241E-30</v>
      </c>
      <c r="C1022" s="9">
        <f t="shared" si="64"/>
        <v>6.5208029288503361E-2</v>
      </c>
      <c r="D1022">
        <f t="shared" si="62"/>
        <v>1.6111619479805846E-31</v>
      </c>
      <c r="E1022">
        <v>0</v>
      </c>
      <c r="F1022">
        <f t="shared" si="63"/>
        <v>0</v>
      </c>
    </row>
    <row r="1023" spans="1:6" x14ac:dyDescent="0.2">
      <c r="A1023">
        <v>1013</v>
      </c>
      <c r="B1023">
        <f t="shared" si="61"/>
        <v>2.3096868114578663E-30</v>
      </c>
      <c r="C1023" s="9">
        <f t="shared" si="64"/>
        <v>6.5208029288503361E-2</v>
      </c>
      <c r="D1023">
        <f t="shared" si="62"/>
        <v>1.5061012524881448E-31</v>
      </c>
      <c r="E1023">
        <v>0</v>
      </c>
      <c r="F1023">
        <f t="shared" si="63"/>
        <v>0</v>
      </c>
    </row>
    <row r="1024" spans="1:6" x14ac:dyDescent="0.2">
      <c r="A1024">
        <v>1014</v>
      </c>
      <c r="B1024">
        <f t="shared" si="61"/>
        <v>2.1590766862090518E-30</v>
      </c>
      <c r="C1024" s="9">
        <f t="shared" si="64"/>
        <v>6.5208029288503361E-2</v>
      </c>
      <c r="D1024">
        <f t="shared" si="62"/>
        <v>1.4078913579044464E-31</v>
      </c>
      <c r="E1024">
        <v>0</v>
      </c>
      <c r="F1024">
        <f t="shared" si="63"/>
        <v>0</v>
      </c>
    </row>
    <row r="1025" spans="1:6" x14ac:dyDescent="0.2">
      <c r="A1025">
        <v>1015</v>
      </c>
      <c r="B1025">
        <f t="shared" si="61"/>
        <v>2.0182875504186073E-30</v>
      </c>
      <c r="C1025" s="9">
        <f t="shared" si="64"/>
        <v>6.5208029288503361E-2</v>
      </c>
      <c r="D1025">
        <f t="shared" si="62"/>
        <v>1.3160855370031826E-31</v>
      </c>
      <c r="E1025">
        <v>0</v>
      </c>
      <c r="F1025">
        <f t="shared" si="63"/>
        <v>0</v>
      </c>
    </row>
    <row r="1026" spans="1:6" x14ac:dyDescent="0.2">
      <c r="A1026">
        <v>1016</v>
      </c>
      <c r="B1026">
        <f t="shared" si="61"/>
        <v>1.8866789967182888E-30</v>
      </c>
      <c r="C1026" s="9">
        <f t="shared" si="64"/>
        <v>6.5208029288503361E-2</v>
      </c>
      <c r="D1026">
        <f t="shared" si="62"/>
        <v>1.2302661927601031E-31</v>
      </c>
      <c r="E1026">
        <v>0</v>
      </c>
      <c r="F1026">
        <f t="shared" si="63"/>
        <v>0</v>
      </c>
    </row>
    <row r="1027" spans="1:6" x14ac:dyDescent="0.2">
      <c r="A1027">
        <v>1017</v>
      </c>
      <c r="B1027">
        <f t="shared" ref="B1027:B1090" si="65">POWER($F$3, ROW(A1016))</f>
        <v>1.7636523774422787E-30</v>
      </c>
      <c r="C1027" s="9">
        <f t="shared" si="64"/>
        <v>6.5208029288503361E-2</v>
      </c>
      <c r="D1027">
        <f t="shared" ref="D1027:D1090" si="66">C1027*B1027</f>
        <v>1.1500429588299469E-31</v>
      </c>
      <c r="E1027">
        <v>0</v>
      </c>
      <c r="F1027">
        <f t="shared" si="63"/>
        <v>0</v>
      </c>
    </row>
    <row r="1028" spans="1:6" x14ac:dyDescent="0.2">
      <c r="A1028">
        <v>1018</v>
      </c>
      <c r="B1028">
        <f t="shared" si="65"/>
        <v>1.6486480815592838E-30</v>
      </c>
      <c r="C1028" s="9">
        <f t="shared" si="64"/>
        <v>6.5208029288503361E-2</v>
      </c>
      <c r="D1028">
        <f t="shared" si="66"/>
        <v>1.0750509238875266E-31</v>
      </c>
      <c r="E1028">
        <v>0</v>
      </c>
      <c r="F1028">
        <f t="shared" si="63"/>
        <v>0</v>
      </c>
    </row>
    <row r="1029" spans="1:6" x14ac:dyDescent="0.2">
      <c r="A1029">
        <v>1019</v>
      </c>
      <c r="B1029">
        <f t="shared" si="65"/>
        <v>1.5411429891705314E-30</v>
      </c>
      <c r="C1029" s="9">
        <f t="shared" si="64"/>
        <v>6.5208029288503361E-2</v>
      </c>
      <c r="D1029">
        <f t="shared" si="66"/>
        <v>1.0049489717560363E-31</v>
      </c>
      <c r="E1029">
        <v>0</v>
      </c>
      <c r="F1029">
        <f t="shared" si="63"/>
        <v>0</v>
      </c>
    </row>
    <row r="1030" spans="1:6" x14ac:dyDescent="0.2">
      <c r="A1030">
        <v>1020</v>
      </c>
      <c r="B1030">
        <f t="shared" si="65"/>
        <v>1.4406480919949277E-30</v>
      </c>
      <c r="C1030" s="9">
        <f t="shared" si="64"/>
        <v>6.5208029288503361E-2</v>
      </c>
      <c r="D1030">
        <f t="shared" si="66"/>
        <v>9.3941822977231734E-32</v>
      </c>
      <c r="E1030">
        <v>0</v>
      </c>
      <c r="F1030">
        <f t="shared" si="63"/>
        <v>0</v>
      </c>
    </row>
    <row r="1031" spans="1:6" x14ac:dyDescent="0.2">
      <c r="A1031">
        <v>1021</v>
      </c>
      <c r="B1031">
        <f t="shared" si="65"/>
        <v>1.3467062690176961E-30</v>
      </c>
      <c r="C1031" s="9">
        <f t="shared" si="64"/>
        <v>6.5208029288503361E-2</v>
      </c>
      <c r="D1031">
        <f t="shared" si="66"/>
        <v>8.781606183311702E-32</v>
      </c>
      <c r="E1031">
        <v>0</v>
      </c>
      <c r="F1031">
        <f t="shared" si="63"/>
        <v>0</v>
      </c>
    </row>
    <row r="1032" spans="1:6" x14ac:dyDescent="0.2">
      <c r="A1032">
        <v>1022</v>
      </c>
      <c r="B1032">
        <f t="shared" si="65"/>
        <v>1.2588902071845792E-30</v>
      </c>
      <c r="C1032" s="9">
        <f t="shared" si="64"/>
        <v>6.5208029288503361E-2</v>
      </c>
      <c r="D1032">
        <f t="shared" si="66"/>
        <v>8.2089749501102107E-32</v>
      </c>
      <c r="E1032">
        <v>0</v>
      </c>
      <c r="F1032">
        <f t="shared" si="63"/>
        <v>0</v>
      </c>
    </row>
    <row r="1033" spans="1:6" x14ac:dyDescent="0.2">
      <c r="A1033">
        <v>1023</v>
      </c>
      <c r="B1033">
        <f t="shared" si="65"/>
        <v>1.1768004576834769E-30</v>
      </c>
      <c r="C1033" s="9">
        <f t="shared" si="64"/>
        <v>6.5208029288503361E-2</v>
      </c>
      <c r="D1033">
        <f t="shared" si="66"/>
        <v>7.6736838711348325E-32</v>
      </c>
      <c r="E1033">
        <v>0</v>
      </c>
      <c r="F1033">
        <f t="shared" si="63"/>
        <v>0</v>
      </c>
    </row>
    <row r="1034" spans="1:6" x14ac:dyDescent="0.2">
      <c r="A1034">
        <v>1024</v>
      </c>
      <c r="B1034">
        <f t="shared" si="65"/>
        <v>1.1000636189721286E-30</v>
      </c>
      <c r="C1034" s="9">
        <f t="shared" si="64"/>
        <v>6.5208029288503361E-2</v>
      </c>
      <c r="D1034">
        <f t="shared" si="66"/>
        <v>7.1732980685151561E-32</v>
      </c>
      <c r="E1034">
        <v>0</v>
      </c>
      <c r="F1034">
        <f t="shared" si="63"/>
        <v>0</v>
      </c>
    </row>
    <row r="1035" spans="1:6" x14ac:dyDescent="0.2">
      <c r="A1035">
        <v>1025</v>
      </c>
      <c r="B1035">
        <f t="shared" si="65"/>
        <v>1.0283306382869769E-30</v>
      </c>
      <c r="C1035" s="9">
        <f t="shared" si="64"/>
        <v>6.5208029288503361E-2</v>
      </c>
      <c r="D1035">
        <f t="shared" si="66"/>
        <v>6.7055414379682543E-32</v>
      </c>
      <c r="E1035">
        <v>0</v>
      </c>
      <c r="F1035">
        <f t="shared" si="63"/>
        <v>0</v>
      </c>
    </row>
    <row r="1036" spans="1:6" x14ac:dyDescent="0.2">
      <c r="A1036">
        <v>1026</v>
      </c>
      <c r="B1036">
        <f t="shared" si="65"/>
        <v>9.612752239072943E-31</v>
      </c>
      <c r="C1036" s="9">
        <f t="shared" si="64"/>
        <v>6.5208029288503361E-2</v>
      </c>
      <c r="D1036">
        <f t="shared" si="66"/>
        <v>6.2682862954859468E-32</v>
      </c>
      <c r="E1036">
        <v>0</v>
      </c>
      <c r="F1036">
        <f t="shared" ref="F1036:F1099" si="67">E1036/10000</f>
        <v>0</v>
      </c>
    </row>
    <row r="1037" spans="1:6" x14ac:dyDescent="0.2">
      <c r="A1037">
        <v>1027</v>
      </c>
      <c r="B1037">
        <f t="shared" si="65"/>
        <v>8.9859236095243487E-31</v>
      </c>
      <c r="C1037" s="9">
        <f t="shared" si="64"/>
        <v>6.5208029288503361E-2</v>
      </c>
      <c r="D1037">
        <f t="shared" si="66"/>
        <v>5.8595436991411752E-32</v>
      </c>
      <c r="E1037">
        <v>0</v>
      </c>
      <c r="F1037">
        <f t="shared" si="67"/>
        <v>0</v>
      </c>
    </row>
    <row r="1038" spans="1:6" x14ac:dyDescent="0.2">
      <c r="A1038">
        <v>1028</v>
      </c>
      <c r="B1038">
        <f t="shared" si="65"/>
        <v>8.3999692396102321E-31</v>
      </c>
      <c r="C1038" s="9">
        <f t="shared" si="64"/>
        <v>6.5208029288503361E-2</v>
      </c>
      <c r="D1038">
        <f t="shared" si="66"/>
        <v>5.4774544019903134E-32</v>
      </c>
      <c r="E1038">
        <v>0</v>
      </c>
      <c r="F1038">
        <f t="shared" si="67"/>
        <v>0</v>
      </c>
    </row>
    <row r="1039" spans="1:6" x14ac:dyDescent="0.2">
      <c r="A1039">
        <v>1029</v>
      </c>
      <c r="B1039">
        <f t="shared" si="65"/>
        <v>7.852223799411201E-31</v>
      </c>
      <c r="C1039" s="9">
        <f t="shared" si="64"/>
        <v>6.5208029288503361E-2</v>
      </c>
      <c r="D1039">
        <f t="shared" si="66"/>
        <v>5.1202803949188879E-32</v>
      </c>
      <c r="E1039">
        <v>0</v>
      </c>
      <c r="F1039">
        <f t="shared" si="67"/>
        <v>0</v>
      </c>
    </row>
    <row r="1040" spans="1:6" x14ac:dyDescent="0.2">
      <c r="A1040">
        <v>1030</v>
      </c>
      <c r="B1040">
        <f t="shared" si="65"/>
        <v>7.3401957599193126E-31</v>
      </c>
      <c r="C1040" s="9">
        <f t="shared" si="64"/>
        <v>6.5208029288503361E-2</v>
      </c>
      <c r="D1040">
        <f t="shared" si="66"/>
        <v>4.7863970009616673E-32</v>
      </c>
      <c r="E1040">
        <v>0</v>
      </c>
      <c r="F1040">
        <f t="shared" si="67"/>
        <v>0</v>
      </c>
    </row>
    <row r="1041" spans="1:6" x14ac:dyDescent="0.2">
      <c r="A1041">
        <v>1031</v>
      </c>
      <c r="B1041">
        <f t="shared" si="65"/>
        <v>6.8615560598231461E-31</v>
      </c>
      <c r="C1041" s="9">
        <f t="shared" si="64"/>
        <v>6.5208029288503361E-2</v>
      </c>
      <c r="D1041">
        <f t="shared" si="66"/>
        <v>4.4742854851365542E-32</v>
      </c>
      <c r="E1041">
        <v>0</v>
      </c>
      <c r="F1041">
        <f t="shared" si="67"/>
        <v>0</v>
      </c>
    </row>
    <row r="1042" spans="1:6" x14ac:dyDescent="0.2">
      <c r="A1042">
        <v>1032</v>
      </c>
      <c r="B1042">
        <f t="shared" si="65"/>
        <v>6.4141275113094907E-31</v>
      </c>
      <c r="C1042" s="9">
        <f t="shared" si="64"/>
        <v>6.5208029288503361E-2</v>
      </c>
      <c r="D1042">
        <f t="shared" si="66"/>
        <v>4.1825261461766447E-32</v>
      </c>
      <c r="E1042">
        <v>0</v>
      </c>
      <c r="F1042">
        <f t="shared" si="67"/>
        <v>0</v>
      </c>
    </row>
    <row r="1043" spans="1:6" x14ac:dyDescent="0.2">
      <c r="A1043">
        <v>1033</v>
      </c>
      <c r="B1043">
        <f t="shared" si="65"/>
        <v>5.9958748966918257E-31</v>
      </c>
      <c r="C1043" s="9">
        <f t="shared" si="64"/>
        <v>6.5208029288503361E-2</v>
      </c>
      <c r="D1043">
        <f t="shared" si="66"/>
        <v>3.9097918587368261E-32</v>
      </c>
      <c r="E1043">
        <v>0</v>
      </c>
      <c r="F1043">
        <f t="shared" si="67"/>
        <v>0</v>
      </c>
    </row>
    <row r="1044" spans="1:6" x14ac:dyDescent="0.2">
      <c r="A1044">
        <v>1034</v>
      </c>
      <c r="B1044">
        <f t="shared" si="65"/>
        <v>5.6048957108181444E-31</v>
      </c>
      <c r="C1044" s="9">
        <f t="shared" si="64"/>
        <v>6.5208029288503361E-2</v>
      </c>
      <c r="D1044">
        <f t="shared" si="66"/>
        <v>3.6548420367003643E-32</v>
      </c>
      <c r="E1044">
        <v>0</v>
      </c>
      <c r="F1044">
        <f t="shared" si="67"/>
        <v>0</v>
      </c>
    </row>
    <row r="1045" spans="1:6" x14ac:dyDescent="0.2">
      <c r="A1045">
        <v>1035</v>
      </c>
      <c r="B1045">
        <f t="shared" si="65"/>
        <v>5.2394115071481068E-31</v>
      </c>
      <c r="C1045" s="9">
        <f t="shared" si="64"/>
        <v>6.5208029288503361E-2</v>
      </c>
      <c r="D1045">
        <f t="shared" si="66"/>
        <v>3.4165169901263527E-32</v>
      </c>
      <c r="E1045">
        <v>0</v>
      </c>
      <c r="F1045">
        <f t="shared" si="67"/>
        <v>0</v>
      </c>
    </row>
    <row r="1046" spans="1:6" x14ac:dyDescent="0.2">
      <c r="A1046">
        <v>1036</v>
      </c>
      <c r="B1046">
        <f t="shared" si="65"/>
        <v>4.8977598081354722E-31</v>
      </c>
      <c r="C1046" s="9">
        <f t="shared" si="64"/>
        <v>6.5208029288503361E-2</v>
      </c>
      <c r="D1046">
        <f t="shared" si="66"/>
        <v>3.1937326501695246E-32</v>
      </c>
      <c r="E1046">
        <v>0</v>
      </c>
      <c r="F1046">
        <f t="shared" si="67"/>
        <v>0</v>
      </c>
    </row>
    <row r="1047" spans="1:6" x14ac:dyDescent="0.2">
      <c r="A1047">
        <v>1037</v>
      </c>
      <c r="B1047">
        <f t="shared" si="65"/>
        <v>4.5783865431185194E-31</v>
      </c>
      <c r="C1047" s="9">
        <f t="shared" si="64"/>
        <v>6.5208029288503361E-2</v>
      </c>
      <c r="D1047">
        <f t="shared" si="66"/>
        <v>2.9854756379776205E-32</v>
      </c>
      <c r="E1047">
        <v>0</v>
      </c>
      <c r="F1047">
        <f t="shared" si="67"/>
        <v>0</v>
      </c>
    </row>
    <row r="1048" spans="1:6" x14ac:dyDescent="0.2">
      <c r="A1048">
        <v>1038</v>
      </c>
      <c r="B1048">
        <f t="shared" si="65"/>
        <v>4.2798389793207582E-31</v>
      </c>
      <c r="C1048" s="9">
        <f t="shared" si="64"/>
        <v>6.5208029288503361E-2</v>
      </c>
      <c r="D1048">
        <f t="shared" si="66"/>
        <v>2.7907986551362631E-32</v>
      </c>
      <c r="E1048">
        <v>0</v>
      </c>
      <c r="F1048">
        <f t="shared" si="67"/>
        <v>0</v>
      </c>
    </row>
    <row r="1049" spans="1:6" x14ac:dyDescent="0.2">
      <c r="A1049">
        <v>1039</v>
      </c>
      <c r="B1049">
        <f t="shared" si="65"/>
        <v>4.0007591138071321E-31</v>
      </c>
      <c r="C1049" s="9">
        <f t="shared" si="64"/>
        <v>6.5208029288503361E-2</v>
      </c>
      <c r="D1049">
        <f t="shared" si="66"/>
        <v>2.6088161746938222E-32</v>
      </c>
      <c r="E1049">
        <v>0</v>
      </c>
      <c r="F1049">
        <f t="shared" si="67"/>
        <v>0</v>
      </c>
    </row>
    <row r="1050" spans="1:6" x14ac:dyDescent="0.2">
      <c r="A1050">
        <v>1040</v>
      </c>
      <c r="B1050">
        <f t="shared" si="65"/>
        <v>3.7398774963377491E-31</v>
      </c>
      <c r="C1050" s="9">
        <f t="shared" si="64"/>
        <v>6.5208029288503361E-2</v>
      </c>
      <c r="D1050">
        <f t="shared" si="66"/>
        <v>2.4387004131660657E-32</v>
      </c>
      <c r="E1050">
        <v>0</v>
      </c>
      <c r="F1050">
        <f t="shared" si="67"/>
        <v>0</v>
      </c>
    </row>
    <row r="1051" spans="1:6" x14ac:dyDescent="0.2">
      <c r="A1051">
        <v>1041</v>
      </c>
      <c r="B1051">
        <f t="shared" si="65"/>
        <v>3.4960074550211431E-31</v>
      </c>
      <c r="C1051" s="9">
        <f t="shared" si="64"/>
        <v>6.5208029288503361E-2</v>
      </c>
      <c r="D1051">
        <f t="shared" si="66"/>
        <v>2.279677565198448E-32</v>
      </c>
      <c r="E1051">
        <v>0</v>
      </c>
      <c r="F1051">
        <f t="shared" si="67"/>
        <v>0</v>
      </c>
    </row>
    <row r="1052" spans="1:6" x14ac:dyDescent="0.2">
      <c r="A1052">
        <v>1042</v>
      </c>
      <c r="B1052">
        <f t="shared" si="65"/>
        <v>3.2680396985012983E-31</v>
      </c>
      <c r="C1052" s="9">
        <f t="shared" si="64"/>
        <v>6.5208029288503361E-2</v>
      </c>
      <c r="D1052">
        <f t="shared" si="66"/>
        <v>2.1310242837586434E-32</v>
      </c>
      <c r="E1052">
        <v>0</v>
      </c>
      <c r="F1052">
        <f t="shared" si="67"/>
        <v>0</v>
      </c>
    </row>
    <row r="1053" spans="1:6" x14ac:dyDescent="0.2">
      <c r="A1053">
        <v>1043</v>
      </c>
      <c r="B1053">
        <f t="shared" si="65"/>
        <v>3.054937270125434E-31</v>
      </c>
      <c r="C1053" s="9">
        <f t="shared" si="64"/>
        <v>6.5208029288503361E-2</v>
      </c>
      <c r="D1053">
        <f t="shared" si="66"/>
        <v>1.992064389848798E-32</v>
      </c>
      <c r="E1053">
        <v>0</v>
      </c>
      <c r="F1053">
        <f t="shared" si="67"/>
        <v>0</v>
      </c>
    </row>
    <row r="1054" spans="1:6" x14ac:dyDescent="0.2">
      <c r="A1054">
        <v>1044</v>
      </c>
      <c r="B1054">
        <f t="shared" si="65"/>
        <v>2.8557308311405544E-31</v>
      </c>
      <c r="C1054" s="9">
        <f t="shared" si="64"/>
        <v>6.5208029288503361E-2</v>
      </c>
      <c r="D1054">
        <f t="shared" si="66"/>
        <v>1.8621657967709533E-32</v>
      </c>
      <c r="E1054">
        <v>0</v>
      </c>
      <c r="F1054">
        <f t="shared" si="67"/>
        <v>0</v>
      </c>
    </row>
    <row r="1055" spans="1:6" x14ac:dyDescent="0.2">
      <c r="A1055">
        <v>1045</v>
      </c>
      <c r="B1055">
        <f t="shared" si="65"/>
        <v>2.6695142514634594E-31</v>
      </c>
      <c r="C1055" s="9">
        <f t="shared" si="64"/>
        <v>6.5208029288503361E-2</v>
      </c>
      <c r="D1055">
        <f t="shared" si="66"/>
        <v>1.740737634955064E-32</v>
      </c>
      <c r="E1055">
        <v>0</v>
      </c>
      <c r="F1055">
        <f t="shared" si="67"/>
        <v>0</v>
      </c>
    </row>
    <row r="1056" spans="1:6" x14ac:dyDescent="0.2">
      <c r="A1056">
        <v>1046</v>
      </c>
      <c r="B1056">
        <f t="shared" si="65"/>
        <v>2.495440487967953E-31</v>
      </c>
      <c r="C1056" s="9">
        <f t="shared" si="64"/>
        <v>6.5208029288503361E-2</v>
      </c>
      <c r="D1056">
        <f t="shared" si="66"/>
        <v>1.627227564271314E-32</v>
      </c>
      <c r="E1056">
        <v>0</v>
      </c>
      <c r="F1056">
        <f t="shared" si="67"/>
        <v>0</v>
      </c>
    </row>
    <row r="1057" spans="1:6" x14ac:dyDescent="0.2">
      <c r="A1057">
        <v>1047</v>
      </c>
      <c r="B1057">
        <f t="shared" si="65"/>
        <v>2.3327177315408214E-31</v>
      </c>
      <c r="C1057" s="9">
        <f t="shared" si="64"/>
        <v>6.5208029288503361E-2</v>
      </c>
      <c r="D1057">
        <f t="shared" si="66"/>
        <v>1.5211192616012499E-32</v>
      </c>
      <c r="E1057">
        <v>0</v>
      </c>
      <c r="F1057">
        <f t="shared" si="67"/>
        <v>0</v>
      </c>
    </row>
    <row r="1058" spans="1:6" x14ac:dyDescent="0.2">
      <c r="A1058">
        <v>1048</v>
      </c>
      <c r="B1058">
        <f t="shared" si="65"/>
        <v>2.1806058053806966E-31</v>
      </c>
      <c r="C1058" s="9">
        <f t="shared" si="64"/>
        <v>6.5208029288503361E-2</v>
      </c>
      <c r="D1058">
        <f t="shared" si="66"/>
        <v>1.4219300722394492E-32</v>
      </c>
      <c r="E1058">
        <v>0</v>
      </c>
      <c r="F1058">
        <f t="shared" si="67"/>
        <v>0</v>
      </c>
    </row>
    <row r="1059" spans="1:6" x14ac:dyDescent="0.2">
      <c r="A1059">
        <v>1049</v>
      </c>
      <c r="B1059">
        <f t="shared" si="65"/>
        <v>2.0384127981567515E-31</v>
      </c>
      <c r="C1059" s="9">
        <f t="shared" si="64"/>
        <v>6.5208029288503361E-2</v>
      </c>
      <c r="D1059">
        <f t="shared" si="66"/>
        <v>1.3292088144426554E-32</v>
      </c>
      <c r="E1059">
        <v>0</v>
      </c>
      <c r="F1059">
        <f t="shared" si="67"/>
        <v>0</v>
      </c>
    </row>
    <row r="1060" spans="1:6" x14ac:dyDescent="0.2">
      <c r="A1060">
        <v>1050</v>
      </c>
      <c r="B1060">
        <f t="shared" si="65"/>
        <v>1.9054919167124863E-31</v>
      </c>
      <c r="C1060" s="9">
        <f t="shared" si="64"/>
        <v>6.5208029288503361E-2</v>
      </c>
      <c r="D1060">
        <f t="shared" si="66"/>
        <v>1.2425337271399421E-32</v>
      </c>
      <c r="E1060">
        <v>0</v>
      </c>
      <c r="F1060">
        <f t="shared" si="67"/>
        <v>0</v>
      </c>
    </row>
    <row r="1061" spans="1:6" x14ac:dyDescent="0.2">
      <c r="A1061">
        <v>1051</v>
      </c>
      <c r="B1061">
        <f t="shared" si="65"/>
        <v>1.7812385439984917E-31</v>
      </c>
      <c r="C1061" s="9">
        <f t="shared" si="64"/>
        <v>6.5208029288503361E-2</v>
      </c>
      <c r="D1061">
        <f t="shared" si="66"/>
        <v>1.1615105514686473E-32</v>
      </c>
      <c r="E1061">
        <v>0</v>
      </c>
      <c r="F1061">
        <f t="shared" si="67"/>
        <v>0</v>
      </c>
    </row>
    <row r="1062" spans="1:6" x14ac:dyDescent="0.2">
      <c r="A1062">
        <v>1052</v>
      </c>
      <c r="B1062">
        <f t="shared" si="65"/>
        <v>1.6650874888516272E-31</v>
      </c>
      <c r="C1062" s="9">
        <f t="shared" si="64"/>
        <v>6.5208029288503361E-2</v>
      </c>
      <c r="D1062">
        <f t="shared" si="66"/>
        <v>1.0857707374095742E-32</v>
      </c>
      <c r="E1062">
        <v>1</v>
      </c>
      <c r="F1062">
        <f t="shared" si="67"/>
        <v>1E-4</v>
      </c>
    </row>
    <row r="1063" spans="1:6" x14ac:dyDescent="0.2">
      <c r="A1063">
        <v>1053</v>
      </c>
      <c r="B1063">
        <f t="shared" si="65"/>
        <v>1.5565104151106698E-31</v>
      </c>
      <c r="C1063" s="9">
        <f t="shared" si="64"/>
        <v>6.5208029288503361E-2</v>
      </c>
      <c r="D1063">
        <f t="shared" si="66"/>
        <v>1.0149697673639708E-32</v>
      </c>
      <c r="E1063">
        <v>0</v>
      </c>
      <c r="F1063">
        <f t="shared" si="67"/>
        <v>0</v>
      </c>
    </row>
    <row r="1064" spans="1:6" x14ac:dyDescent="0.2">
      <c r="A1064">
        <v>1054</v>
      </c>
      <c r="B1064">
        <f t="shared" si="65"/>
        <v>1.4550134383742728E-31</v>
      </c>
      <c r="C1064" s="9">
        <f t="shared" si="64"/>
        <v>6.5208029288503361E-2</v>
      </c>
      <c r="D1064">
        <f t="shared" si="66"/>
        <v>9.4878558904675567E-33</v>
      </c>
      <c r="E1064">
        <v>0</v>
      </c>
      <c r="F1064">
        <f t="shared" si="67"/>
        <v>0</v>
      </c>
    </row>
    <row r="1065" spans="1:6" x14ac:dyDescent="0.2">
      <c r="A1065">
        <v>1055</v>
      </c>
      <c r="B1065">
        <f t="shared" si="65"/>
        <v>1.3601348794695973E-31</v>
      </c>
      <c r="C1065" s="9">
        <f t="shared" si="64"/>
        <v>6.5208029288503361E-2</v>
      </c>
      <c r="D1065">
        <f t="shared" si="66"/>
        <v>8.8691715056768488E-33</v>
      </c>
      <c r="E1065">
        <v>0</v>
      </c>
      <c r="F1065">
        <f t="shared" si="67"/>
        <v>0</v>
      </c>
    </row>
    <row r="1066" spans="1:6" x14ac:dyDescent="0.2">
      <c r="A1066">
        <v>1056</v>
      </c>
      <c r="B1066">
        <f t="shared" si="65"/>
        <v>1.2714431644128286E-31</v>
      </c>
      <c r="C1066" s="9">
        <f t="shared" si="64"/>
        <v>6.5208029288503361E-2</v>
      </c>
      <c r="D1066">
        <f t="shared" si="66"/>
        <v>8.2908303103699117E-33</v>
      </c>
      <c r="E1066">
        <v>0</v>
      </c>
      <c r="F1066">
        <f t="shared" si="67"/>
        <v>0</v>
      </c>
    </row>
    <row r="1067" spans="1:6" x14ac:dyDescent="0.2">
      <c r="A1067">
        <v>1057</v>
      </c>
      <c r="B1067">
        <f t="shared" si="65"/>
        <v>1.1885348613091297E-31</v>
      </c>
      <c r="C1067" s="9">
        <f t="shared" si="64"/>
        <v>6.5208029288503361E-2</v>
      </c>
      <c r="D1067">
        <f t="shared" si="66"/>
        <v>7.7502016046653006E-33</v>
      </c>
      <c r="E1067">
        <v>0</v>
      </c>
      <c r="F1067">
        <f t="shared" si="67"/>
        <v>0</v>
      </c>
    </row>
    <row r="1068" spans="1:6" x14ac:dyDescent="0.2">
      <c r="A1068">
        <v>1058</v>
      </c>
      <c r="B1068">
        <f t="shared" si="65"/>
        <v>1.1110328452624766E-31</v>
      </c>
      <c r="C1068" s="9">
        <f t="shared" si="64"/>
        <v>6.5208029288503361E-2</v>
      </c>
      <c r="D1068">
        <f t="shared" si="66"/>
        <v>7.2448262314364796E-33</v>
      </c>
      <c r="E1068">
        <v>0</v>
      </c>
      <c r="F1068">
        <f t="shared" si="67"/>
        <v>0</v>
      </c>
    </row>
    <row r="1069" spans="1:6" x14ac:dyDescent="0.2">
      <c r="A1069">
        <v>1059</v>
      </c>
      <c r="B1069">
        <f t="shared" si="65"/>
        <v>1.0385845829481119E-31</v>
      </c>
      <c r="C1069" s="9">
        <f t="shared" si="64"/>
        <v>6.5208029288503361E-2</v>
      </c>
      <c r="D1069">
        <f t="shared" si="66"/>
        <v>6.7724053903468528E-33</v>
      </c>
      <c r="E1069">
        <v>0</v>
      </c>
      <c r="F1069">
        <f t="shared" si="67"/>
        <v>0</v>
      </c>
    </row>
    <row r="1070" spans="1:6" x14ac:dyDescent="0.2">
      <c r="A1070">
        <v>1060</v>
      </c>
      <c r="B1070">
        <f t="shared" si="65"/>
        <v>9.708605290446434E-32</v>
      </c>
      <c r="C1070" s="9">
        <f t="shared" si="64"/>
        <v>6.5208029288503361E-2</v>
      </c>
      <c r="D1070">
        <f t="shared" si="66"/>
        <v>6.330790181299498E-33</v>
      </c>
      <c r="E1070">
        <v>0</v>
      </c>
      <c r="F1070">
        <f t="shared" si="67"/>
        <v>0</v>
      </c>
    </row>
    <row r="1071" spans="1:6" x14ac:dyDescent="0.2">
      <c r="A1071">
        <v>1061</v>
      </c>
      <c r="B1071">
        <f t="shared" si="65"/>
        <v>9.0755262723164845E-32</v>
      </c>
      <c r="C1071" s="9">
        <f t="shared" si="64"/>
        <v>6.5208029288503361E-2</v>
      </c>
      <c r="D1071">
        <f t="shared" si="66"/>
        <v>5.9179718297379504E-33</v>
      </c>
      <c r="E1071">
        <v>0</v>
      </c>
      <c r="F1071">
        <f t="shared" si="67"/>
        <v>0</v>
      </c>
    </row>
    <row r="1072" spans="1:6" x14ac:dyDescent="0.2">
      <c r="A1072">
        <v>1062</v>
      </c>
      <c r="B1072">
        <f t="shared" si="65"/>
        <v>8.4837290893426893E-32</v>
      </c>
      <c r="C1072" s="9">
        <f t="shared" si="64"/>
        <v>6.5208029288503361E-2</v>
      </c>
      <c r="D1072">
        <f t="shared" si="66"/>
        <v>5.5320725493358603E-33</v>
      </c>
      <c r="E1072">
        <v>0</v>
      </c>
      <c r="F1072">
        <f t="shared" si="67"/>
        <v>0</v>
      </c>
    </row>
    <row r="1073" spans="1:6" x14ac:dyDescent="0.2">
      <c r="A1073">
        <v>1063</v>
      </c>
      <c r="B1073">
        <f t="shared" si="65"/>
        <v>7.9305218344091037E-32</v>
      </c>
      <c r="C1073" s="9">
        <f t="shared" si="64"/>
        <v>6.5208029288503361E-2</v>
      </c>
      <c r="D1073">
        <f t="shared" si="66"/>
        <v>5.1713370005126423E-33</v>
      </c>
      <c r="E1073">
        <v>0</v>
      </c>
      <c r="F1073">
        <f t="shared" si="67"/>
        <v>0</v>
      </c>
    </row>
    <row r="1074" spans="1:6" x14ac:dyDescent="0.2">
      <c r="A1074">
        <v>1064</v>
      </c>
      <c r="B1074">
        <f t="shared" si="65"/>
        <v>7.4133881343578408E-32</v>
      </c>
      <c r="C1074" s="9">
        <f t="shared" si="64"/>
        <v>6.5208029288503361E-2</v>
      </c>
      <c r="D1074">
        <f t="shared" si="66"/>
        <v>4.8341243059224936E-33</v>
      </c>
      <c r="E1074">
        <v>0</v>
      </c>
      <c r="F1074">
        <f t="shared" si="67"/>
        <v>0</v>
      </c>
    </row>
    <row r="1075" spans="1:6" x14ac:dyDescent="0.2">
      <c r="A1075">
        <v>1065</v>
      </c>
      <c r="B1075">
        <f t="shared" si="65"/>
        <v>6.9299757037655908E-32</v>
      </c>
      <c r="C1075" s="9">
        <f t="shared" ref="C1075:C1138" si="68">$E$3</f>
        <v>6.5208029288503361E-2</v>
      </c>
      <c r="D1075">
        <f t="shared" si="66"/>
        <v>4.5189005865976335E-33</v>
      </c>
      <c r="E1075">
        <v>0</v>
      </c>
      <c r="F1075">
        <f t="shared" si="67"/>
        <v>0</v>
      </c>
    </row>
    <row r="1076" spans="1:6" x14ac:dyDescent="0.2">
      <c r="A1076">
        <v>1066</v>
      </c>
      <c r="B1076">
        <f t="shared" si="65"/>
        <v>6.4780856451058287E-32</v>
      </c>
      <c r="C1076" s="9">
        <f t="shared" si="68"/>
        <v>6.5208029288503361E-2</v>
      </c>
      <c r="D1076">
        <f t="shared" si="66"/>
        <v>4.224231984794941E-33</v>
      </c>
      <c r="E1076">
        <v>0</v>
      </c>
      <c r="F1076">
        <f t="shared" si="67"/>
        <v>0</v>
      </c>
    </row>
    <row r="1077" spans="1:6" x14ac:dyDescent="0.2">
      <c r="A1077">
        <v>1067</v>
      </c>
      <c r="B1077">
        <f t="shared" si="65"/>
        <v>6.0556624466263336E-32</v>
      </c>
      <c r="C1077" s="9">
        <f t="shared" si="68"/>
        <v>6.5208029288503361E-2</v>
      </c>
      <c r="D1077">
        <f t="shared" si="66"/>
        <v>3.9487781418089987E-33</v>
      </c>
      <c r="E1077">
        <v>0</v>
      </c>
      <c r="F1077">
        <f t="shared" si="67"/>
        <v>0</v>
      </c>
    </row>
    <row r="1078" spans="1:6" x14ac:dyDescent="0.2">
      <c r="A1078">
        <v>1068</v>
      </c>
      <c r="B1078">
        <f t="shared" si="65"/>
        <v>5.6607846324454345E-32</v>
      </c>
      <c r="C1078" s="9">
        <f t="shared" si="68"/>
        <v>6.5208029288503361E-2</v>
      </c>
      <c r="D1078">
        <f t="shared" si="66"/>
        <v>3.6912861010841164E-33</v>
      </c>
      <c r="E1078">
        <v>0</v>
      </c>
      <c r="F1078">
        <f t="shared" si="67"/>
        <v>0</v>
      </c>
    </row>
    <row r="1079" spans="1:6" x14ac:dyDescent="0.2">
      <c r="A1079">
        <v>1069</v>
      </c>
      <c r="B1079">
        <f t="shared" si="65"/>
        <v>5.2916560223370224E-32</v>
      </c>
      <c r="C1079" s="9">
        <f t="shared" si="68"/>
        <v>6.5208029288503361E-2</v>
      </c>
      <c r="D1079">
        <f t="shared" si="66"/>
        <v>3.4505846088923775E-33</v>
      </c>
      <c r="E1079">
        <v>0</v>
      </c>
      <c r="F1079">
        <f t="shared" si="67"/>
        <v>0</v>
      </c>
    </row>
    <row r="1080" spans="1:6" x14ac:dyDescent="0.2">
      <c r="A1080">
        <v>1070</v>
      </c>
      <c r="B1080">
        <f t="shared" si="65"/>
        <v>4.9465975614477846E-32</v>
      </c>
      <c r="C1080" s="9">
        <f t="shared" si="68"/>
        <v>6.5208029288503361E-2</v>
      </c>
      <c r="D1080">
        <f t="shared" si="66"/>
        <v>3.2255787866532643E-33</v>
      </c>
      <c r="E1080">
        <v>0</v>
      </c>
      <c r="F1080">
        <f t="shared" si="67"/>
        <v>0</v>
      </c>
    </row>
    <row r="1081" spans="1:6" x14ac:dyDescent="0.2">
      <c r="A1081">
        <v>1071</v>
      </c>
      <c r="B1081">
        <f t="shared" si="65"/>
        <v>4.624039682782459E-32</v>
      </c>
      <c r="C1081" s="9">
        <f t="shared" si="68"/>
        <v>6.5208029288503361E-2</v>
      </c>
      <c r="D1081">
        <f t="shared" si="66"/>
        <v>3.0152451506608039E-33</v>
      </c>
      <c r="E1081">
        <v>0</v>
      </c>
      <c r="F1081">
        <f t="shared" si="67"/>
        <v>0</v>
      </c>
    </row>
    <row r="1082" spans="1:6" x14ac:dyDescent="0.2">
      <c r="A1082">
        <v>1072</v>
      </c>
      <c r="B1082">
        <f t="shared" si="65"/>
        <v>4.3225151677163779E-32</v>
      </c>
      <c r="C1082" s="9">
        <f t="shared" si="68"/>
        <v>6.5208029288503361E-2</v>
      </c>
      <c r="D1082">
        <f t="shared" si="66"/>
        <v>2.8186269565644959E-33</v>
      </c>
      <c r="E1082">
        <v>0</v>
      </c>
      <c r="F1082">
        <f t="shared" si="67"/>
        <v>0</v>
      </c>
    </row>
    <row r="1083" spans="1:6" x14ac:dyDescent="0.2">
      <c r="A1083">
        <v>1073</v>
      </c>
      <c r="B1083">
        <f t="shared" si="65"/>
        <v>4.0406524720599288E-32</v>
      </c>
      <c r="C1083" s="9">
        <f t="shared" si="68"/>
        <v>6.5208029288503361E-2</v>
      </c>
      <c r="D1083">
        <f t="shared" si="66"/>
        <v>2.6348298474274734E-33</v>
      </c>
      <c r="E1083">
        <v>0</v>
      </c>
      <c r="F1083">
        <f t="shared" si="67"/>
        <v>0</v>
      </c>
    </row>
    <row r="1084" spans="1:6" x14ac:dyDescent="0.2">
      <c r="A1084">
        <v>1074</v>
      </c>
      <c r="B1084">
        <f t="shared" si="65"/>
        <v>3.7771694873171816E-32</v>
      </c>
      <c r="C1084" s="9">
        <f t="shared" si="68"/>
        <v>6.5208029288503361E-2</v>
      </c>
      <c r="D1084">
        <f t="shared" si="66"/>
        <v>2.4630177855662E-33</v>
      </c>
      <c r="E1084">
        <v>0</v>
      </c>
      <c r="F1084">
        <f t="shared" si="67"/>
        <v>0</v>
      </c>
    </row>
    <row r="1085" spans="1:6" x14ac:dyDescent="0.2">
      <c r="A1085">
        <v>1075</v>
      </c>
      <c r="B1085">
        <f t="shared" si="65"/>
        <v>3.5308677087605616E-32</v>
      </c>
      <c r="C1085" s="9">
        <f t="shared" si="68"/>
        <v>6.5208029288503361E-2</v>
      </c>
      <c r="D1085">
        <f t="shared" si="66"/>
        <v>2.3024092496668945E-33</v>
      </c>
      <c r="E1085">
        <v>0</v>
      </c>
      <c r="F1085">
        <f t="shared" si="67"/>
        <v>0</v>
      </c>
    </row>
    <row r="1086" spans="1:6" x14ac:dyDescent="0.2">
      <c r="A1086">
        <v>1076</v>
      </c>
      <c r="B1086">
        <f t="shared" si="65"/>
        <v>3.300626783793872E-32</v>
      </c>
      <c r="C1086" s="9">
        <f t="shared" si="68"/>
        <v>6.5208029288503361E-2</v>
      </c>
      <c r="D1086">
        <f t="shared" si="66"/>
        <v>2.1522736798804946E-33</v>
      </c>
      <c r="E1086">
        <v>0</v>
      </c>
      <c r="F1086">
        <f t="shared" si="67"/>
        <v>0</v>
      </c>
    </row>
    <row r="1087" spans="1:6" x14ac:dyDescent="0.2">
      <c r="A1087">
        <v>1077</v>
      </c>
      <c r="B1087">
        <f t="shared" si="65"/>
        <v>3.085399415805823E-32</v>
      </c>
      <c r="C1087" s="9">
        <f t="shared" si="68"/>
        <v>6.5208029288503361E-2</v>
      </c>
      <c r="D1087">
        <f t="shared" si="66"/>
        <v>2.0119281547259725E-33</v>
      </c>
      <c r="E1087">
        <v>0</v>
      </c>
      <c r="F1087">
        <f t="shared" si="67"/>
        <v>0</v>
      </c>
    </row>
    <row r="1088" spans="1:6" x14ac:dyDescent="0.2">
      <c r="A1088">
        <v>1078</v>
      </c>
      <c r="B1088">
        <f t="shared" si="65"/>
        <v>2.8842066003332256E-32</v>
      </c>
      <c r="C1088" s="9">
        <f t="shared" si="68"/>
        <v>6.5208029288503361E-2</v>
      </c>
      <c r="D1088">
        <f t="shared" si="66"/>
        <v>1.8807342846862367E-33</v>
      </c>
      <c r="E1088">
        <v>0</v>
      </c>
      <c r="F1088">
        <f t="shared" si="67"/>
        <v>0</v>
      </c>
    </row>
    <row r="1089" spans="1:6" x14ac:dyDescent="0.2">
      <c r="A1089">
        <v>1079</v>
      </c>
      <c r="B1089">
        <f t="shared" si="65"/>
        <v>2.6961331718646022E-32</v>
      </c>
      <c r="C1089" s="9">
        <f t="shared" si="68"/>
        <v>6.5208029288503361E-2</v>
      </c>
      <c r="D1089">
        <f t="shared" si="66"/>
        <v>1.7580953083665243E-33</v>
      </c>
      <c r="E1089">
        <v>0</v>
      </c>
      <c r="F1089">
        <f t="shared" si="67"/>
        <v>0</v>
      </c>
    </row>
    <row r="1090" spans="1:6" x14ac:dyDescent="0.2">
      <c r="A1090">
        <v>1080</v>
      </c>
      <c r="B1090">
        <f t="shared" si="65"/>
        <v>2.5203236410279496E-32</v>
      </c>
      <c r="C1090" s="9">
        <f t="shared" si="68"/>
        <v>6.5208029288503361E-2</v>
      </c>
      <c r="D1090">
        <f t="shared" si="66"/>
        <v>1.6434533780065797E-33</v>
      </c>
      <c r="E1090">
        <v>0</v>
      </c>
      <c r="F1090">
        <f t="shared" si="67"/>
        <v>0</v>
      </c>
    </row>
    <row r="1091" spans="1:6" x14ac:dyDescent="0.2">
      <c r="A1091">
        <v>1081</v>
      </c>
      <c r="B1091">
        <f t="shared" ref="B1091:B1154" si="69">POWER($F$3, ROW(A1080))</f>
        <v>2.3559783032272916E-32</v>
      </c>
      <c r="C1091" s="9">
        <f t="shared" si="68"/>
        <v>6.5208029288503361E-2</v>
      </c>
      <c r="D1091">
        <f t="shared" ref="D1091:D1154" si="70">C1091*B1091</f>
        <v>1.5362870219992368E-33</v>
      </c>
      <c r="E1091">
        <v>0</v>
      </c>
      <c r="F1091">
        <f t="shared" si="67"/>
        <v>0</v>
      </c>
    </row>
    <row r="1092" spans="1:6" x14ac:dyDescent="0.2">
      <c r="A1092">
        <v>1082</v>
      </c>
      <c r="B1092">
        <f t="shared" si="69"/>
        <v>2.2023496010273683E-32</v>
      </c>
      <c r="C1092" s="9">
        <f t="shared" si="68"/>
        <v>6.5208029288503361E-2</v>
      </c>
      <c r="D1092">
        <f t="shared" si="70"/>
        <v>1.4361087728731632E-33</v>
      </c>
      <c r="E1092">
        <v>0</v>
      </c>
      <c r="F1092">
        <f t="shared" si="67"/>
        <v>0</v>
      </c>
    </row>
    <row r="1093" spans="1:6" x14ac:dyDescent="0.2">
      <c r="A1093">
        <v>1083</v>
      </c>
      <c r="B1093">
        <f t="shared" si="69"/>
        <v>2.0587387237400519E-32</v>
      </c>
      <c r="C1093" s="9">
        <f t="shared" si="68"/>
        <v>6.5208029288503361E-2</v>
      </c>
      <c r="D1093">
        <f t="shared" si="70"/>
        <v>1.3424629499501733E-33</v>
      </c>
      <c r="E1093">
        <v>0</v>
      </c>
      <c r="F1093">
        <f t="shared" si="67"/>
        <v>0</v>
      </c>
    </row>
    <row r="1094" spans="1:6" x14ac:dyDescent="0.2">
      <c r="A1094">
        <v>1084</v>
      </c>
      <c r="B1094">
        <f t="shared" si="69"/>
        <v>1.9244924287450345E-32</v>
      </c>
      <c r="C1094" s="9">
        <f t="shared" si="68"/>
        <v>6.5208029288503361E-2</v>
      </c>
      <c r="D1094">
        <f t="shared" si="70"/>
        <v>1.2549235865910918E-33</v>
      </c>
      <c r="E1094">
        <v>0</v>
      </c>
      <c r="F1094">
        <f t="shared" si="67"/>
        <v>0</v>
      </c>
    </row>
    <row r="1095" spans="1:6" x14ac:dyDescent="0.2">
      <c r="A1095">
        <v>1085</v>
      </c>
      <c r="B1095">
        <f t="shared" si="69"/>
        <v>1.7990000700859255E-32</v>
      </c>
      <c r="C1095" s="9">
        <f t="shared" si="68"/>
        <v>6.5208029288503361E-2</v>
      </c>
      <c r="D1095">
        <f t="shared" si="70"/>
        <v>1.1730924926018263E-33</v>
      </c>
      <c r="E1095">
        <v>0</v>
      </c>
      <c r="F1095">
        <f t="shared" si="67"/>
        <v>0</v>
      </c>
    </row>
    <row r="1096" spans="1:6" x14ac:dyDescent="0.2">
      <c r="A1096">
        <v>1086</v>
      </c>
      <c r="B1096">
        <f t="shared" si="69"/>
        <v>1.6816908208257431E-32</v>
      </c>
      <c r="C1096" s="9">
        <f t="shared" si="68"/>
        <v>6.5208029288503361E-2</v>
      </c>
      <c r="D1096">
        <f t="shared" si="70"/>
        <v>1.0965974429861232E-33</v>
      </c>
      <c r="E1096">
        <v>0</v>
      </c>
      <c r="F1096">
        <f t="shared" si="67"/>
        <v>0</v>
      </c>
    </row>
    <row r="1097" spans="1:6" x14ac:dyDescent="0.2">
      <c r="A1097">
        <v>1087</v>
      </c>
      <c r="B1097">
        <f t="shared" si="69"/>
        <v>1.5720310765271308E-32</v>
      </c>
      <c r="C1097" s="9">
        <f t="shared" si="68"/>
        <v>6.5208029288503361E-2</v>
      </c>
      <c r="D1097">
        <f t="shared" si="70"/>
        <v>1.0250904848061861E-33</v>
      </c>
      <c r="E1097">
        <v>0</v>
      </c>
      <c r="F1097">
        <f t="shared" si="67"/>
        <v>0</v>
      </c>
    </row>
    <row r="1098" spans="1:6" x14ac:dyDescent="0.2">
      <c r="A1098">
        <v>1088</v>
      </c>
      <c r="B1098">
        <f t="shared" si="69"/>
        <v>1.4695220280465118E-32</v>
      </c>
      <c r="C1098" s="9">
        <f t="shared" si="68"/>
        <v>6.5208029288503361E-2</v>
      </c>
      <c r="D1098">
        <f t="shared" si="70"/>
        <v>9.58246354449578E-34</v>
      </c>
      <c r="E1098">
        <v>0</v>
      </c>
      <c r="F1098">
        <f t="shared" si="67"/>
        <v>0</v>
      </c>
    </row>
    <row r="1099" spans="1:6" x14ac:dyDescent="0.2">
      <c r="A1099">
        <v>1089</v>
      </c>
      <c r="B1099">
        <f t="shared" si="69"/>
        <v>1.3736973926015542E-32</v>
      </c>
      <c r="C1099" s="9">
        <f t="shared" si="68"/>
        <v>6.5208029288503361E-2</v>
      </c>
      <c r="D1099">
        <f t="shared" si="70"/>
        <v>8.9576099810302852E-34</v>
      </c>
      <c r="E1099">
        <v>0</v>
      </c>
      <c r="F1099">
        <f t="shared" si="67"/>
        <v>0</v>
      </c>
    </row>
    <row r="1100" spans="1:6" x14ac:dyDescent="0.2">
      <c r="A1100">
        <v>1090</v>
      </c>
      <c r="B1100">
        <f t="shared" si="69"/>
        <v>1.2841212927912513E-32</v>
      </c>
      <c r="C1100" s="9">
        <f t="shared" si="68"/>
        <v>6.5208029288503361E-2</v>
      </c>
      <c r="D1100">
        <f t="shared" si="70"/>
        <v>8.3735018870322714E-34</v>
      </c>
      <c r="E1100">
        <v>0</v>
      </c>
      <c r="F1100">
        <f t="shared" ref="F1100:F1163" si="71">E1100/10000</f>
        <v>0</v>
      </c>
    </row>
    <row r="1101" spans="1:6" x14ac:dyDescent="0.2">
      <c r="A1101">
        <v>1091</v>
      </c>
      <c r="B1101">
        <f t="shared" si="69"/>
        <v>1.2003862739209287E-32</v>
      </c>
      <c r="C1101" s="9">
        <f t="shared" si="68"/>
        <v>6.5208029288503361E-2</v>
      </c>
      <c r="D1101">
        <f t="shared" si="70"/>
        <v>7.8274823307353338E-34</v>
      </c>
      <c r="E1101">
        <v>0</v>
      </c>
      <c r="F1101">
        <f t="shared" si="71"/>
        <v>0</v>
      </c>
    </row>
    <row r="1102" spans="1:6" x14ac:dyDescent="0.2">
      <c r="A1102">
        <v>1092</v>
      </c>
      <c r="B1102">
        <f t="shared" si="69"/>
        <v>1.1221114506135754E-32</v>
      </c>
      <c r="C1102" s="9">
        <f t="shared" si="68"/>
        <v>6.5208029288503361E-2</v>
      </c>
      <c r="D1102">
        <f t="shared" si="70"/>
        <v>7.3170676336575015E-34</v>
      </c>
      <c r="E1102">
        <v>0</v>
      </c>
      <c r="F1102">
        <f t="shared" si="71"/>
        <v>0</v>
      </c>
    </row>
    <row r="1103" spans="1:6" x14ac:dyDescent="0.2">
      <c r="A1103">
        <v>1093</v>
      </c>
      <c r="B1103">
        <f t="shared" si="69"/>
        <v>1.0489407742770004E-32</v>
      </c>
      <c r="C1103" s="9">
        <f t="shared" si="68"/>
        <v>6.5208029288503361E-2</v>
      </c>
      <c r="D1103">
        <f t="shared" si="70"/>
        <v>6.839936073096004E-34</v>
      </c>
      <c r="E1103">
        <v>0</v>
      </c>
      <c r="F1103">
        <f t="shared" si="71"/>
        <v>0</v>
      </c>
    </row>
    <row r="1104" spans="1:6" x14ac:dyDescent="0.2">
      <c r="A1104">
        <v>1094</v>
      </c>
      <c r="B1104">
        <f t="shared" si="69"/>
        <v>9.8054141354604024E-33</v>
      </c>
      <c r="C1104" s="9">
        <f t="shared" si="68"/>
        <v>6.5208029288503361E-2</v>
      </c>
      <c r="D1104">
        <f t="shared" si="70"/>
        <v>6.3939173213100678E-34</v>
      </c>
      <c r="E1104">
        <v>0</v>
      </c>
      <c r="F1104">
        <f t="shared" si="71"/>
        <v>0</v>
      </c>
    </row>
    <row r="1105" spans="1:6" x14ac:dyDescent="0.2">
      <c r="A1105">
        <v>1095</v>
      </c>
      <c r="B1105">
        <f t="shared" si="69"/>
        <v>9.1660224033293973E-33</v>
      </c>
      <c r="C1105" s="9">
        <f t="shared" si="68"/>
        <v>6.5208029288503361E-2</v>
      </c>
      <c r="D1105">
        <f t="shared" si="70"/>
        <v>5.976982573353813E-34</v>
      </c>
      <c r="E1105">
        <v>0</v>
      </c>
      <c r="F1105">
        <f t="shared" si="71"/>
        <v>0</v>
      </c>
    </row>
    <row r="1106" spans="1:6" x14ac:dyDescent="0.2">
      <c r="A1106">
        <v>1096</v>
      </c>
      <c r="B1106">
        <f t="shared" si="69"/>
        <v>8.5683241459940168E-33</v>
      </c>
      <c r="C1106" s="9">
        <f t="shared" si="68"/>
        <v>6.5208029288503361E-2</v>
      </c>
      <c r="D1106">
        <f t="shared" si="70"/>
        <v>5.5872353186536843E-34</v>
      </c>
      <c r="E1106">
        <v>0</v>
      </c>
      <c r="F1106">
        <f t="shared" si="71"/>
        <v>0</v>
      </c>
    </row>
    <row r="1107" spans="1:6" x14ac:dyDescent="0.2">
      <c r="A1107">
        <v>1097</v>
      </c>
      <c r="B1107">
        <f t="shared" si="69"/>
        <v>8.0096006141286476E-33</v>
      </c>
      <c r="C1107" s="9">
        <f t="shared" si="68"/>
        <v>6.5208029288503361E-2</v>
      </c>
      <c r="D1107">
        <f t="shared" si="70"/>
        <v>5.2229027143531537E-34</v>
      </c>
      <c r="E1107">
        <v>0</v>
      </c>
      <c r="F1107">
        <f t="shared" si="71"/>
        <v>0</v>
      </c>
    </row>
    <row r="1108" spans="1:6" x14ac:dyDescent="0.2">
      <c r="A1108">
        <v>1098</v>
      </c>
      <c r="B1108">
        <f t="shared" si="69"/>
        <v>7.487310342693333E-33</v>
      </c>
      <c r="C1108" s="9">
        <f t="shared" si="68"/>
        <v>6.5208029288503361E-2</v>
      </c>
      <c r="D1108">
        <f t="shared" si="70"/>
        <v>4.8823275211846101E-34</v>
      </c>
      <c r="E1108">
        <v>0</v>
      </c>
      <c r="F1108">
        <f t="shared" si="71"/>
        <v>0</v>
      </c>
    </row>
    <row r="1109" spans="1:6" x14ac:dyDescent="0.2">
      <c r="A1109">
        <v>1099</v>
      </c>
      <c r="B1109">
        <f t="shared" si="69"/>
        <v>6.9990775905748704E-33</v>
      </c>
      <c r="C1109" s="9">
        <f t="shared" si="68"/>
        <v>6.5208029288503361E-2</v>
      </c>
      <c r="D1109">
        <f t="shared" si="70"/>
        <v>4.563960565187137E-34</v>
      </c>
      <c r="E1109">
        <v>0</v>
      </c>
      <c r="F1109">
        <f t="shared" si="71"/>
        <v>0</v>
      </c>
    </row>
    <row r="1110" spans="1:6" x14ac:dyDescent="0.2">
      <c r="A1110">
        <v>1100</v>
      </c>
      <c r="B1110">
        <f t="shared" si="69"/>
        <v>6.5426815340561576E-33</v>
      </c>
      <c r="C1110" s="9">
        <f t="shared" si="68"/>
        <v>6.5208029288503361E-2</v>
      </c>
      <c r="D1110">
        <f t="shared" si="70"/>
        <v>4.26635369098084E-34</v>
      </c>
      <c r="E1110">
        <v>0</v>
      </c>
      <c r="F1110">
        <f t="shared" si="71"/>
        <v>0</v>
      </c>
    </row>
    <row r="1111" spans="1:6" x14ac:dyDescent="0.2">
      <c r="A1111">
        <v>1101</v>
      </c>
      <c r="B1111">
        <f t="shared" si="69"/>
        <v>6.1160461649580742E-33</v>
      </c>
      <c r="C1111" s="9">
        <f t="shared" si="68"/>
        <v>6.5208029288503361E-2</v>
      </c>
      <c r="D1111">
        <f t="shared" si="70"/>
        <v>3.9881531745442477E-34</v>
      </c>
      <c r="E1111">
        <v>0</v>
      </c>
      <c r="F1111">
        <f t="shared" si="71"/>
        <v>0</v>
      </c>
    </row>
    <row r="1112" spans="1:6" x14ac:dyDescent="0.2">
      <c r="A1112">
        <v>1102</v>
      </c>
      <c r="B1112">
        <f t="shared" si="69"/>
        <v>5.7172308475036505E-33</v>
      </c>
      <c r="C1112" s="9">
        <f t="shared" si="68"/>
        <v>6.5208029288503361E-2</v>
      </c>
      <c r="D1112">
        <f t="shared" si="70"/>
        <v>3.7280935655315292E-34</v>
      </c>
      <c r="E1112">
        <v>0</v>
      </c>
      <c r="F1112">
        <f t="shared" si="71"/>
        <v>0</v>
      </c>
    </row>
    <row r="1113" spans="1:6" x14ac:dyDescent="0.2">
      <c r="A1113">
        <v>1103</v>
      </c>
      <c r="B1113">
        <f t="shared" si="69"/>
        <v>5.3444214909504979E-33</v>
      </c>
      <c r="C1113" s="9">
        <f t="shared" si="68"/>
        <v>6.5208029288503361E-2</v>
      </c>
      <c r="D1113">
        <f t="shared" si="70"/>
        <v>3.4849919311200687E-34</v>
      </c>
      <c r="E1113">
        <v>0</v>
      </c>
      <c r="F1113">
        <f t="shared" si="71"/>
        <v>0</v>
      </c>
    </row>
    <row r="1114" spans="1:6" x14ac:dyDescent="0.2">
      <c r="A1114">
        <v>1104</v>
      </c>
      <c r="B1114">
        <f t="shared" si="69"/>
        <v>4.99592229783849E-33</v>
      </c>
      <c r="C1114" s="9">
        <f t="shared" si="68"/>
        <v>6.5208029288503361E-2</v>
      </c>
      <c r="D1114">
        <f t="shared" si="70"/>
        <v>3.2577424752053928E-34</v>
      </c>
      <c r="E1114">
        <v>0</v>
      </c>
      <c r="F1114">
        <f t="shared" si="71"/>
        <v>0</v>
      </c>
    </row>
    <row r="1115" spans="1:6" x14ac:dyDescent="0.2">
      <c r="A1115">
        <v>1105</v>
      </c>
      <c r="B1115">
        <f t="shared" si="69"/>
        <v>4.6701480503179507E-33</v>
      </c>
      <c r="C1115" s="9">
        <f t="shared" si="68"/>
        <v>6.5208029288503361E-2</v>
      </c>
      <c r="D1115">
        <f t="shared" si="70"/>
        <v>3.0453115084677981E-34</v>
      </c>
      <c r="E1115">
        <v>0</v>
      </c>
      <c r="F1115">
        <f t="shared" si="71"/>
        <v>0</v>
      </c>
    </row>
    <row r="1116" spans="1:6" x14ac:dyDescent="0.2">
      <c r="A1116">
        <v>1106</v>
      </c>
      <c r="B1116">
        <f t="shared" si="69"/>
        <v>4.3656168994711715E-33</v>
      </c>
      <c r="C1116" s="9">
        <f t="shared" si="68"/>
        <v>6.5208029288503361E-2</v>
      </c>
      <c r="D1116">
        <f t="shared" si="70"/>
        <v>2.846732746431014E-34</v>
      </c>
      <c r="E1116">
        <v>0</v>
      </c>
      <c r="F1116">
        <f t="shared" si="71"/>
        <v>0</v>
      </c>
    </row>
    <row r="1117" spans="1:6" x14ac:dyDescent="0.2">
      <c r="A1117">
        <v>1107</v>
      </c>
      <c r="B1117">
        <f t="shared" si="69"/>
        <v>4.0809436248280698E-33</v>
      </c>
      <c r="C1117" s="9">
        <f t="shared" si="68"/>
        <v>6.5208029288503361E-2</v>
      </c>
      <c r="D1117">
        <f t="shared" si="70"/>
        <v>2.6611029141251987E-34</v>
      </c>
      <c r="E1117">
        <v>0</v>
      </c>
      <c r="F1117">
        <f t="shared" si="71"/>
        <v>0</v>
      </c>
    </row>
    <row r="1118" spans="1:6" x14ac:dyDescent="0.2">
      <c r="A1118">
        <v>1108</v>
      </c>
      <c r="B1118">
        <f t="shared" si="69"/>
        <v>3.8148333334155503E-33</v>
      </c>
      <c r="C1118" s="9">
        <f t="shared" si="68"/>
        <v>6.5208029288503361E-2</v>
      </c>
      <c r="D1118">
        <f t="shared" si="70"/>
        <v>2.487577637361201E-34</v>
      </c>
      <c r="E1118">
        <v>0</v>
      </c>
      <c r="F1118">
        <f t="shared" si="71"/>
        <v>0</v>
      </c>
    </row>
    <row r="1119" spans="1:6" x14ac:dyDescent="0.2">
      <c r="A1119">
        <v>1109</v>
      </c>
      <c r="B1119">
        <f t="shared" si="69"/>
        <v>3.5660755696794305E-33</v>
      </c>
      <c r="C1119" s="9">
        <f t="shared" si="68"/>
        <v>6.5208029288503361E-2</v>
      </c>
      <c r="D1119">
        <f t="shared" si="70"/>
        <v>2.3253676019267262E-34</v>
      </c>
      <c r="E1119">
        <v>0</v>
      </c>
      <c r="F1119">
        <f t="shared" si="71"/>
        <v>0</v>
      </c>
    </row>
    <row r="1120" spans="1:6" x14ac:dyDescent="0.2">
      <c r="A1120">
        <v>1110</v>
      </c>
      <c r="B1120">
        <f t="shared" si="69"/>
        <v>3.3335388094867582E-33</v>
      </c>
      <c r="C1120" s="9">
        <f t="shared" si="68"/>
        <v>6.5208029288503361E-2</v>
      </c>
      <c r="D1120">
        <f t="shared" si="70"/>
        <v>2.1737349632337517E-34</v>
      </c>
      <c r="E1120">
        <v>0</v>
      </c>
      <c r="F1120">
        <f t="shared" si="71"/>
        <v>0</v>
      </c>
    </row>
    <row r="1121" spans="1:6" x14ac:dyDescent="0.2">
      <c r="A1121">
        <v>1111</v>
      </c>
      <c r="B1121">
        <f t="shared" si="69"/>
        <v>3.1161653131633829E-33</v>
      </c>
      <c r="C1121" s="9">
        <f t="shared" si="68"/>
        <v>6.5208029288503361E-2</v>
      </c>
      <c r="D1121">
        <f t="shared" si="70"/>
        <v>2.0319899900857611E-34</v>
      </c>
      <c r="E1121">
        <v>0</v>
      </c>
      <c r="F1121">
        <f t="shared" si="71"/>
        <v>0</v>
      </c>
    </row>
    <row r="1122" spans="1:6" x14ac:dyDescent="0.2">
      <c r="A1122">
        <v>1112</v>
      </c>
      <c r="B1122">
        <f t="shared" si="69"/>
        <v>2.9129663141548065E-33</v>
      </c>
      <c r="C1122" s="9">
        <f t="shared" si="68"/>
        <v>6.5208029288503361E-2</v>
      </c>
      <c r="D1122">
        <f t="shared" si="70"/>
        <v>1.8994879272983029E-34</v>
      </c>
      <c r="E1122">
        <v>0</v>
      </c>
      <c r="F1122">
        <f t="shared" si="71"/>
        <v>0</v>
      </c>
    </row>
    <row r="1123" spans="1:6" x14ac:dyDescent="0.2">
      <c r="A1123">
        <v>1113</v>
      </c>
      <c r="B1123">
        <f t="shared" si="69"/>
        <v>2.7230175214249764E-33</v>
      </c>
      <c r="C1123" s="9">
        <f t="shared" si="68"/>
        <v>6.5208029288503361E-2</v>
      </c>
      <c r="D1123">
        <f t="shared" si="70"/>
        <v>1.7756260629018768E-34</v>
      </c>
      <c r="E1123">
        <v>0</v>
      </c>
      <c r="F1123">
        <f t="shared" si="71"/>
        <v>0</v>
      </c>
    </row>
    <row r="1124" spans="1:6" x14ac:dyDescent="0.2">
      <c r="A1124">
        <v>1114</v>
      </c>
      <c r="B1124">
        <f t="shared" si="69"/>
        <v>2.5454549151347889E-33</v>
      </c>
      <c r="C1124" s="9">
        <f t="shared" si="68"/>
        <v>6.5208029288503361E-2</v>
      </c>
      <c r="D1124">
        <f t="shared" si="70"/>
        <v>1.6598409865867416E-34</v>
      </c>
      <c r="E1124">
        <v>0</v>
      </c>
      <c r="F1124">
        <f t="shared" si="71"/>
        <v>0</v>
      </c>
    </row>
    <row r="1125" spans="1:6" x14ac:dyDescent="0.2">
      <c r="A1125">
        <v>1115</v>
      </c>
      <c r="B1125">
        <f t="shared" si="69"/>
        <v>2.3794708164761143E-33</v>
      </c>
      <c r="C1125" s="9">
        <f t="shared" si="68"/>
        <v>6.5208029288503361E-2</v>
      </c>
      <c r="D1125">
        <f t="shared" si="70"/>
        <v>1.5516060269191348E-34</v>
      </c>
      <c r="E1125">
        <v>0</v>
      </c>
      <c r="F1125">
        <f t="shared" si="71"/>
        <v>0</v>
      </c>
    </row>
    <row r="1126" spans="1:6" x14ac:dyDescent="0.2">
      <c r="A1126">
        <v>1116</v>
      </c>
      <c r="B1126">
        <f t="shared" si="69"/>
        <v>2.2243102137842014E-33</v>
      </c>
      <c r="C1126" s="9">
        <f t="shared" si="68"/>
        <v>6.5208029288503361E-2</v>
      </c>
      <c r="D1126">
        <f t="shared" si="70"/>
        <v>1.4504288556715737E-34</v>
      </c>
      <c r="E1126">
        <v>0</v>
      </c>
      <c r="F1126">
        <f t="shared" si="71"/>
        <v>0</v>
      </c>
    </row>
    <row r="1127" spans="1:6" x14ac:dyDescent="0.2">
      <c r="A1127">
        <v>1117</v>
      </c>
      <c r="B1127">
        <f t="shared" si="69"/>
        <v>2.0792673282170442E-33</v>
      </c>
      <c r="C1127" s="9">
        <f t="shared" si="68"/>
        <v>6.5208029288503361E-2</v>
      </c>
      <c r="D1127">
        <f t="shared" si="70"/>
        <v>1.3558492483700515E-34</v>
      </c>
      <c r="E1127">
        <v>0</v>
      </c>
      <c r="F1127">
        <f t="shared" si="71"/>
        <v>0</v>
      </c>
    </row>
    <row r="1128" spans="1:6" x14ac:dyDescent="0.2">
      <c r="A1128">
        <v>1118</v>
      </c>
      <c r="B1128">
        <f t="shared" si="69"/>
        <v>1.943682403380039E-33</v>
      </c>
      <c r="C1128" s="9">
        <f t="shared" si="68"/>
        <v>6.5208029288503361E-2</v>
      </c>
      <c r="D1128">
        <f t="shared" si="70"/>
        <v>1.2674369908715418E-34</v>
      </c>
      <c r="E1128">
        <v>0</v>
      </c>
      <c r="F1128">
        <f t="shared" si="71"/>
        <v>0</v>
      </c>
    </row>
    <row r="1129" spans="1:6" x14ac:dyDescent="0.2">
      <c r="A1129">
        <v>1119</v>
      </c>
      <c r="B1129">
        <f t="shared" si="69"/>
        <v>1.8169387042928849E-33</v>
      </c>
      <c r="C1129" s="9">
        <f t="shared" si="68"/>
        <v>6.5208029288503361E-2</v>
      </c>
      <c r="D1129">
        <f t="shared" si="70"/>
        <v>1.1847899224494579E-34</v>
      </c>
      <c r="E1129">
        <v>0</v>
      </c>
      <c r="F1129">
        <f t="shared" si="71"/>
        <v>0</v>
      </c>
    </row>
    <row r="1130" spans="1:6" x14ac:dyDescent="0.2">
      <c r="A1130">
        <v>1120</v>
      </c>
      <c r="B1130">
        <f t="shared" si="69"/>
        <v>1.6984597120479388E-33</v>
      </c>
      <c r="C1130" s="9">
        <f t="shared" si="68"/>
        <v>6.5208029288503361E-2</v>
      </c>
      <c r="D1130">
        <f t="shared" si="70"/>
        <v>1.1075321064856499E-34</v>
      </c>
      <c r="E1130">
        <v>0</v>
      </c>
      <c r="F1130">
        <f t="shared" si="71"/>
        <v>0</v>
      </c>
    </row>
    <row r="1131" spans="1:6" x14ac:dyDescent="0.2">
      <c r="A1131">
        <v>1121</v>
      </c>
      <c r="B1131">
        <f t="shared" si="69"/>
        <v>1.5877065013993739E-33</v>
      </c>
      <c r="C1131" s="9">
        <f t="shared" si="68"/>
        <v>6.5208029288503361E-2</v>
      </c>
      <c r="D1131">
        <f t="shared" si="70"/>
        <v>1.0353121204479758E-34</v>
      </c>
      <c r="E1131">
        <v>0</v>
      </c>
      <c r="F1131">
        <f t="shared" si="71"/>
        <v>0</v>
      </c>
    </row>
    <row r="1132" spans="1:6" x14ac:dyDescent="0.2">
      <c r="A1132">
        <v>1122</v>
      </c>
      <c r="B1132">
        <f t="shared" si="69"/>
        <v>1.4841752893545766E-33</v>
      </c>
      <c r="C1132" s="9">
        <f t="shared" si="68"/>
        <v>6.5208029288503361E-2</v>
      </c>
      <c r="D1132">
        <f t="shared" si="70"/>
        <v>9.678014573750618E-35</v>
      </c>
      <c r="E1132">
        <v>0</v>
      </c>
      <c r="F1132">
        <f t="shared" si="71"/>
        <v>0</v>
      </c>
    </row>
    <row r="1133" spans="1:6" x14ac:dyDescent="0.2">
      <c r="A1133">
        <v>1123</v>
      </c>
      <c r="B1133">
        <f t="shared" si="69"/>
        <v>1.3873951436170703E-33</v>
      </c>
      <c r="C1133" s="9">
        <f t="shared" si="68"/>
        <v>6.5208029288503361E-2</v>
      </c>
      <c r="D1133">
        <f t="shared" si="70"/>
        <v>9.0469303159709245E-35</v>
      </c>
      <c r="E1133">
        <v>0</v>
      </c>
      <c r="F1133">
        <f t="shared" si="71"/>
        <v>0</v>
      </c>
    </row>
    <row r="1134" spans="1:6" x14ac:dyDescent="0.2">
      <c r="A1134">
        <v>1124</v>
      </c>
      <c r="B1134">
        <f t="shared" si="69"/>
        <v>1.2969258404573612E-33</v>
      </c>
      <c r="C1134" s="9">
        <f t="shared" si="68"/>
        <v>6.5208029288503361E-2</v>
      </c>
      <c r="D1134">
        <f t="shared" si="70"/>
        <v>8.4569978189560448E-35</v>
      </c>
      <c r="E1134">
        <v>0</v>
      </c>
      <c r="F1134">
        <f t="shared" si="71"/>
        <v>0</v>
      </c>
    </row>
    <row r="1135" spans="1:6" x14ac:dyDescent="0.2">
      <c r="A1135">
        <v>1125</v>
      </c>
      <c r="B1135">
        <f t="shared" si="69"/>
        <v>1.2123558622678006E-33</v>
      </c>
      <c r="C1135" s="9">
        <f t="shared" si="68"/>
        <v>6.5208029288503361E-2</v>
      </c>
      <c r="D1135">
        <f t="shared" si="70"/>
        <v>7.9055336574847488E-35</v>
      </c>
      <c r="E1135">
        <v>0</v>
      </c>
      <c r="F1135">
        <f t="shared" si="71"/>
        <v>0</v>
      </c>
    </row>
    <row r="1136" spans="1:6" x14ac:dyDescent="0.2">
      <c r="A1136">
        <v>1126</v>
      </c>
      <c r="B1136">
        <f t="shared" si="69"/>
        <v>1.1333005256929533E-33</v>
      </c>
      <c r="C1136" s="9">
        <f t="shared" si="68"/>
        <v>6.5208029288503361E-2</v>
      </c>
      <c r="D1136">
        <f t="shared" si="70"/>
        <v>7.390029387206235E-35</v>
      </c>
      <c r="E1136">
        <v>0</v>
      </c>
      <c r="F1136">
        <f t="shared" si="71"/>
        <v>0</v>
      </c>
    </row>
    <row r="1137" spans="1:6" x14ac:dyDescent="0.2">
      <c r="A1137">
        <v>1127</v>
      </c>
      <c r="B1137">
        <f t="shared" si="69"/>
        <v>1.0594002318208908E-33</v>
      </c>
      <c r="C1137" s="9">
        <f t="shared" si="68"/>
        <v>6.5208029288503361E-2</v>
      </c>
      <c r="D1137">
        <f t="shared" si="70"/>
        <v>6.9081401344823894E-35</v>
      </c>
      <c r="E1137">
        <v>0</v>
      </c>
      <c r="F1137">
        <f t="shared" si="71"/>
        <v>0</v>
      </c>
    </row>
    <row r="1138" spans="1:6" x14ac:dyDescent="0.2">
      <c r="A1138">
        <v>1128</v>
      </c>
      <c r="B1138">
        <f t="shared" si="69"/>
        <v>9.9031883047606697E-34</v>
      </c>
      <c r="C1138" s="9">
        <f t="shared" si="68"/>
        <v>6.5208029288503361E-2</v>
      </c>
      <c r="D1138">
        <f t="shared" si="70"/>
        <v>6.4576739302639768E-35</v>
      </c>
      <c r="E1138">
        <v>0</v>
      </c>
      <c r="F1138">
        <f t="shared" si="71"/>
        <v>0</v>
      </c>
    </row>
    <row r="1139" spans="1:6" x14ac:dyDescent="0.2">
      <c r="A1139">
        <v>1129</v>
      </c>
      <c r="B1139">
        <f t="shared" si="69"/>
        <v>9.2574209117342729E-34</v>
      </c>
      <c r="C1139" s="9">
        <f t="shared" ref="C1139:C1202" si="72">$E$3</f>
        <v>6.5208029288503361E-2</v>
      </c>
      <c r="D1139">
        <f t="shared" si="70"/>
        <v>6.0365817394837194E-35</v>
      </c>
      <c r="E1139">
        <v>0</v>
      </c>
      <c r="F1139">
        <f t="shared" si="71"/>
        <v>0</v>
      </c>
    </row>
    <row r="1140" spans="1:6" x14ac:dyDescent="0.2">
      <c r="A1140">
        <v>1130</v>
      </c>
      <c r="B1140">
        <f t="shared" si="69"/>
        <v>8.6537627377859017E-34</v>
      </c>
      <c r="C1140" s="9">
        <f t="shared" si="72"/>
        <v>6.5208029288503361E-2</v>
      </c>
      <c r="D1140">
        <f t="shared" si="70"/>
        <v>5.6429481406130212E-35</v>
      </c>
      <c r="E1140">
        <v>0</v>
      </c>
      <c r="F1140">
        <f t="shared" si="71"/>
        <v>0</v>
      </c>
    </row>
    <row r="1141" spans="1:6" x14ac:dyDescent="0.2">
      <c r="A1141">
        <v>1131</v>
      </c>
      <c r="B1141">
        <f t="shared" si="69"/>
        <v>8.0894679237245982E-34</v>
      </c>
      <c r="C1141" s="9">
        <f t="shared" si="72"/>
        <v>6.5208029288503361E-2</v>
      </c>
      <c r="D1141">
        <f t="shared" si="70"/>
        <v>5.2749826129864207E-35</v>
      </c>
      <c r="E1141">
        <v>0</v>
      </c>
      <c r="F1141">
        <f t="shared" si="71"/>
        <v>0</v>
      </c>
    </row>
    <row r="1142" spans="1:6" x14ac:dyDescent="0.2">
      <c r="A1142">
        <v>1132</v>
      </c>
      <c r="B1142">
        <f t="shared" si="69"/>
        <v>7.5619696624259578E-34</v>
      </c>
      <c r="C1142" s="9">
        <f t="shared" si="72"/>
        <v>6.5208029288503361E-2</v>
      </c>
      <c r="D1142">
        <f t="shared" si="70"/>
        <v>4.9310113922624577E-35</v>
      </c>
      <c r="E1142">
        <v>0</v>
      </c>
      <c r="F1142">
        <f t="shared" si="71"/>
        <v>0</v>
      </c>
    </row>
    <row r="1143" spans="1:6" x14ac:dyDescent="0.2">
      <c r="A1143">
        <v>1133</v>
      </c>
      <c r="B1143">
        <f t="shared" si="69"/>
        <v>7.0688685231997115E-34</v>
      </c>
      <c r="C1143" s="9">
        <f t="shared" si="72"/>
        <v>6.5208029288503361E-2</v>
      </c>
      <c r="D1143">
        <f t="shared" si="70"/>
        <v>4.6094698569738631E-35</v>
      </c>
      <c r="E1143">
        <v>0</v>
      </c>
      <c r="F1143">
        <f t="shared" si="71"/>
        <v>0</v>
      </c>
    </row>
    <row r="1144" spans="1:6" x14ac:dyDescent="0.2">
      <c r="A1144">
        <v>1134</v>
      </c>
      <c r="B1144">
        <f t="shared" si="69"/>
        <v>6.6079215375023264E-34</v>
      </c>
      <c r="C1144" s="9">
        <f t="shared" si="72"/>
        <v>6.5208029288503361E-2</v>
      </c>
      <c r="D1144">
        <f t="shared" si="70"/>
        <v>4.3088954115358387E-35</v>
      </c>
      <c r="E1144">
        <v>0</v>
      </c>
      <c r="F1144">
        <f t="shared" si="71"/>
        <v>0</v>
      </c>
    </row>
    <row r="1145" spans="1:6" x14ac:dyDescent="0.2">
      <c r="A1145">
        <v>1135</v>
      </c>
      <c r="B1145">
        <f t="shared" si="69"/>
        <v>6.1770319963487429E-34</v>
      </c>
      <c r="C1145" s="9">
        <f t="shared" si="72"/>
        <v>6.5208029288503361E-2</v>
      </c>
      <c r="D1145">
        <f t="shared" si="70"/>
        <v>4.027920833339312E-35</v>
      </c>
      <c r="E1145">
        <v>0</v>
      </c>
      <c r="F1145">
        <f t="shared" si="71"/>
        <v>0</v>
      </c>
    </row>
    <row r="1146" spans="1:6" x14ac:dyDescent="0.2">
      <c r="A1146">
        <v>1136</v>
      </c>
      <c r="B1146">
        <f t="shared" si="69"/>
        <v>5.7742399130148107E-34</v>
      </c>
      <c r="C1146" s="9">
        <f t="shared" si="72"/>
        <v>6.5208029288503361E-2</v>
      </c>
      <c r="D1146">
        <f t="shared" si="70"/>
        <v>3.7652680536671486E-35</v>
      </c>
      <c r="E1146">
        <v>0</v>
      </c>
      <c r="F1146">
        <f t="shared" si="71"/>
        <v>0</v>
      </c>
    </row>
    <row r="1147" spans="1:6" x14ac:dyDescent="0.2">
      <c r="A1147">
        <v>1137</v>
      </c>
      <c r="B1147">
        <f t="shared" si="69"/>
        <v>5.3977131076480961E-34</v>
      </c>
      <c r="C1147" s="9">
        <f t="shared" si="72"/>
        <v>6.5208029288503361E-2</v>
      </c>
      <c r="D1147">
        <f t="shared" si="70"/>
        <v>3.5197423441445554E-35</v>
      </c>
      <c r="E1147">
        <v>0</v>
      </c>
      <c r="F1147">
        <f t="shared" si="71"/>
        <v>0</v>
      </c>
    </row>
    <row r="1148" spans="1:6" x14ac:dyDescent="0.2">
      <c r="A1148">
        <v>1138</v>
      </c>
      <c r="B1148">
        <f t="shared" si="69"/>
        <v>5.0457388732336408E-34</v>
      </c>
      <c r="C1148" s="9">
        <f t="shared" si="72"/>
        <v>6.5208029288503361E-2</v>
      </c>
      <c r="D1148">
        <f t="shared" si="70"/>
        <v>3.2902268822795921E-35</v>
      </c>
      <c r="E1148">
        <v>0</v>
      </c>
      <c r="F1148">
        <f t="shared" si="71"/>
        <v>0</v>
      </c>
    </row>
    <row r="1149" spans="1:6" x14ac:dyDescent="0.2">
      <c r="A1149">
        <v>1139</v>
      </c>
      <c r="B1149">
        <f t="shared" si="69"/>
        <v>4.7167161850056808E-34</v>
      </c>
      <c r="C1149" s="9">
        <f t="shared" si="72"/>
        <v>6.5208029288503361E-2</v>
      </c>
      <c r="D1149">
        <f t="shared" si="70"/>
        <v>3.0756776713740825E-35</v>
      </c>
      <c r="E1149">
        <v>0</v>
      </c>
      <c r="F1149">
        <f t="shared" si="71"/>
        <v>0</v>
      </c>
    </row>
    <row r="1150" spans="1:6" x14ac:dyDescent="0.2">
      <c r="A1150">
        <v>1140</v>
      </c>
      <c r="B1150">
        <f t="shared" si="69"/>
        <v>4.4091484178682731E-34</v>
      </c>
      <c r="C1150" s="9">
        <f t="shared" si="72"/>
        <v>6.5208029288503361E-2</v>
      </c>
      <c r="D1150">
        <f t="shared" si="70"/>
        <v>2.875118791697126E-35</v>
      </c>
      <c r="E1150">
        <v>0</v>
      </c>
      <c r="F1150">
        <f t="shared" si="71"/>
        <v>0</v>
      </c>
    </row>
    <row r="1151" spans="1:6" x14ac:dyDescent="0.2">
      <c r="A1151">
        <v>1141</v>
      </c>
      <c r="B1151">
        <f t="shared" si="69"/>
        <v>4.1216365386985611E-34</v>
      </c>
      <c r="C1151" s="9">
        <f t="shared" si="72"/>
        <v>6.5208029288503361E-2</v>
      </c>
      <c r="D1151">
        <f t="shared" si="70"/>
        <v>2.6876379613202141E-35</v>
      </c>
      <c r="E1151">
        <v>0</v>
      </c>
      <c r="F1151">
        <f t="shared" si="71"/>
        <v>0</v>
      </c>
    </row>
    <row r="1152" spans="1:6" x14ac:dyDescent="0.2">
      <c r="A1152">
        <v>1142</v>
      </c>
      <c r="B1152">
        <f t="shared" si="69"/>
        <v>3.8528727425665403E-34</v>
      </c>
      <c r="C1152" s="9">
        <f t="shared" si="72"/>
        <v>6.5208029288503361E-2</v>
      </c>
      <c r="D1152">
        <f t="shared" si="70"/>
        <v>2.512382386421552E-35</v>
      </c>
      <c r="E1152">
        <v>0</v>
      </c>
      <c r="F1152">
        <f t="shared" si="71"/>
        <v>0</v>
      </c>
    </row>
    <row r="1153" spans="1:6" x14ac:dyDescent="0.2">
      <c r="A1153">
        <v>1143</v>
      </c>
      <c r="B1153">
        <f t="shared" si="69"/>
        <v>3.6016345039243847E-34</v>
      </c>
      <c r="C1153" s="9">
        <f t="shared" si="72"/>
        <v>6.5208029288503361E-2</v>
      </c>
      <c r="D1153">
        <f t="shared" si="70"/>
        <v>2.3485548821838555E-35</v>
      </c>
      <c r="E1153">
        <v>0</v>
      </c>
      <c r="F1153">
        <f t="shared" si="71"/>
        <v>0</v>
      </c>
    </row>
    <row r="1154" spans="1:6" x14ac:dyDescent="0.2">
      <c r="A1154">
        <v>1144</v>
      </c>
      <c r="B1154">
        <f t="shared" si="69"/>
        <v>3.3667790157059989E-34</v>
      </c>
      <c r="C1154" s="9">
        <f t="shared" si="72"/>
        <v>6.5208029288503361E-2</v>
      </c>
      <c r="D1154">
        <f t="shared" si="70"/>
        <v>2.195410246640753E-35</v>
      </c>
      <c r="E1154">
        <v>0</v>
      </c>
      <c r="F1154">
        <f t="shared" si="71"/>
        <v>0</v>
      </c>
    </row>
    <row r="1155" spans="1:6" x14ac:dyDescent="0.2">
      <c r="A1155">
        <v>1145</v>
      </c>
      <c r="B1155">
        <f t="shared" ref="B1155:B1218" si="73">POWER($F$3, ROW(A1144))</f>
        <v>3.1472379910419237E-34</v>
      </c>
      <c r="C1155" s="9">
        <f t="shared" si="72"/>
        <v>6.5208029288503361E-2</v>
      </c>
      <c r="D1155">
        <f t="shared" ref="D1155:D1218" si="74">C1155*B1155</f>
        <v>2.0522518709775223E-35</v>
      </c>
      <c r="E1155">
        <v>0</v>
      </c>
      <c r="F1155">
        <f t="shared" si="71"/>
        <v>0</v>
      </c>
    </row>
    <row r="1156" spans="1:6" x14ac:dyDescent="0.2">
      <c r="A1156">
        <v>1146</v>
      </c>
      <c r="B1156">
        <f t="shared" si="73"/>
        <v>2.9420128039441716E-34</v>
      </c>
      <c r="C1156" s="9">
        <f t="shared" si="72"/>
        <v>6.5208029288503361E-2</v>
      </c>
      <c r="D1156">
        <f t="shared" si="74"/>
        <v>1.9184285708674344E-35</v>
      </c>
      <c r="E1156">
        <v>0</v>
      </c>
      <c r="F1156">
        <f t="shared" si="71"/>
        <v>0</v>
      </c>
    </row>
    <row r="1157" spans="1:6" x14ac:dyDescent="0.2">
      <c r="A1157">
        <v>1147</v>
      </c>
      <c r="B1157">
        <f t="shared" si="73"/>
        <v>2.7501699468574283E-34</v>
      </c>
      <c r="C1157" s="9">
        <f t="shared" si="72"/>
        <v>6.5208029288503361E-2</v>
      </c>
      <c r="D1157">
        <f t="shared" si="74"/>
        <v>1.7933316244304092E-35</v>
      </c>
      <c r="E1157">
        <v>0</v>
      </c>
      <c r="F1157">
        <f t="shared" si="71"/>
        <v>0</v>
      </c>
    </row>
    <row r="1158" spans="1:6" x14ac:dyDescent="0.2">
      <c r="A1158">
        <v>1148</v>
      </c>
      <c r="B1158">
        <f t="shared" si="73"/>
        <v>2.5708367844143878E-34</v>
      </c>
      <c r="C1158" s="9">
        <f t="shared" si="72"/>
        <v>6.5208029288503361E-2</v>
      </c>
      <c r="D1158">
        <f t="shared" si="74"/>
        <v>1.676392003340552E-35</v>
      </c>
      <c r="E1158">
        <v>0</v>
      </c>
      <c r="F1158">
        <f t="shared" si="71"/>
        <v>0</v>
      </c>
    </row>
    <row r="1159" spans="1:6" x14ac:dyDescent="0.2">
      <c r="A1159">
        <v>1149</v>
      </c>
      <c r="B1159">
        <f t="shared" si="73"/>
        <v>2.4031975840803325E-34</v>
      </c>
      <c r="C1159" s="9">
        <f t="shared" si="72"/>
        <v>6.5208029288503361E-2</v>
      </c>
      <c r="D1159">
        <f t="shared" si="74"/>
        <v>1.5670777844877083E-35</v>
      </c>
      <c r="E1159">
        <v>0</v>
      </c>
      <c r="F1159">
        <f t="shared" si="71"/>
        <v>0</v>
      </c>
    </row>
    <row r="1160" spans="1:6" x14ac:dyDescent="0.2">
      <c r="A1160">
        <v>1150</v>
      </c>
      <c r="B1160">
        <f t="shared" si="73"/>
        <v>2.2464898056315618E-34</v>
      </c>
      <c r="C1160" s="9">
        <f t="shared" si="72"/>
        <v>6.5208029288503361E-2</v>
      </c>
      <c r="D1160">
        <f t="shared" si="74"/>
        <v>1.4648917304194711E-35</v>
      </c>
      <c r="E1160">
        <v>0</v>
      </c>
      <c r="F1160">
        <f t="shared" si="71"/>
        <v>0</v>
      </c>
    </row>
    <row r="1161" spans="1:6" x14ac:dyDescent="0.2">
      <c r="A1161">
        <v>1151</v>
      </c>
      <c r="B1161">
        <f t="shared" si="73"/>
        <v>2.1000006325896147E-34</v>
      </c>
      <c r="C1161" s="9">
        <f t="shared" si="72"/>
        <v>6.5208029288503361E-2</v>
      </c>
      <c r="D1161">
        <f t="shared" si="74"/>
        <v>1.3693690275577918E-35</v>
      </c>
      <c r="E1161">
        <v>0</v>
      </c>
      <c r="F1161">
        <f t="shared" si="71"/>
        <v>0</v>
      </c>
    </row>
    <row r="1162" spans="1:6" x14ac:dyDescent="0.2">
      <c r="A1162">
        <v>1152</v>
      </c>
      <c r="B1162">
        <f t="shared" si="73"/>
        <v>1.9630637298338352E-34</v>
      </c>
      <c r="C1162" s="9">
        <f t="shared" si="72"/>
        <v>6.5208029288503361E-2</v>
      </c>
      <c r="D1162">
        <f t="shared" si="74"/>
        <v>1.2800751719020338E-35</v>
      </c>
      <c r="E1162">
        <v>0</v>
      </c>
      <c r="F1162">
        <f t="shared" si="71"/>
        <v>0</v>
      </c>
    </row>
    <row r="1163" spans="1:6" x14ac:dyDescent="0.2">
      <c r="A1163">
        <v>1153</v>
      </c>
      <c r="B1163">
        <f t="shared" si="73"/>
        <v>1.835056212643632E-34</v>
      </c>
      <c r="C1163" s="9">
        <f t="shared" si="72"/>
        <v>6.5208029288503361E-2</v>
      </c>
      <c r="D1163">
        <f t="shared" si="74"/>
        <v>1.19660399260116E-35</v>
      </c>
      <c r="E1163">
        <v>0</v>
      </c>
      <c r="F1163">
        <f t="shared" si="71"/>
        <v>0</v>
      </c>
    </row>
    <row r="1164" spans="1:6" x14ac:dyDescent="0.2">
      <c r="A1164">
        <v>1154</v>
      </c>
      <c r="B1164">
        <f t="shared" si="73"/>
        <v>1.715395813383516E-34</v>
      </c>
      <c r="C1164" s="9">
        <f t="shared" si="72"/>
        <v>6.5208029288503361E-2</v>
      </c>
      <c r="D1164">
        <f t="shared" si="74"/>
        <v>1.1185758044048836E-35</v>
      </c>
      <c r="E1164">
        <v>0</v>
      </c>
      <c r="F1164">
        <f t="shared" ref="F1164:F1227" si="75">E1164/10000</f>
        <v>0</v>
      </c>
    </row>
    <row r="1165" spans="1:6" x14ac:dyDescent="0.2">
      <c r="A1165">
        <v>1155</v>
      </c>
      <c r="B1165">
        <f t="shared" si="73"/>
        <v>1.6035382329430277E-34</v>
      </c>
      <c r="C1165" s="9">
        <f t="shared" si="72"/>
        <v>6.5208029288503361E-2</v>
      </c>
      <c r="D1165">
        <f t="shared" si="74"/>
        <v>1.0456356805898387E-35</v>
      </c>
      <c r="E1165">
        <v>0</v>
      </c>
      <c r="F1165">
        <f t="shared" si="75"/>
        <v>0</v>
      </c>
    </row>
    <row r="1166" spans="1:6" x14ac:dyDescent="0.2">
      <c r="A1166">
        <v>1156</v>
      </c>
      <c r="B1166">
        <f t="shared" si="73"/>
        <v>1.4989746648840438E-34</v>
      </c>
      <c r="C1166" s="9">
        <f t="shared" si="72"/>
        <v>6.5208029288503361E-2</v>
      </c>
      <c r="D1166">
        <f t="shared" si="74"/>
        <v>9.7745183850483241E-36</v>
      </c>
      <c r="E1166">
        <v>0</v>
      </c>
      <c r="F1166">
        <f t="shared" si="75"/>
        <v>0</v>
      </c>
    </row>
    <row r="1167" spans="1:6" x14ac:dyDescent="0.2">
      <c r="A1167">
        <v>1157</v>
      </c>
      <c r="B1167">
        <f t="shared" si="73"/>
        <v>1.4012294810335607E-34</v>
      </c>
      <c r="C1167" s="9">
        <f t="shared" si="72"/>
        <v>6.5208029288503361E-2</v>
      </c>
      <c r="D1167">
        <f t="shared" si="74"/>
        <v>9.1371413039150789E-36</v>
      </c>
      <c r="E1167">
        <v>0</v>
      </c>
      <c r="F1167">
        <f t="shared" si="75"/>
        <v>0</v>
      </c>
    </row>
    <row r="1168" spans="1:6" x14ac:dyDescent="0.2">
      <c r="A1168">
        <v>1158</v>
      </c>
      <c r="B1168">
        <f t="shared" si="73"/>
        <v>1.30985806799441E-34</v>
      </c>
      <c r="C1168" s="9">
        <f t="shared" si="72"/>
        <v>6.5208029288503361E-2</v>
      </c>
      <c r="D1168">
        <f t="shared" si="74"/>
        <v>8.541326326156192E-36</v>
      </c>
      <c r="E1168">
        <v>0</v>
      </c>
      <c r="F1168">
        <f t="shared" si="75"/>
        <v>0</v>
      </c>
    </row>
    <row r="1169" spans="1:6" x14ac:dyDescent="0.2">
      <c r="A1169">
        <v>1159</v>
      </c>
      <c r="B1169">
        <f t="shared" si="73"/>
        <v>1.2244448047328482E-34</v>
      </c>
      <c r="C1169" s="9">
        <f t="shared" si="72"/>
        <v>6.5208029288503361E-2</v>
      </c>
      <c r="D1169">
        <f t="shared" si="74"/>
        <v>7.9843632689175347E-36</v>
      </c>
      <c r="E1169">
        <v>0</v>
      </c>
      <c r="F1169">
        <f t="shared" si="75"/>
        <v>0</v>
      </c>
    </row>
    <row r="1170" spans="1:6" x14ac:dyDescent="0.2">
      <c r="A1170">
        <v>1160</v>
      </c>
      <c r="B1170">
        <f t="shared" si="73"/>
        <v>1.1446011720436727E-34</v>
      </c>
      <c r="C1170" s="9">
        <f t="shared" si="72"/>
        <v>6.5208029288503361E-2</v>
      </c>
      <c r="D1170">
        <f t="shared" si="74"/>
        <v>7.4637186750279084E-36</v>
      </c>
      <c r="E1170">
        <v>0</v>
      </c>
      <c r="F1170">
        <f t="shared" si="75"/>
        <v>0</v>
      </c>
    </row>
    <row r="1171" spans="1:6" x14ac:dyDescent="0.2">
      <c r="A1171">
        <v>1161</v>
      </c>
      <c r="B1171">
        <f t="shared" si="73"/>
        <v>1.0699639852933938E-34</v>
      </c>
      <c r="C1171" s="9">
        <f t="shared" si="72"/>
        <v>6.5208029288503361E-2</v>
      </c>
      <c r="D1171">
        <f t="shared" si="74"/>
        <v>6.97702428906554E-36</v>
      </c>
      <c r="E1171">
        <v>0</v>
      </c>
      <c r="F1171">
        <f t="shared" si="75"/>
        <v>0</v>
      </c>
    </row>
    <row r="1172" spans="1:6" x14ac:dyDescent="0.2">
      <c r="A1172">
        <v>1162</v>
      </c>
      <c r="B1172">
        <f t="shared" si="73"/>
        <v>1.0001937424027385E-34</v>
      </c>
      <c r="C1172" s="9">
        <f t="shared" si="72"/>
        <v>6.5208029288503361E-2</v>
      </c>
      <c r="D1172">
        <f t="shared" si="74"/>
        <v>6.5220662848775556E-36</v>
      </c>
      <c r="E1172">
        <v>0</v>
      </c>
      <c r="F1172">
        <f t="shared" si="75"/>
        <v>0</v>
      </c>
    </row>
    <row r="1173" spans="1:6" x14ac:dyDescent="0.2">
      <c r="A1173">
        <v>1163</v>
      </c>
      <c r="B1173">
        <f t="shared" si="73"/>
        <v>9.3497307955396276E-35</v>
      </c>
      <c r="C1173" s="9">
        <f t="shared" si="72"/>
        <v>6.5208029288503361E-2</v>
      </c>
      <c r="D1173">
        <f t="shared" si="74"/>
        <v>6.0967751955516992E-36</v>
      </c>
      <c r="E1173">
        <v>0</v>
      </c>
      <c r="F1173">
        <f t="shared" si="75"/>
        <v>0</v>
      </c>
    </row>
    <row r="1174" spans="1:6" x14ac:dyDescent="0.2">
      <c r="A1174">
        <v>1164</v>
      </c>
      <c r="B1174">
        <f t="shared" si="73"/>
        <v>8.7400532759844584E-35</v>
      </c>
      <c r="C1174" s="9">
        <f t="shared" si="72"/>
        <v>6.5208029288503361E-2</v>
      </c>
      <c r="D1174">
        <f t="shared" si="74"/>
        <v>5.6992165000347433E-36</v>
      </c>
      <c r="E1174">
        <v>0</v>
      </c>
      <c r="F1174">
        <f t="shared" si="75"/>
        <v>0</v>
      </c>
    </row>
    <row r="1175" spans="1:6" x14ac:dyDescent="0.2">
      <c r="A1175">
        <v>1165</v>
      </c>
      <c r="B1175">
        <f t="shared" si="73"/>
        <v>8.1701316259809838E-35</v>
      </c>
      <c r="C1175" s="9">
        <f t="shared" si="72"/>
        <v>6.5208029288503361E-2</v>
      </c>
      <c r="D1175">
        <f t="shared" si="74"/>
        <v>5.3275818235789555E-36</v>
      </c>
      <c r="E1175">
        <v>0</v>
      </c>
      <c r="F1175">
        <f t="shared" si="75"/>
        <v>0</v>
      </c>
    </row>
    <row r="1176" spans="1:6" x14ac:dyDescent="0.2">
      <c r="A1176">
        <v>1166</v>
      </c>
      <c r="B1176">
        <f t="shared" si="73"/>
        <v>7.6373734436230894E-35</v>
      </c>
      <c r="C1176" s="9">
        <f t="shared" si="72"/>
        <v>6.5208029288503361E-2</v>
      </c>
      <c r="D1176">
        <f t="shared" si="74"/>
        <v>4.9801807119901217E-36</v>
      </c>
      <c r="E1176">
        <v>0</v>
      </c>
      <c r="F1176">
        <f t="shared" si="75"/>
        <v>0</v>
      </c>
    </row>
    <row r="1177" spans="1:6" x14ac:dyDescent="0.2">
      <c r="A1177">
        <v>1167</v>
      </c>
      <c r="B1177">
        <f t="shared" si="73"/>
        <v>7.1393553724240784E-35</v>
      </c>
      <c r="C1177" s="9">
        <f t="shared" si="72"/>
        <v>6.5208029288503361E-2</v>
      </c>
      <c r="D1177">
        <f t="shared" si="74"/>
        <v>4.6554329422606315E-36</v>
      </c>
      <c r="E1177">
        <v>0</v>
      </c>
      <c r="F1177">
        <f t="shared" si="75"/>
        <v>0</v>
      </c>
    </row>
    <row r="1178" spans="1:6" x14ac:dyDescent="0.2">
      <c r="A1178">
        <v>1168</v>
      </c>
      <c r="B1178">
        <f t="shared" si="73"/>
        <v>6.6738120781980138E-35</v>
      </c>
      <c r="C1178" s="9">
        <f t="shared" si="72"/>
        <v>6.5208029288503361E-2</v>
      </c>
      <c r="D1178">
        <f t="shared" si="74"/>
        <v>4.3518613346110358E-36</v>
      </c>
      <c r="E1178">
        <v>0</v>
      </c>
      <c r="F1178">
        <f t="shared" si="75"/>
        <v>0</v>
      </c>
    </row>
    <row r="1179" spans="1:6" x14ac:dyDescent="0.2">
      <c r="A1179">
        <v>1169</v>
      </c>
      <c r="B1179">
        <f t="shared" si="73"/>
        <v>6.2386259447369102E-35</v>
      </c>
      <c r="C1179" s="9">
        <f t="shared" si="72"/>
        <v>6.5208029288503361E-2</v>
      </c>
      <c r="D1179">
        <f t="shared" si="74"/>
        <v>4.0680850332442136E-36</v>
      </c>
      <c r="E1179">
        <v>0</v>
      </c>
      <c r="F1179">
        <f t="shared" si="75"/>
        <v>0</v>
      </c>
    </row>
    <row r="1180" spans="1:6" x14ac:dyDescent="0.2">
      <c r="A1180">
        <v>1170</v>
      </c>
      <c r="B1180">
        <f t="shared" si="73"/>
        <v>5.8318174414124894E-35</v>
      </c>
      <c r="C1180" s="9">
        <f t="shared" si="72"/>
        <v>6.5208029288503361E-2</v>
      </c>
      <c r="D1180">
        <f t="shared" si="74"/>
        <v>3.8028132252483032E-36</v>
      </c>
      <c r="E1180">
        <v>0</v>
      </c>
      <c r="F1180">
        <f t="shared" si="75"/>
        <v>0</v>
      </c>
    </row>
    <row r="1181" spans="1:6" x14ac:dyDescent="0.2">
      <c r="A1181">
        <v>1171</v>
      </c>
      <c r="B1181">
        <f t="shared" si="73"/>
        <v>5.4515361188876596E-35</v>
      </c>
      <c r="C1181" s="9">
        <f t="shared" si="72"/>
        <v>6.5208029288503361E-2</v>
      </c>
      <c r="D1181">
        <f t="shared" si="74"/>
        <v>3.5548392690776047E-36</v>
      </c>
      <c r="E1181">
        <v>0</v>
      </c>
      <c r="F1181">
        <f t="shared" si="75"/>
        <v>0</v>
      </c>
    </row>
    <row r="1182" spans="1:6" x14ac:dyDescent="0.2">
      <c r="A1182">
        <v>1172</v>
      </c>
      <c r="B1182">
        <f t="shared" si="73"/>
        <v>5.0960521919798991E-35</v>
      </c>
      <c r="C1182" s="9">
        <f t="shared" si="72"/>
        <v>6.5208029288503361E-2</v>
      </c>
      <c r="D1182">
        <f t="shared" si="74"/>
        <v>3.3230352059036703E-36</v>
      </c>
      <c r="E1182">
        <v>0</v>
      </c>
      <c r="F1182">
        <f t="shared" si="75"/>
        <v>0</v>
      </c>
    </row>
    <row r="1183" spans="1:6" x14ac:dyDescent="0.2">
      <c r="A1183">
        <v>1173</v>
      </c>
      <c r="B1183">
        <f t="shared" si="73"/>
        <v>4.7637486713895323E-35</v>
      </c>
      <c r="C1183" s="9">
        <f t="shared" si="72"/>
        <v>6.5208029288503361E-2</v>
      </c>
      <c r="D1183">
        <f t="shared" si="74"/>
        <v>3.1063466288703757E-36</v>
      </c>
      <c r="E1183">
        <v>0</v>
      </c>
      <c r="F1183">
        <f t="shared" si="75"/>
        <v>0</v>
      </c>
    </row>
    <row r="1184" spans="1:6" x14ac:dyDescent="0.2">
      <c r="A1184">
        <v>1174</v>
      </c>
      <c r="B1184">
        <f t="shared" si="73"/>
        <v>4.4531140085024943E-35</v>
      </c>
      <c r="C1184" s="9">
        <f t="shared" si="72"/>
        <v>6.5208029288503361E-2</v>
      </c>
      <c r="D1184">
        <f t="shared" si="74"/>
        <v>2.9037878869147526E-36</v>
      </c>
      <c r="E1184">
        <v>0</v>
      </c>
      <c r="F1184">
        <f t="shared" si="75"/>
        <v>0</v>
      </c>
    </row>
    <row r="1185" spans="1:6" x14ac:dyDescent="0.2">
      <c r="A1185">
        <v>1175</v>
      </c>
      <c r="B1185">
        <f t="shared" si="73"/>
        <v>4.1627352198110195E-35</v>
      </c>
      <c r="C1185" s="9">
        <f t="shared" si="72"/>
        <v>6.5208029288503361E-2</v>
      </c>
      <c r="D1185">
        <f t="shared" si="74"/>
        <v>2.7144376013372145E-36</v>
      </c>
      <c r="E1185">
        <v>0</v>
      </c>
      <c r="F1185">
        <f t="shared" si="75"/>
        <v>0</v>
      </c>
    </row>
    <row r="1186" spans="1:6" x14ac:dyDescent="0.2">
      <c r="A1186">
        <v>1176</v>
      </c>
      <c r="B1186">
        <f t="shared" si="73"/>
        <v>3.8912914596772982E-35</v>
      </c>
      <c r="C1186" s="9">
        <f t="shared" si="72"/>
        <v>6.5208029288503361E-2</v>
      </c>
      <c r="D1186">
        <f t="shared" si="74"/>
        <v>2.5374344747274026E-36</v>
      </c>
      <c r="E1186">
        <v>0</v>
      </c>
      <c r="F1186">
        <f t="shared" si="75"/>
        <v>0</v>
      </c>
    </row>
    <row r="1187" spans="1:6" x14ac:dyDescent="0.2">
      <c r="A1187">
        <v>1177</v>
      </c>
      <c r="B1187">
        <f t="shared" si="73"/>
        <v>3.6375480122045575E-35</v>
      </c>
      <c r="C1187" s="9">
        <f t="shared" si="72"/>
        <v>6.5208029288503361E-2</v>
      </c>
      <c r="D1187">
        <f t="shared" si="74"/>
        <v>2.3719733731817197E-36</v>
      </c>
      <c r="E1187">
        <v>0</v>
      </c>
      <c r="F1187">
        <f t="shared" si="75"/>
        <v>0</v>
      </c>
    </row>
    <row r="1188" spans="1:6" x14ac:dyDescent="0.2">
      <c r="A1188">
        <v>1178</v>
      </c>
      <c r="B1188">
        <f t="shared" si="73"/>
        <v>3.4003506748863864E-35</v>
      </c>
      <c r="C1188" s="9">
        <f t="shared" si="72"/>
        <v>6.5208029288503361E-2</v>
      </c>
      <c r="D1188">
        <f t="shared" si="74"/>
        <v>2.2173016639917365E-36</v>
      </c>
      <c r="E1188">
        <v>0</v>
      </c>
      <c r="F1188">
        <f t="shared" si="75"/>
        <v>0</v>
      </c>
    </row>
    <row r="1189" spans="1:6" x14ac:dyDescent="0.2">
      <c r="A1189">
        <v>1179</v>
      </c>
      <c r="B1189">
        <f t="shared" si="73"/>
        <v>3.1786205084872121E-35</v>
      </c>
      <c r="C1189" s="9">
        <f t="shared" si="72"/>
        <v>6.5208029288503361E-2</v>
      </c>
      <c r="D1189">
        <f t="shared" si="74"/>
        <v>2.0727157921447158E-36</v>
      </c>
      <c r="E1189">
        <v>0</v>
      </c>
      <c r="F1189">
        <f t="shared" si="75"/>
        <v>0</v>
      </c>
    </row>
    <row r="1190" spans="1:6" x14ac:dyDescent="0.2">
      <c r="A1190">
        <v>1180</v>
      </c>
      <c r="B1190">
        <f t="shared" si="73"/>
        <v>2.9713489292727408E-35</v>
      </c>
      <c r="C1190" s="9">
        <f t="shared" si="72"/>
        <v>6.5208029288503361E-2</v>
      </c>
      <c r="D1190">
        <f t="shared" si="74"/>
        <v>1.9375580800638E-36</v>
      </c>
      <c r="E1190">
        <v>0</v>
      </c>
      <c r="F1190">
        <f t="shared" si="75"/>
        <v>0</v>
      </c>
    </row>
    <row r="1191" spans="1:6" x14ac:dyDescent="0.2">
      <c r="A1191">
        <v>1181</v>
      </c>
      <c r="B1191">
        <f t="shared" si="73"/>
        <v>2.777593121266361E-35</v>
      </c>
      <c r="C1191" s="9">
        <f t="shared" si="72"/>
        <v>6.5208029288503361E-2</v>
      </c>
      <c r="D1191">
        <f t="shared" si="74"/>
        <v>1.8112137360308233E-36</v>
      </c>
      <c r="E1191">
        <v>0</v>
      </c>
      <c r="F1191">
        <f t="shared" si="75"/>
        <v>0</v>
      </c>
    </row>
    <row r="1192" spans="1:6" x14ac:dyDescent="0.2">
      <c r="A1192">
        <v>1182</v>
      </c>
      <c r="B1192">
        <f t="shared" si="73"/>
        <v>2.596471747663279E-35</v>
      </c>
      <c r="C1192" s="9">
        <f t="shared" si="72"/>
        <v>6.5208029288503361E-2</v>
      </c>
      <c r="D1192">
        <f t="shared" si="74"/>
        <v>1.6931080576839861E-36</v>
      </c>
      <c r="E1192">
        <v>0</v>
      </c>
      <c r="F1192">
        <f t="shared" si="75"/>
        <v>0</v>
      </c>
    </row>
    <row r="1193" spans="1:6" x14ac:dyDescent="0.2">
      <c r="A1193">
        <v>1183</v>
      </c>
      <c r="B1193">
        <f t="shared" si="73"/>
        <v>2.4271609418948805E-35</v>
      </c>
      <c r="C1193" s="9">
        <f t="shared" si="72"/>
        <v>6.5208029288503361E-2</v>
      </c>
      <c r="D1193">
        <f t="shared" si="74"/>
        <v>1.5827038178699277E-36</v>
      </c>
      <c r="E1193">
        <v>0</v>
      </c>
      <c r="F1193">
        <f t="shared" si="75"/>
        <v>0</v>
      </c>
    </row>
    <row r="1194" spans="1:6" x14ac:dyDescent="0.2">
      <c r="A1194">
        <v>1184</v>
      </c>
      <c r="B1194">
        <f t="shared" si="73"/>
        <v>2.2688905601078873E-35</v>
      </c>
      <c r="C1194" s="9">
        <f t="shared" si="72"/>
        <v>6.5208029288503361E-2</v>
      </c>
      <c r="D1194">
        <f t="shared" si="74"/>
        <v>1.4794988209592391E-36</v>
      </c>
      <c r="E1194">
        <v>0</v>
      </c>
      <c r="F1194">
        <f t="shared" si="75"/>
        <v>0</v>
      </c>
    </row>
    <row r="1195" spans="1:6" x14ac:dyDescent="0.2">
      <c r="A1195">
        <v>1185</v>
      </c>
      <c r="B1195">
        <f t="shared" si="73"/>
        <v>2.1209406780119635E-35</v>
      </c>
      <c r="C1195" s="9">
        <f t="shared" si="72"/>
        <v>6.5208029288503361E-2</v>
      </c>
      <c r="D1195">
        <f t="shared" si="74"/>
        <v>1.3830236185098229E-36</v>
      </c>
      <c r="E1195">
        <v>0</v>
      </c>
      <c r="F1195">
        <f t="shared" si="75"/>
        <v>0</v>
      </c>
    </row>
    <row r="1196" spans="1:6" x14ac:dyDescent="0.2">
      <c r="A1196">
        <v>1186</v>
      </c>
      <c r="B1196">
        <f t="shared" si="73"/>
        <v>1.9826383161609813E-35</v>
      </c>
      <c r="C1196" s="9">
        <f t="shared" si="72"/>
        <v>6.5208029288503361E-2</v>
      </c>
      <c r="D1196">
        <f t="shared" si="74"/>
        <v>1.2928393738873425E-36</v>
      </c>
      <c r="E1196">
        <v>0</v>
      </c>
      <c r="F1196">
        <f t="shared" si="75"/>
        <v>0</v>
      </c>
    </row>
    <row r="1197" spans="1:6" x14ac:dyDescent="0.2">
      <c r="A1197">
        <v>1187</v>
      </c>
      <c r="B1197">
        <f t="shared" si="73"/>
        <v>1.8533543787722471E-35</v>
      </c>
      <c r="C1197" s="9">
        <f t="shared" si="72"/>
        <v>6.5208029288503361E-2</v>
      </c>
      <c r="D1197">
        <f t="shared" si="74"/>
        <v>1.2085358661295664E-36</v>
      </c>
      <c r="E1197">
        <v>0</v>
      </c>
      <c r="F1197">
        <f t="shared" si="75"/>
        <v>0</v>
      </c>
    </row>
    <row r="1198" spans="1:6" x14ac:dyDescent="0.2">
      <c r="A1198">
        <v>1188</v>
      </c>
      <c r="B1198">
        <f t="shared" si="73"/>
        <v>1.7325007921592905E-35</v>
      </c>
      <c r="C1198" s="9">
        <f t="shared" si="72"/>
        <v>6.5208029288503361E-2</v>
      </c>
      <c r="D1198">
        <f t="shared" si="74"/>
        <v>1.129729623974783E-36</v>
      </c>
      <c r="E1198">
        <v>0</v>
      </c>
      <c r="F1198">
        <f t="shared" si="75"/>
        <v>0</v>
      </c>
    </row>
    <row r="1199" spans="1:6" x14ac:dyDescent="0.2">
      <c r="A1199">
        <v>1189</v>
      </c>
      <c r="B1199">
        <f t="shared" si="73"/>
        <v>1.6195278297618122E-35</v>
      </c>
      <c r="C1199" s="9">
        <f t="shared" si="72"/>
        <v>6.5208029288503361E-2</v>
      </c>
      <c r="D1199">
        <f t="shared" si="74"/>
        <v>1.0560621815665453E-36</v>
      </c>
      <c r="E1199">
        <v>0</v>
      </c>
      <c r="F1199">
        <f t="shared" si="75"/>
        <v>0</v>
      </c>
    </row>
    <row r="1200" spans="1:6" x14ac:dyDescent="0.2">
      <c r="A1200">
        <v>1190</v>
      </c>
      <c r="B1200">
        <f t="shared" si="73"/>
        <v>1.5139216116051578E-35</v>
      </c>
      <c r="C1200" s="9">
        <f t="shared" si="72"/>
        <v>6.5208029288503361E-2</v>
      </c>
      <c r="D1200">
        <f t="shared" si="74"/>
        <v>9.8719844790047336E-37</v>
      </c>
      <c r="E1200">
        <v>0</v>
      </c>
      <c r="F1200">
        <f t="shared" si="75"/>
        <v>0</v>
      </c>
    </row>
    <row r="1201" spans="1:6" x14ac:dyDescent="0.2">
      <c r="A1201">
        <v>1191</v>
      </c>
      <c r="B1201">
        <f t="shared" si="73"/>
        <v>1.4152017668151103E-35</v>
      </c>
      <c r="C1201" s="9">
        <f t="shared" si="72"/>
        <v>6.5208029288503361E-2</v>
      </c>
      <c r="D1201">
        <f t="shared" si="74"/>
        <v>9.2282518259621412E-37</v>
      </c>
      <c r="E1201">
        <v>0</v>
      </c>
      <c r="F1201">
        <f t="shared" si="75"/>
        <v>0</v>
      </c>
    </row>
    <row r="1202" spans="1:6" x14ac:dyDescent="0.2">
      <c r="A1202">
        <v>1192</v>
      </c>
      <c r="B1202">
        <f t="shared" si="73"/>
        <v>1.322919248555489E-35</v>
      </c>
      <c r="C1202" s="9">
        <f t="shared" si="72"/>
        <v>6.5208029288503361E-2</v>
      </c>
      <c r="D1202">
        <f t="shared" si="74"/>
        <v>8.6264957106131174E-37</v>
      </c>
      <c r="E1202">
        <v>0</v>
      </c>
      <c r="F1202">
        <f t="shared" si="75"/>
        <v>0</v>
      </c>
    </row>
    <row r="1203" spans="1:6" x14ac:dyDescent="0.2">
      <c r="A1203">
        <v>1193</v>
      </c>
      <c r="B1203">
        <f t="shared" si="73"/>
        <v>1.2366542914493579E-35</v>
      </c>
      <c r="C1203" s="9">
        <f t="shared" ref="C1203:C1266" si="76">$E$3</f>
        <v>6.5208029288503361E-2</v>
      </c>
      <c r="D1203">
        <f t="shared" si="74"/>
        <v>8.0639789256583104E-37</v>
      </c>
      <c r="E1203">
        <v>0</v>
      </c>
      <c r="F1203">
        <f t="shared" si="75"/>
        <v>0</v>
      </c>
    </row>
    <row r="1204" spans="1:6" x14ac:dyDescent="0.2">
      <c r="A1204">
        <v>1194</v>
      </c>
      <c r="B1204">
        <f t="shared" si="73"/>
        <v>1.1560145021927749E-35</v>
      </c>
      <c r="C1204" s="9">
        <f t="shared" si="76"/>
        <v>6.5208029288503361E-2</v>
      </c>
      <c r="D1204">
        <f t="shared" si="74"/>
        <v>7.5381427516921103E-37</v>
      </c>
      <c r="E1204">
        <v>0</v>
      </c>
      <c r="F1204">
        <f t="shared" si="75"/>
        <v>0</v>
      </c>
    </row>
    <row r="1205" spans="1:6" x14ac:dyDescent="0.2">
      <c r="A1205">
        <v>1195</v>
      </c>
      <c r="B1205">
        <f t="shared" si="73"/>
        <v>1.0806330746758538E-35</v>
      </c>
      <c r="C1205" s="9">
        <f t="shared" si="76"/>
        <v>6.5208029288503361E-2</v>
      </c>
      <c r="D1205">
        <f t="shared" si="74"/>
        <v>7.0465953183588513E-37</v>
      </c>
      <c r="E1205">
        <v>0</v>
      </c>
      <c r="F1205">
        <f t="shared" si="75"/>
        <v>0</v>
      </c>
    </row>
    <row r="1206" spans="1:6" x14ac:dyDescent="0.2">
      <c r="A1206">
        <v>1196</v>
      </c>
      <c r="B1206">
        <f t="shared" si="73"/>
        <v>1.0101671214922653E-35</v>
      </c>
      <c r="C1206" s="9">
        <f t="shared" si="76"/>
        <v>6.5208029288503361E-2</v>
      </c>
      <c r="D1206">
        <f t="shared" si="74"/>
        <v>6.5871007244550769E-37</v>
      </c>
      <c r="E1206">
        <v>0</v>
      </c>
      <c r="F1206">
        <f t="shared" si="75"/>
        <v>0</v>
      </c>
    </row>
    <row r="1207" spans="1:6" x14ac:dyDescent="0.2">
      <c r="A1207">
        <v>1197</v>
      </c>
      <c r="B1207">
        <f t="shared" si="73"/>
        <v>9.4429611424771452E-36</v>
      </c>
      <c r="C1207" s="9">
        <f t="shared" si="76"/>
        <v>6.5208029288503361E-2</v>
      </c>
      <c r="D1207">
        <f t="shared" si="74"/>
        <v>6.1575688674884883E-37</v>
      </c>
      <c r="E1207">
        <v>0</v>
      </c>
      <c r="F1207">
        <f t="shared" si="75"/>
        <v>0</v>
      </c>
    </row>
    <row r="1208" spans="1:6" x14ac:dyDescent="0.2">
      <c r="A1208">
        <v>1198</v>
      </c>
      <c r="B1208">
        <f t="shared" si="73"/>
        <v>8.8272042557282972E-36</v>
      </c>
      <c r="C1208" s="9">
        <f t="shared" si="76"/>
        <v>6.5208029288503361E-2</v>
      </c>
      <c r="D1208">
        <f t="shared" si="74"/>
        <v>5.7560459364313234E-37</v>
      </c>
      <c r="E1208">
        <v>0</v>
      </c>
      <c r="F1208">
        <f t="shared" si="75"/>
        <v>0</v>
      </c>
    </row>
    <row r="1209" spans="1:6" x14ac:dyDescent="0.2">
      <c r="A1209">
        <v>1199</v>
      </c>
      <c r="B1209">
        <f t="shared" si="73"/>
        <v>8.2515996620851649E-36</v>
      </c>
      <c r="C1209" s="9">
        <f t="shared" si="76"/>
        <v>6.5208029288503361E-2</v>
      </c>
      <c r="D1209">
        <f t="shared" si="74"/>
        <v>5.3807055244225385E-37</v>
      </c>
      <c r="E1209">
        <v>0</v>
      </c>
      <c r="F1209">
        <f t="shared" si="75"/>
        <v>0</v>
      </c>
    </row>
    <row r="1210" spans="1:6" x14ac:dyDescent="0.2">
      <c r="A1210">
        <v>1200</v>
      </c>
      <c r="B1210">
        <f t="shared" si="73"/>
        <v>7.7135291096429104E-36</v>
      </c>
      <c r="C1210" s="9">
        <f t="shared" si="76"/>
        <v>6.5208029288503361E-2</v>
      </c>
      <c r="D1210">
        <f t="shared" si="74"/>
        <v>5.0298403209931813E-37</v>
      </c>
      <c r="E1210">
        <v>0</v>
      </c>
      <c r="F1210">
        <f t="shared" si="75"/>
        <v>0</v>
      </c>
    </row>
    <row r="1211" spans="1:6" x14ac:dyDescent="0.2">
      <c r="A1211">
        <v>1201</v>
      </c>
      <c r="B1211">
        <f t="shared" si="73"/>
        <v>7.2105450775435934E-36</v>
      </c>
      <c r="C1211" s="9">
        <f t="shared" si="76"/>
        <v>6.5208029288503361E-2</v>
      </c>
      <c r="D1211">
        <f t="shared" si="74"/>
        <v>4.7018543460253641E-37</v>
      </c>
      <c r="E1211">
        <v>0</v>
      </c>
      <c r="F1211">
        <f t="shared" si="75"/>
        <v>0</v>
      </c>
    </row>
    <row r="1212" spans="1:6" x14ac:dyDescent="0.2">
      <c r="A1212">
        <v>1202</v>
      </c>
      <c r="B1212">
        <f t="shared" si="73"/>
        <v>6.7403596429410564E-36</v>
      </c>
      <c r="C1212" s="9">
        <f t="shared" si="76"/>
        <v>6.5208029288503361E-2</v>
      </c>
      <c r="D1212">
        <f t="shared" si="74"/>
        <v>4.3952556901194643E-37</v>
      </c>
      <c r="E1212">
        <v>0</v>
      </c>
      <c r="F1212">
        <f t="shared" si="75"/>
        <v>0</v>
      </c>
    </row>
    <row r="1213" spans="1:6" x14ac:dyDescent="0.2">
      <c r="A1213">
        <v>1203</v>
      </c>
      <c r="B1213">
        <f t="shared" si="73"/>
        <v>6.3008340739291104E-36</v>
      </c>
      <c r="C1213" s="9">
        <f t="shared" si="76"/>
        <v>6.5208029288503361E-2</v>
      </c>
      <c r="D1213">
        <f t="shared" si="74"/>
        <v>4.1086497283476936E-37</v>
      </c>
      <c r="E1213">
        <v>0</v>
      </c>
      <c r="F1213">
        <f t="shared" si="75"/>
        <v>0</v>
      </c>
    </row>
    <row r="1214" spans="1:6" x14ac:dyDescent="0.2">
      <c r="A1214">
        <v>1204</v>
      </c>
      <c r="B1214">
        <f t="shared" si="73"/>
        <v>5.8899691010943409E-36</v>
      </c>
      <c r="C1214" s="9">
        <f t="shared" si="76"/>
        <v>6.5208029288503361E-2</v>
      </c>
      <c r="D1214">
        <f t="shared" si="74"/>
        <v>3.8407327765253963E-37</v>
      </c>
      <c r="E1214">
        <v>0</v>
      </c>
      <c r="F1214">
        <f t="shared" si="75"/>
        <v>0</v>
      </c>
    </row>
    <row r="1215" spans="1:6" x14ac:dyDescent="0.2">
      <c r="A1215">
        <v>1205</v>
      </c>
      <c r="B1215">
        <f t="shared" si="73"/>
        <v>5.5058958234418018E-36</v>
      </c>
      <c r="C1215" s="9">
        <f t="shared" si="76"/>
        <v>6.5208029288503361E-2</v>
      </c>
      <c r="D1215">
        <f t="shared" si="74"/>
        <v>3.5902861611444135E-37</v>
      </c>
      <c r="E1215">
        <v>0</v>
      </c>
      <c r="F1215">
        <f t="shared" si="75"/>
        <v>0</v>
      </c>
    </row>
    <row r="1216" spans="1:6" x14ac:dyDescent="0.2">
      <c r="A1216">
        <v>1206</v>
      </c>
      <c r="B1216">
        <f t="shared" si="73"/>
        <v>5.1468672073273604E-36</v>
      </c>
      <c r="C1216" s="9">
        <f t="shared" si="76"/>
        <v>6.5208029288503361E-2</v>
      </c>
      <c r="D1216">
        <f t="shared" si="74"/>
        <v>3.3561706759944E-37</v>
      </c>
      <c r="E1216">
        <v>0</v>
      </c>
      <c r="F1216">
        <f t="shared" si="75"/>
        <v>0</v>
      </c>
    </row>
    <row r="1217" spans="1:6" x14ac:dyDescent="0.2">
      <c r="A1217">
        <v>1207</v>
      </c>
      <c r="B1217">
        <f t="shared" si="73"/>
        <v>4.8112501397279207E-36</v>
      </c>
      <c r="C1217" s="9">
        <f t="shared" si="76"/>
        <v>6.5208029288503361E-2</v>
      </c>
      <c r="D1217">
        <f t="shared" si="74"/>
        <v>3.1373214002569412E-37</v>
      </c>
      <c r="E1217">
        <v>0</v>
      </c>
      <c r="F1217">
        <f t="shared" si="75"/>
        <v>0</v>
      </c>
    </row>
    <row r="1218" spans="1:6" x14ac:dyDescent="0.2">
      <c r="A1218">
        <v>1208</v>
      </c>
      <c r="B1218">
        <f t="shared" si="73"/>
        <v>4.4975179997022267E-36</v>
      </c>
      <c r="C1218" s="9">
        <f t="shared" si="76"/>
        <v>6.5208029288503361E-2</v>
      </c>
      <c r="D1218">
        <f t="shared" si="74"/>
        <v>2.9327428545015384E-37</v>
      </c>
      <c r="E1218">
        <v>0</v>
      </c>
      <c r="F1218">
        <f t="shared" si="75"/>
        <v>0</v>
      </c>
    </row>
    <row r="1219" spans="1:6" x14ac:dyDescent="0.2">
      <c r="A1219">
        <v>1209</v>
      </c>
      <c r="B1219">
        <f t="shared" ref="B1219:B1282" si="77">POWER($F$3, ROW(A1208))</f>
        <v>4.2042437142520731E-36</v>
      </c>
      <c r="C1219" s="9">
        <f t="shared" si="76"/>
        <v>6.5208029288503361E-2</v>
      </c>
      <c r="D1219">
        <f t="shared" ref="D1219:D1282" si="78">C1219*B1219</f>
        <v>2.7415044725495535E-37</v>
      </c>
      <c r="E1219">
        <v>0</v>
      </c>
      <c r="F1219">
        <f t="shared" si="75"/>
        <v>0</v>
      </c>
    </row>
    <row r="1220" spans="1:6" x14ac:dyDescent="0.2">
      <c r="A1220">
        <v>1210</v>
      </c>
      <c r="B1220">
        <f t="shared" si="77"/>
        <v>3.930093266997118E-36</v>
      </c>
      <c r="C1220" s="9">
        <f t="shared" si="76"/>
        <v>6.5208029288503361E-2</v>
      </c>
      <c r="D1220">
        <f t="shared" si="78"/>
        <v>2.5627363686089794E-37</v>
      </c>
      <c r="E1220">
        <v>0</v>
      </c>
      <c r="F1220">
        <f t="shared" si="75"/>
        <v>0</v>
      </c>
    </row>
    <row r="1221" spans="1:6" x14ac:dyDescent="0.2">
      <c r="A1221">
        <v>1211</v>
      </c>
      <c r="B1221">
        <f t="shared" si="77"/>
        <v>3.6738196301362196E-36</v>
      </c>
      <c r="C1221" s="9">
        <f t="shared" si="76"/>
        <v>6.5208029288503361E-2</v>
      </c>
      <c r="D1221">
        <f t="shared" si="78"/>
        <v>2.3956253804260121E-37</v>
      </c>
      <c r="E1221">
        <v>0</v>
      </c>
      <c r="F1221">
        <f t="shared" si="75"/>
        <v>0</v>
      </c>
    </row>
    <row r="1222" spans="1:6" x14ac:dyDescent="0.2">
      <c r="A1222">
        <v>1212</v>
      </c>
      <c r="B1222">
        <f t="shared" si="77"/>
        <v>3.4342570920936185E-36</v>
      </c>
      <c r="C1222" s="9">
        <f t="shared" si="76"/>
        <v>6.5208029288503361E-2</v>
      </c>
      <c r="D1222">
        <f t="shared" si="78"/>
        <v>2.2394113704549106E-37</v>
      </c>
      <c r="E1222">
        <v>0</v>
      </c>
      <c r="F1222">
        <f t="shared" si="75"/>
        <v>0</v>
      </c>
    </row>
    <row r="1223" spans="1:6" x14ac:dyDescent="0.2">
      <c r="A1223">
        <v>1213</v>
      </c>
      <c r="B1223">
        <f t="shared" si="77"/>
        <v>3.210315955048128E-36</v>
      </c>
      <c r="C1223" s="9">
        <f t="shared" si="76"/>
        <v>6.5208029288503361E-2</v>
      </c>
      <c r="D1223">
        <f t="shared" si="78"/>
        <v>2.0933837682212798E-37</v>
      </c>
      <c r="E1223">
        <v>0</v>
      </c>
      <c r="F1223">
        <f t="shared" si="75"/>
        <v>0</v>
      </c>
    </row>
    <row r="1224" spans="1:6" x14ac:dyDescent="0.2">
      <c r="A1224">
        <v>1214</v>
      </c>
      <c r="B1224">
        <f t="shared" si="77"/>
        <v>3.0009775782259998E-36</v>
      </c>
      <c r="C1224" s="9">
        <f t="shared" si="76"/>
        <v>6.5208029288503361E-2</v>
      </c>
      <c r="D1224">
        <f t="shared" si="78"/>
        <v>1.9568783381510289E-37</v>
      </c>
      <c r="E1224">
        <v>0</v>
      </c>
      <c r="F1224">
        <f t="shared" si="75"/>
        <v>0</v>
      </c>
    </row>
    <row r="1225" spans="1:6" x14ac:dyDescent="0.2">
      <c r="A1225">
        <v>1215</v>
      </c>
      <c r="B1225">
        <f t="shared" si="77"/>
        <v>2.8052897444108971E-36</v>
      </c>
      <c r="C1225" s="9">
        <f t="shared" si="76"/>
        <v>6.5208029288503361E-2</v>
      </c>
      <c r="D1225">
        <f t="shared" si="78"/>
        <v>1.8292741581628389E-37</v>
      </c>
      <c r="E1225">
        <v>0</v>
      </c>
      <c r="F1225">
        <f t="shared" si="75"/>
        <v>0</v>
      </c>
    </row>
    <row r="1226" spans="1:6" x14ac:dyDescent="0.2">
      <c r="A1226">
        <v>1216</v>
      </c>
      <c r="B1226">
        <f t="shared" si="77"/>
        <v>2.6223623285946127E-36</v>
      </c>
      <c r="C1226" s="9">
        <f t="shared" si="76"/>
        <v>6.5208029288503361E-2</v>
      </c>
      <c r="D1226">
        <f t="shared" si="78"/>
        <v>1.7099907952806539E-37</v>
      </c>
      <c r="E1226">
        <v>0</v>
      </c>
      <c r="F1226">
        <f t="shared" si="75"/>
        <v>0</v>
      </c>
    </row>
    <row r="1227" spans="1:6" x14ac:dyDescent="0.2">
      <c r="A1227">
        <v>1217</v>
      </c>
      <c r="B1227">
        <f t="shared" si="77"/>
        <v>2.4513632490665478E-36</v>
      </c>
      <c r="C1227" s="9">
        <f t="shared" si="76"/>
        <v>6.5208029288503361E-2</v>
      </c>
      <c r="D1227">
        <f t="shared" si="78"/>
        <v>1.598485665418922E-37</v>
      </c>
      <c r="E1227">
        <v>0</v>
      </c>
      <c r="F1227">
        <f t="shared" si="75"/>
        <v>0</v>
      </c>
    </row>
    <row r="1228" spans="1:6" x14ac:dyDescent="0.2">
      <c r="A1228">
        <v>1218</v>
      </c>
      <c r="B1228">
        <f t="shared" si="77"/>
        <v>2.291514682524656E-36</v>
      </c>
      <c r="C1228" s="9">
        <f t="shared" si="76"/>
        <v>6.5208029288503361E-2</v>
      </c>
      <c r="D1228">
        <f t="shared" si="78"/>
        <v>1.4942515653310324E-37</v>
      </c>
      <c r="E1228">
        <v>0</v>
      </c>
      <c r="F1228">
        <f t="shared" ref="F1228:F1291" si="79">E1228/10000</f>
        <v>0</v>
      </c>
    </row>
    <row r="1229" spans="1:6" x14ac:dyDescent="0.2">
      <c r="A1229">
        <v>1219</v>
      </c>
      <c r="B1229">
        <f t="shared" si="77"/>
        <v>2.1420895259915522E-36</v>
      </c>
      <c r="C1229" s="9">
        <f t="shared" si="76"/>
        <v>6.5208029288503361E-2</v>
      </c>
      <c r="D1229">
        <f t="shared" si="78"/>
        <v>1.3968143654945341E-37</v>
      </c>
      <c r="E1229">
        <v>0</v>
      </c>
      <c r="F1229">
        <f t="shared" si="79"/>
        <v>0</v>
      </c>
    </row>
    <row r="1230" spans="1:6" x14ac:dyDescent="0.2">
      <c r="A1230">
        <v>1220</v>
      </c>
      <c r="B1230">
        <f t="shared" si="77"/>
        <v>2.0024080894420988E-36</v>
      </c>
      <c r="C1230" s="9">
        <f t="shared" si="76"/>
        <v>6.5208029288503361E-2</v>
      </c>
      <c r="D1230">
        <f t="shared" si="78"/>
        <v>1.3057308534387643E-37</v>
      </c>
      <c r="E1230">
        <v>0</v>
      </c>
      <c r="F1230">
        <f t="shared" si="79"/>
        <v>0</v>
      </c>
    </row>
    <row r="1231" spans="1:6" x14ac:dyDescent="0.2">
      <c r="A1231">
        <v>1221</v>
      </c>
      <c r="B1231">
        <f t="shared" si="77"/>
        <v>1.8718350040982225E-36</v>
      </c>
      <c r="C1231" s="9">
        <f t="shared" si="76"/>
        <v>6.5208029288503361E-2</v>
      </c>
      <c r="D1231">
        <f t="shared" si="78"/>
        <v>1.220586717704827E-37</v>
      </c>
      <c r="E1231">
        <v>0</v>
      </c>
      <c r="F1231">
        <f t="shared" si="79"/>
        <v>0</v>
      </c>
    </row>
    <row r="1232" spans="1:6" x14ac:dyDescent="0.2">
      <c r="A1232">
        <v>1222</v>
      </c>
      <c r="B1232">
        <f t="shared" si="77"/>
        <v>1.7497763323277399E-36</v>
      </c>
      <c r="C1232" s="9">
        <f t="shared" si="76"/>
        <v>6.5208029288503361E-2</v>
      </c>
      <c r="D1232">
        <f t="shared" si="78"/>
        <v>1.1409946632675725E-37</v>
      </c>
      <c r="E1232">
        <v>0</v>
      </c>
      <c r="F1232">
        <f t="shared" si="79"/>
        <v>0</v>
      </c>
    </row>
    <row r="1233" spans="1:6" x14ac:dyDescent="0.2">
      <c r="A1233">
        <v>1223</v>
      </c>
      <c r="B1233">
        <f t="shared" si="77"/>
        <v>1.6356768660009825E-36</v>
      </c>
      <c r="C1233" s="9">
        <f t="shared" si="76"/>
        <v>6.5208029288503361E-2</v>
      </c>
      <c r="D1233">
        <f t="shared" si="78"/>
        <v>1.0665926498471946E-37</v>
      </c>
      <c r="E1233">
        <v>0</v>
      </c>
      <c r="F1233">
        <f t="shared" si="79"/>
        <v>0</v>
      </c>
    </row>
    <row r="1234" spans="1:6" x14ac:dyDescent="0.2">
      <c r="A1234">
        <v>1224</v>
      </c>
      <c r="B1234">
        <f t="shared" si="77"/>
        <v>1.5290176010162633E-36</v>
      </c>
      <c r="C1234" s="9">
        <f t="shared" si="76"/>
        <v>6.5208029288503361E-2</v>
      </c>
      <c r="D1234">
        <f t="shared" si="78"/>
        <v>9.9704224509705642E-38</v>
      </c>
      <c r="E1234">
        <v>0</v>
      </c>
      <c r="F1234">
        <f t="shared" si="79"/>
        <v>0</v>
      </c>
    </row>
    <row r="1235" spans="1:6" x14ac:dyDescent="0.2">
      <c r="A1235">
        <v>1225</v>
      </c>
      <c r="B1235">
        <f t="shared" si="77"/>
        <v>1.4293133765065577E-36</v>
      </c>
      <c r="C1235" s="9">
        <f t="shared" si="76"/>
        <v>6.5208029288503361E-2</v>
      </c>
      <c r="D1235">
        <f t="shared" si="78"/>
        <v>9.3202708517689246E-38</v>
      </c>
      <c r="E1235">
        <v>0</v>
      </c>
      <c r="F1235">
        <f t="shared" si="79"/>
        <v>0</v>
      </c>
    </row>
    <row r="1236" spans="1:6" x14ac:dyDescent="0.2">
      <c r="A1236">
        <v>1226</v>
      </c>
      <c r="B1236">
        <f t="shared" si="77"/>
        <v>1.3361106679888686E-36</v>
      </c>
      <c r="C1236" s="9">
        <f t="shared" si="76"/>
        <v>6.5208029288503361E-2</v>
      </c>
      <c r="D1236">
        <f t="shared" si="78"/>
        <v>8.7125143570899933E-38</v>
      </c>
      <c r="E1236">
        <v>0</v>
      </c>
      <c r="F1236">
        <f t="shared" si="79"/>
        <v>0</v>
      </c>
    </row>
    <row r="1237" spans="1:6" x14ac:dyDescent="0.2">
      <c r="A1237">
        <v>1227</v>
      </c>
      <c r="B1237">
        <f t="shared" si="77"/>
        <v>1.2489855244179683E-36</v>
      </c>
      <c r="C1237" s="9">
        <f t="shared" si="76"/>
        <v>6.5208029288503361E-2</v>
      </c>
      <c r="D1237">
        <f t="shared" si="78"/>
        <v>8.1443884657163606E-38</v>
      </c>
      <c r="E1237">
        <v>0</v>
      </c>
      <c r="F1237">
        <f t="shared" si="79"/>
        <v>0</v>
      </c>
    </row>
    <row r="1238" spans="1:6" x14ac:dyDescent="0.2">
      <c r="A1238">
        <v>1228</v>
      </c>
      <c r="B1238">
        <f t="shared" si="77"/>
        <v>1.1675416397608049E-36</v>
      </c>
      <c r="C1238" s="9">
        <f t="shared" si="76"/>
        <v>6.5208029288503361E-2</v>
      </c>
      <c r="D1238">
        <f t="shared" si="78"/>
        <v>7.6133089441069803E-38</v>
      </c>
      <c r="E1238">
        <v>0</v>
      </c>
      <c r="F1238">
        <f t="shared" si="79"/>
        <v>0</v>
      </c>
    </row>
    <row r="1239" spans="1:6" x14ac:dyDescent="0.2">
      <c r="A1239">
        <v>1229</v>
      </c>
      <c r="B1239">
        <f t="shared" si="77"/>
        <v>1.0914085503197351E-36</v>
      </c>
      <c r="C1239" s="9">
        <f t="shared" si="76"/>
        <v>6.5208029288503361E-2</v>
      </c>
      <c r="D1239">
        <f t="shared" si="78"/>
        <v>7.1168600714972285E-38</v>
      </c>
      <c r="E1239">
        <v>0</v>
      </c>
      <c r="F1239">
        <f t="shared" si="79"/>
        <v>0</v>
      </c>
    </row>
    <row r="1240" spans="1:6" x14ac:dyDescent="0.2">
      <c r="A1240">
        <v>1230</v>
      </c>
      <c r="B1240">
        <f t="shared" si="77"/>
        <v>1.0202399496047632E-36</v>
      </c>
      <c r="C1240" s="9">
        <f t="shared" si="76"/>
        <v>6.5208029288503361E-2</v>
      </c>
      <c r="D1240">
        <f t="shared" si="78"/>
        <v>6.6527836515128593E-38</v>
      </c>
      <c r="E1240">
        <v>0</v>
      </c>
      <c r="F1240">
        <f t="shared" si="79"/>
        <v>0</v>
      </c>
    </row>
    <row r="1241" spans="1:6" x14ac:dyDescent="0.2">
      <c r="A1241">
        <v>1231</v>
      </c>
      <c r="B1241">
        <f t="shared" si="77"/>
        <v>9.5371211308963456E-37</v>
      </c>
      <c r="C1241" s="9">
        <f t="shared" si="76"/>
        <v>6.5208029288503361E-2</v>
      </c>
      <c r="D1241">
        <f t="shared" si="78"/>
        <v>6.218968740314932E-38</v>
      </c>
      <c r="E1241">
        <v>0</v>
      </c>
      <c r="F1241">
        <f t="shared" si="79"/>
        <v>0</v>
      </c>
    </row>
    <row r="1242" spans="1:6" x14ac:dyDescent="0.2">
      <c r="A1242">
        <v>1232</v>
      </c>
      <c r="B1242">
        <f t="shared" si="77"/>
        <v>8.9152242568648504E-37</v>
      </c>
      <c r="C1242" s="9">
        <f t="shared" si="76"/>
        <v>6.5208029288503361E-2</v>
      </c>
      <c r="D1242">
        <f t="shared" si="78"/>
        <v>5.8134420445521879E-38</v>
      </c>
      <c r="E1242">
        <v>0</v>
      </c>
      <c r="F1242">
        <f t="shared" si="79"/>
        <v>0</v>
      </c>
    </row>
    <row r="1243" spans="1:6" x14ac:dyDescent="0.2">
      <c r="A1243">
        <v>1233</v>
      </c>
      <c r="B1243">
        <f t="shared" si="77"/>
        <v>8.3338800524096318E-37</v>
      </c>
      <c r="C1243" s="9">
        <f t="shared" si="76"/>
        <v>6.5208029288503361E-2</v>
      </c>
      <c r="D1243">
        <f t="shared" si="78"/>
        <v>5.4343589454440124E-38</v>
      </c>
      <c r="E1243">
        <v>0</v>
      </c>
      <c r="F1243">
        <f t="shared" si="79"/>
        <v>0</v>
      </c>
    </row>
    <row r="1244" spans="1:6" x14ac:dyDescent="0.2">
      <c r="A1244">
        <v>1234</v>
      </c>
      <c r="B1244">
        <f t="shared" si="77"/>
        <v>7.7904441578652328E-37</v>
      </c>
      <c r="C1244" s="9">
        <f t="shared" si="76"/>
        <v>6.5208029288503361E-2</v>
      </c>
      <c r="D1244">
        <f t="shared" si="78"/>
        <v>5.0799951081652605E-38</v>
      </c>
      <c r="E1244">
        <v>0</v>
      </c>
      <c r="F1244">
        <f t="shared" si="79"/>
        <v>0</v>
      </c>
    </row>
    <row r="1245" spans="1:6" x14ac:dyDescent="0.2">
      <c r="A1245">
        <v>1235</v>
      </c>
      <c r="B1245">
        <f t="shared" si="77"/>
        <v>7.2824446470487052E-37</v>
      </c>
      <c r="C1245" s="9">
        <f t="shared" si="76"/>
        <v>6.5208029288503361E-2</v>
      </c>
      <c r="D1245">
        <f t="shared" si="78"/>
        <v>4.748738638366565E-38</v>
      </c>
      <c r="E1245">
        <v>0</v>
      </c>
      <c r="F1245">
        <f t="shared" si="79"/>
        <v>0</v>
      </c>
    </row>
    <row r="1246" spans="1:6" x14ac:dyDescent="0.2">
      <c r="A1246">
        <v>1236</v>
      </c>
      <c r="B1246">
        <f t="shared" si="77"/>
        <v>6.8075707832120485E-37</v>
      </c>
      <c r="C1246" s="9">
        <f t="shared" si="76"/>
        <v>6.5208029288503361E-2</v>
      </c>
      <c r="D1246">
        <f t="shared" si="78"/>
        <v>4.4390827501525104E-38</v>
      </c>
      <c r="E1246">
        <v>0</v>
      </c>
      <c r="F1246">
        <f t="shared" si="79"/>
        <v>0</v>
      </c>
    </row>
    <row r="1247" spans="1:6" x14ac:dyDescent="0.2">
      <c r="A1247">
        <v>1237</v>
      </c>
      <c r="B1247">
        <f t="shared" si="77"/>
        <v>6.363662508196799E-37</v>
      </c>
      <c r="C1247" s="9">
        <f t="shared" si="76"/>
        <v>6.5208029288503361E-2</v>
      </c>
      <c r="D1247">
        <f t="shared" si="78"/>
        <v>4.1496189121664764E-38</v>
      </c>
      <c r="E1247">
        <v>0</v>
      </c>
      <c r="F1247">
        <f t="shared" si="79"/>
        <v>0</v>
      </c>
    </row>
    <row r="1248" spans="1:6" x14ac:dyDescent="0.2">
      <c r="A1248">
        <v>1238</v>
      </c>
      <c r="B1248">
        <f t="shared" si="77"/>
        <v>5.948700616980151E-37</v>
      </c>
      <c r="C1248" s="9">
        <f t="shared" si="76"/>
        <v>6.5208029288503361E-2</v>
      </c>
      <c r="D1248">
        <f t="shared" si="78"/>
        <v>3.879030440605797E-38</v>
      </c>
      <c r="E1248">
        <v>0</v>
      </c>
      <c r="F1248">
        <f t="shared" si="79"/>
        <v>0</v>
      </c>
    </row>
    <row r="1249" spans="1:6" x14ac:dyDescent="0.2">
      <c r="A1249">
        <v>1239</v>
      </c>
      <c r="B1249">
        <f t="shared" si="77"/>
        <v>5.5607975729195715E-37</v>
      </c>
      <c r="C1249" s="9">
        <f t="shared" si="76"/>
        <v>6.5208029288503361E-2</v>
      </c>
      <c r="D1249">
        <f t="shared" si="78"/>
        <v>3.6260865100237784E-38</v>
      </c>
      <c r="E1249">
        <v>0</v>
      </c>
      <c r="F1249">
        <f t="shared" si="79"/>
        <v>0</v>
      </c>
    </row>
    <row r="1250" spans="1:6" x14ac:dyDescent="0.2">
      <c r="A1250">
        <v>1240</v>
      </c>
      <c r="B1250">
        <f t="shared" si="77"/>
        <v>5.1981889219171932E-37</v>
      </c>
      <c r="C1250" s="9">
        <f t="shared" si="76"/>
        <v>6.5208029288503361E-2</v>
      </c>
      <c r="D1250">
        <f t="shared" si="78"/>
        <v>3.3896365546755005E-38</v>
      </c>
      <c r="E1250">
        <v>0</v>
      </c>
      <c r="F1250">
        <f t="shared" si="79"/>
        <v>0</v>
      </c>
    </row>
    <row r="1251" spans="1:6" x14ac:dyDescent="0.2">
      <c r="A1251">
        <v>1241</v>
      </c>
      <c r="B1251">
        <f t="shared" si="77"/>
        <v>4.8592252664496436E-37</v>
      </c>
      <c r="C1251" s="9">
        <f t="shared" si="76"/>
        <v>6.5208029288503361E-2</v>
      </c>
      <c r="D1251">
        <f t="shared" si="78"/>
        <v>3.1686050349408392E-38</v>
      </c>
      <c r="E1251">
        <v>0</v>
      </c>
      <c r="F1251">
        <f t="shared" si="79"/>
        <v>0</v>
      </c>
    </row>
    <row r="1252" spans="1:6" x14ac:dyDescent="0.2">
      <c r="A1252">
        <v>1242</v>
      </c>
      <c r="B1252">
        <f t="shared" si="77"/>
        <v>4.5423647629555602E-37</v>
      </c>
      <c r="C1252" s="9">
        <f t="shared" si="76"/>
        <v>6.5208029288503361E-2</v>
      </c>
      <c r="D1252">
        <f t="shared" si="78"/>
        <v>2.9619865450187179E-38</v>
      </c>
      <c r="E1252">
        <v>0</v>
      </c>
      <c r="F1252">
        <f t="shared" si="79"/>
        <v>0</v>
      </c>
    </row>
    <row r="1253" spans="1:6" x14ac:dyDescent="0.2">
      <c r="A1253">
        <v>1243</v>
      </c>
      <c r="B1253">
        <f t="shared" si="77"/>
        <v>4.2461661084536876E-37</v>
      </c>
      <c r="C1253" s="9">
        <f t="shared" si="76"/>
        <v>6.5208029288503361E-2</v>
      </c>
      <c r="D1253">
        <f t="shared" si="78"/>
        <v>2.7688412396389842E-38</v>
      </c>
      <c r="E1253">
        <v>0</v>
      </c>
      <c r="F1253">
        <f t="shared" si="79"/>
        <v>0</v>
      </c>
    </row>
    <row r="1254" spans="1:6" x14ac:dyDescent="0.2">
      <c r="A1254">
        <v>1244</v>
      </c>
      <c r="B1254">
        <f t="shared" si="77"/>
        <v>3.9692819844897902E-37</v>
      </c>
      <c r="C1254" s="9">
        <f t="shared" si="76"/>
        <v>6.5208029288503361E-2</v>
      </c>
      <c r="D1254">
        <f t="shared" si="78"/>
        <v>2.5882905589893901E-38</v>
      </c>
      <c r="E1254">
        <v>0</v>
      </c>
      <c r="F1254">
        <f t="shared" si="79"/>
        <v>0</v>
      </c>
    </row>
    <row r="1255" spans="1:6" x14ac:dyDescent="0.2">
      <c r="A1255">
        <v>1245</v>
      </c>
      <c r="B1255">
        <f t="shared" si="77"/>
        <v>3.7104529285908517E-37</v>
      </c>
      <c r="C1255" s="9">
        <f t="shared" si="76"/>
        <v>6.5208029288503361E-2</v>
      </c>
      <c r="D1255">
        <f t="shared" si="78"/>
        <v>2.4195132324116535E-38</v>
      </c>
      <c r="E1255">
        <v>0</v>
      </c>
      <c r="F1255">
        <f t="shared" si="79"/>
        <v>0</v>
      </c>
    </row>
    <row r="1256" spans="1:6" x14ac:dyDescent="0.2">
      <c r="A1256">
        <v>1246</v>
      </c>
      <c r="B1256">
        <f t="shared" si="77"/>
        <v>3.468501605349686E-37</v>
      </c>
      <c r="C1256" s="9">
        <f t="shared" si="76"/>
        <v>6.5208029288503361E-2</v>
      </c>
      <c r="D1256">
        <f t="shared" si="78"/>
        <v>2.2617415426886324E-38</v>
      </c>
      <c r="E1256">
        <v>0</v>
      </c>
      <c r="F1256">
        <f t="shared" si="79"/>
        <v>0</v>
      </c>
    </row>
    <row r="1257" spans="1:6" x14ac:dyDescent="0.2">
      <c r="A1257">
        <v>1247</v>
      </c>
      <c r="B1257">
        <f t="shared" si="77"/>
        <v>3.2423274510808228E-37</v>
      </c>
      <c r="C1257" s="9">
        <f t="shared" si="76"/>
        <v>6.5208029288503361E-2</v>
      </c>
      <c r="D1257">
        <f t="shared" si="78"/>
        <v>2.1142578339299674E-38</v>
      </c>
      <c r="E1257">
        <v>0</v>
      </c>
      <c r="F1257">
        <f t="shared" si="79"/>
        <v>0</v>
      </c>
    </row>
    <row r="1258" spans="1:6" x14ac:dyDescent="0.2">
      <c r="A1258">
        <v>1248</v>
      </c>
      <c r="B1258">
        <f t="shared" si="77"/>
        <v>3.0309016676878258E-37</v>
      </c>
      <c r="C1258" s="9">
        <f t="shared" si="76"/>
        <v>6.5208029288503361E-2</v>
      </c>
      <c r="D1258">
        <f t="shared" si="78"/>
        <v>1.9763912471716142E-38</v>
      </c>
      <c r="E1258">
        <v>0</v>
      </c>
      <c r="F1258">
        <f t="shared" si="79"/>
        <v>0</v>
      </c>
    </row>
    <row r="1259" spans="1:6" x14ac:dyDescent="0.2">
      <c r="A1259">
        <v>1249</v>
      </c>
      <c r="B1259">
        <f t="shared" si="77"/>
        <v>2.8332625429706645E-37</v>
      </c>
      <c r="C1259" s="9">
        <f t="shared" si="76"/>
        <v>6.5208029288503361E-2</v>
      </c>
      <c r="D1259">
        <f t="shared" si="78"/>
        <v>1.847514668840506E-38</v>
      </c>
      <c r="E1259">
        <v>0</v>
      </c>
      <c r="F1259">
        <f t="shared" si="79"/>
        <v>0</v>
      </c>
    </row>
    <row r="1260" spans="1:6" x14ac:dyDescent="0.2">
      <c r="A1260">
        <v>1250</v>
      </c>
      <c r="B1260">
        <f t="shared" si="77"/>
        <v>2.648511076086614E-37</v>
      </c>
      <c r="C1260" s="9">
        <f t="shared" si="76"/>
        <v>6.5208029288503361E-2</v>
      </c>
      <c r="D1260">
        <f t="shared" si="78"/>
        <v>1.7270418782038147E-38</v>
      </c>
      <c r="E1260">
        <v>0</v>
      </c>
      <c r="F1260">
        <f t="shared" si="79"/>
        <v>0</v>
      </c>
    </row>
    <row r="1261" spans="1:6" x14ac:dyDescent="0.2">
      <c r="A1261">
        <v>1251</v>
      </c>
      <c r="B1261">
        <f t="shared" si="77"/>
        <v>2.475806888266233E-37</v>
      </c>
      <c r="C1261" s="9">
        <f t="shared" si="76"/>
        <v>6.5208029288503361E-2</v>
      </c>
      <c r="D1261">
        <f t="shared" si="78"/>
        <v>1.6144248808274289E-38</v>
      </c>
      <c r="E1261">
        <v>0</v>
      </c>
      <c r="F1261">
        <f t="shared" si="79"/>
        <v>0</v>
      </c>
    </row>
    <row r="1262" spans="1:6" x14ac:dyDescent="0.2">
      <c r="A1262">
        <v>1252</v>
      </c>
      <c r="B1262">
        <f t="shared" si="77"/>
        <v>2.3143644001834899E-37</v>
      </c>
      <c r="C1262" s="9">
        <f t="shared" si="76"/>
        <v>6.5208029288503361E-2</v>
      </c>
      <c r="D1262">
        <f t="shared" si="78"/>
        <v>1.5091514159143452E-38</v>
      </c>
      <c r="E1262">
        <v>0</v>
      </c>
      <c r="F1262">
        <f t="shared" si="79"/>
        <v>0</v>
      </c>
    </row>
    <row r="1263" spans="1:6" x14ac:dyDescent="0.2">
      <c r="A1263">
        <v>1253</v>
      </c>
      <c r="B1263">
        <f t="shared" si="77"/>
        <v>2.1634492585920552E-37</v>
      </c>
      <c r="C1263" s="9">
        <f t="shared" si="76"/>
        <v>6.5208029288503361E-2</v>
      </c>
      <c r="D1263">
        <f t="shared" si="78"/>
        <v>1.4107426261846163E-38</v>
      </c>
      <c r="E1263">
        <v>0</v>
      </c>
      <c r="F1263">
        <f t="shared" si="79"/>
        <v>0</v>
      </c>
    </row>
    <row r="1264" spans="1:6" x14ac:dyDescent="0.2">
      <c r="A1264">
        <v>1254</v>
      </c>
      <c r="B1264">
        <f t="shared" si="77"/>
        <v>2.0223749959735937E-37</v>
      </c>
      <c r="C1264" s="9">
        <f t="shared" si="76"/>
        <v>6.5208029288503361E-2</v>
      </c>
      <c r="D1264">
        <f t="shared" si="78"/>
        <v>1.3187508796978295E-38</v>
      </c>
      <c r="E1264">
        <v>0</v>
      </c>
      <c r="F1264">
        <f t="shared" si="79"/>
        <v>0</v>
      </c>
    </row>
    <row r="1265" spans="1:6" x14ac:dyDescent="0.2">
      <c r="A1265">
        <v>1255</v>
      </c>
      <c r="B1265">
        <f t="shared" si="77"/>
        <v>1.8904999080038106E-37</v>
      </c>
      <c r="C1265" s="9">
        <f t="shared" si="76"/>
        <v>6.5208029288503361E-2</v>
      </c>
      <c r="D1265">
        <f t="shared" si="78"/>
        <v>1.2327577337102538E-38</v>
      </c>
      <c r="E1265">
        <v>0</v>
      </c>
      <c r="F1265">
        <f t="shared" si="79"/>
        <v>0</v>
      </c>
    </row>
    <row r="1266" spans="1:6" x14ac:dyDescent="0.2">
      <c r="A1266">
        <v>1256</v>
      </c>
      <c r="B1266">
        <f t="shared" si="77"/>
        <v>1.7672241346327856E-37</v>
      </c>
      <c r="C1266" s="9">
        <f t="shared" si="76"/>
        <v>6.5208029288503361E-2</v>
      </c>
      <c r="D1266">
        <f t="shared" si="78"/>
        <v>1.1523720313048469E-38</v>
      </c>
      <c r="E1266">
        <v>0</v>
      </c>
      <c r="F1266">
        <f t="shared" si="79"/>
        <v>0</v>
      </c>
    </row>
    <row r="1267" spans="1:6" x14ac:dyDescent="0.2">
      <c r="A1267">
        <v>1257</v>
      </c>
      <c r="B1267">
        <f t="shared" si="77"/>
        <v>1.6519869315023009E-37</v>
      </c>
      <c r="C1267" s="9">
        <f t="shared" ref="C1267:C1330" si="80">$E$3</f>
        <v>6.5208029288503361E-2</v>
      </c>
      <c r="D1267">
        <f t="shared" si="78"/>
        <v>1.0772281221362684E-38</v>
      </c>
      <c r="E1267">
        <v>0</v>
      </c>
      <c r="F1267">
        <f t="shared" si="79"/>
        <v>0</v>
      </c>
    </row>
    <row r="1268" spans="1:6" x14ac:dyDescent="0.2">
      <c r="A1268">
        <v>1258</v>
      </c>
      <c r="B1268">
        <f t="shared" si="77"/>
        <v>1.5442641192886744E-37</v>
      </c>
      <c r="C1268" s="9">
        <f t="shared" si="80"/>
        <v>6.5208029288503361E-2</v>
      </c>
      <c r="D1268">
        <f t="shared" si="78"/>
        <v>1.0069841991976073E-38</v>
      </c>
      <c r="E1268">
        <v>0</v>
      </c>
      <c r="F1268">
        <f t="shared" si="79"/>
        <v>0</v>
      </c>
    </row>
    <row r="1269" spans="1:6" x14ac:dyDescent="0.2">
      <c r="A1269">
        <v>1259</v>
      </c>
      <c r="B1269">
        <f t="shared" si="77"/>
        <v>1.4435656993689134E-37</v>
      </c>
      <c r="C1269" s="9">
        <f t="shared" si="80"/>
        <v>6.5208029288503361E-2</v>
      </c>
      <c r="D1269">
        <f t="shared" si="78"/>
        <v>9.4132074404326936E-39</v>
      </c>
      <c r="E1269">
        <v>0</v>
      </c>
      <c r="F1269">
        <f t="shared" si="79"/>
        <v>0</v>
      </c>
    </row>
    <row r="1270" spans="1:6" x14ac:dyDescent="0.2">
      <c r="A1270">
        <v>1260</v>
      </c>
      <c r="B1270">
        <f t="shared" si="77"/>
        <v>1.3494336249645867E-37</v>
      </c>
      <c r="C1270" s="9">
        <f t="shared" si="80"/>
        <v>6.5208029288503361E-2</v>
      </c>
      <c r="D1270">
        <f t="shared" si="78"/>
        <v>8.7993907339582023E-39</v>
      </c>
      <c r="E1270">
        <v>0</v>
      </c>
      <c r="F1270">
        <f t="shared" si="79"/>
        <v>0</v>
      </c>
    </row>
    <row r="1271" spans="1:6" x14ac:dyDescent="0.2">
      <c r="A1271">
        <v>1261</v>
      </c>
      <c r="B1271">
        <f t="shared" si="77"/>
        <v>1.2614397176250043E-37</v>
      </c>
      <c r="C1271" s="9">
        <f t="shared" si="80"/>
        <v>6.5208029288503361E-2</v>
      </c>
      <c r="D1271">
        <f t="shared" si="78"/>
        <v>8.2255998052572687E-39</v>
      </c>
      <c r="E1271">
        <v>0</v>
      </c>
      <c r="F1271">
        <f t="shared" si="79"/>
        <v>0</v>
      </c>
    </row>
    <row r="1272" spans="1:6" x14ac:dyDescent="0.2">
      <c r="A1272">
        <v>1262</v>
      </c>
      <c r="B1272">
        <f t="shared" si="77"/>
        <v>1.179183719572432E-37</v>
      </c>
      <c r="C1272" s="9">
        <f t="shared" si="80"/>
        <v>6.5208029288503361E-2</v>
      </c>
      <c r="D1272">
        <f t="shared" si="78"/>
        <v>7.6892246522405475E-39</v>
      </c>
      <c r="E1272">
        <v>0</v>
      </c>
      <c r="F1272">
        <f t="shared" si="79"/>
        <v>0</v>
      </c>
    </row>
    <row r="1273" spans="1:6" x14ac:dyDescent="0.2">
      <c r="A1273">
        <v>1263</v>
      </c>
      <c r="B1273">
        <f t="shared" si="77"/>
        <v>1.1022914730500264E-37</v>
      </c>
      <c r="C1273" s="9">
        <f t="shared" si="80"/>
        <v>6.5208029288503361E-2</v>
      </c>
      <c r="D1273">
        <f t="shared" si="78"/>
        <v>7.1878254659113631E-39</v>
      </c>
      <c r="E1273">
        <v>0</v>
      </c>
      <c r="F1273">
        <f t="shared" si="79"/>
        <v>0</v>
      </c>
    </row>
    <row r="1274" spans="1:6" x14ac:dyDescent="0.2">
      <c r="A1274">
        <v>1264</v>
      </c>
      <c r="B1274">
        <f t="shared" si="77"/>
        <v>1.0304132183909127E-37</v>
      </c>
      <c r="C1274" s="9">
        <f t="shared" si="80"/>
        <v>6.5208029288503361E-2</v>
      </c>
      <c r="D1274">
        <f t="shared" si="78"/>
        <v>6.7191215324095648E-39</v>
      </c>
      <c r="E1274">
        <v>0</v>
      </c>
      <c r="F1274">
        <f t="shared" si="79"/>
        <v>0</v>
      </c>
    </row>
    <row r="1275" spans="1:6" x14ac:dyDescent="0.2">
      <c r="A1275">
        <v>1265</v>
      </c>
      <c r="B1275">
        <f t="shared" si="77"/>
        <v>9.6322200306681709E-38</v>
      </c>
      <c r="C1275" s="9">
        <f t="shared" si="80"/>
        <v>6.5208029288503361E-2</v>
      </c>
      <c r="D1275">
        <f t="shared" si="78"/>
        <v>6.2809808587311886E-39</v>
      </c>
      <c r="E1275">
        <v>1</v>
      </c>
      <c r="F1275">
        <f t="shared" si="79"/>
        <v>1E-4</v>
      </c>
    </row>
    <row r="1276" spans="1:6" x14ac:dyDescent="0.2">
      <c r="A1276">
        <v>1266</v>
      </c>
      <c r="B1276">
        <f t="shared" si="77"/>
        <v>9.0041219447950529E-38</v>
      </c>
      <c r="C1276" s="9">
        <f t="shared" si="80"/>
        <v>6.5208029288503361E-2</v>
      </c>
      <c r="D1276">
        <f t="shared" si="78"/>
        <v>5.8714104749345163E-39</v>
      </c>
      <c r="E1276">
        <v>0</v>
      </c>
      <c r="F1276">
        <f t="shared" si="79"/>
        <v>0</v>
      </c>
    </row>
    <row r="1277" spans="1:6" x14ac:dyDescent="0.2">
      <c r="A1277">
        <v>1267</v>
      </c>
      <c r="B1277">
        <f t="shared" si="77"/>
        <v>8.4169808973016013E-38</v>
      </c>
      <c r="C1277" s="9">
        <f t="shared" si="80"/>
        <v>6.5208029288503361E-2</v>
      </c>
      <c r="D1277">
        <f t="shared" si="78"/>
        <v>5.4885473687201608E-39</v>
      </c>
      <c r="E1277">
        <v>0</v>
      </c>
      <c r="F1277">
        <f t="shared" si="79"/>
        <v>0</v>
      </c>
    </row>
    <row r="1278" spans="1:6" x14ac:dyDescent="0.2">
      <c r="A1278">
        <v>1268</v>
      </c>
      <c r="B1278">
        <f t="shared" si="77"/>
        <v>7.8681261604295846E-38</v>
      </c>
      <c r="C1278" s="9">
        <f t="shared" si="80"/>
        <v>6.5208029288503361E-2</v>
      </c>
      <c r="D1278">
        <f t="shared" si="78"/>
        <v>5.1306500111493181E-39</v>
      </c>
      <c r="E1278">
        <v>0</v>
      </c>
      <c r="F1278">
        <f t="shared" si="79"/>
        <v>0</v>
      </c>
    </row>
    <row r="1279" spans="1:6" x14ac:dyDescent="0.2">
      <c r="A1279">
        <v>1269</v>
      </c>
      <c r="B1279">
        <f t="shared" si="77"/>
        <v>7.3550611593146536E-38</v>
      </c>
      <c r="C1279" s="9">
        <f t="shared" si="80"/>
        <v>6.5208029288503361E-2</v>
      </c>
      <c r="D1279">
        <f t="shared" si="78"/>
        <v>4.7960904349532343E-39</v>
      </c>
      <c r="E1279">
        <v>0</v>
      </c>
      <c r="F1279">
        <f t="shared" si="79"/>
        <v>0</v>
      </c>
    </row>
    <row r="1280" spans="1:6" x14ac:dyDescent="0.2">
      <c r="A1280">
        <v>1270</v>
      </c>
      <c r="B1280">
        <f t="shared" si="77"/>
        <v>6.875452115819331E-38</v>
      </c>
      <c r="C1280" s="9">
        <f t="shared" si="80"/>
        <v>6.5208029288503361E-2</v>
      </c>
      <c r="D1280">
        <f t="shared" si="78"/>
        <v>4.4833468294004933E-39</v>
      </c>
      <c r="E1280">
        <v>0</v>
      </c>
      <c r="F1280">
        <f t="shared" si="79"/>
        <v>0</v>
      </c>
    </row>
    <row r="1281" spans="1:6" x14ac:dyDescent="0.2">
      <c r="A1281">
        <v>1271</v>
      </c>
      <c r="B1281">
        <f t="shared" si="77"/>
        <v>6.427117432879282E-38</v>
      </c>
      <c r="C1281" s="9">
        <f t="shared" si="80"/>
        <v>6.5208029288503361E-2</v>
      </c>
      <c r="D1281">
        <f t="shared" si="78"/>
        <v>4.1909966180384275E-39</v>
      </c>
      <c r="E1281">
        <v>0</v>
      </c>
      <c r="F1281">
        <f t="shared" si="79"/>
        <v>0</v>
      </c>
    </row>
    <row r="1282" spans="1:6" x14ac:dyDescent="0.2">
      <c r="A1282">
        <v>1272</v>
      </c>
      <c r="B1282">
        <f t="shared" si="77"/>
        <v>6.0080177710754387E-38</v>
      </c>
      <c r="C1282" s="9">
        <f t="shared" si="80"/>
        <v>6.5208029288503361E-2</v>
      </c>
      <c r="D1282">
        <f t="shared" si="78"/>
        <v>3.9177099878213587E-39</v>
      </c>
      <c r="E1282">
        <v>0</v>
      </c>
      <c r="F1282">
        <f t="shared" si="79"/>
        <v>0</v>
      </c>
    </row>
    <row r="1283" spans="1:6" x14ac:dyDescent="0.2">
      <c r="A1283">
        <v>1273</v>
      </c>
      <c r="B1283">
        <f t="shared" ref="B1283:B1346" si="81">POWER($F$3, ROW(A1272))</f>
        <v>5.616246772293303E-38</v>
      </c>
      <c r="C1283" s="9">
        <f t="shared" si="80"/>
        <v>6.5208029288503361E-2</v>
      </c>
      <c r="D1283">
        <f t="shared" ref="D1283:D1346" si="82">C1283*B1283</f>
        <v>3.6622438401916418E-39</v>
      </c>
      <c r="E1283">
        <v>0</v>
      </c>
      <c r="F1283">
        <f t="shared" si="79"/>
        <v>0</v>
      </c>
    </row>
    <row r="1284" spans="1:6" x14ac:dyDescent="0.2">
      <c r="A1284">
        <v>1274</v>
      </c>
      <c r="B1284">
        <f t="shared" si="81"/>
        <v>5.2500223882741386E-38</v>
      </c>
      <c r="C1284" s="9">
        <f t="shared" si="80"/>
        <v>6.5208029288503361E-2</v>
      </c>
      <c r="D1284">
        <f t="shared" si="82"/>
        <v>3.4234361365987837E-39</v>
      </c>
      <c r="E1284">
        <v>0</v>
      </c>
      <c r="F1284">
        <f t="shared" si="79"/>
        <v>0</v>
      </c>
    </row>
    <row r="1285" spans="1:6" x14ac:dyDescent="0.2">
      <c r="A1285">
        <v>1275</v>
      </c>
      <c r="B1285">
        <f t="shared" si="81"/>
        <v>4.9076787746142611E-38</v>
      </c>
      <c r="C1285" s="9">
        <f t="shared" si="80"/>
        <v>6.5208029288503361E-2</v>
      </c>
      <c r="D1285">
        <f t="shared" si="82"/>
        <v>3.2002006127361303E-39</v>
      </c>
      <c r="E1285">
        <v>0</v>
      </c>
      <c r="F1285">
        <f t="shared" si="79"/>
        <v>0</v>
      </c>
    </row>
    <row r="1286" spans="1:6" x14ac:dyDescent="0.2">
      <c r="A1286">
        <v>1276</v>
      </c>
      <c r="B1286">
        <f t="shared" si="81"/>
        <v>4.5876587133406479E-38</v>
      </c>
      <c r="C1286" s="9">
        <f t="shared" si="80"/>
        <v>6.5208029288503361E-2</v>
      </c>
      <c r="D1286">
        <f t="shared" si="82"/>
        <v>2.9915218374517459E-39</v>
      </c>
      <c r="E1286">
        <v>0</v>
      </c>
      <c r="F1286">
        <f t="shared" si="79"/>
        <v>0</v>
      </c>
    </row>
    <row r="1287" spans="1:6" x14ac:dyDescent="0.2">
      <c r="A1287">
        <v>1277</v>
      </c>
      <c r="B1287">
        <f t="shared" si="81"/>
        <v>4.288506529595474E-38</v>
      </c>
      <c r="C1287" s="9">
        <f t="shared" si="80"/>
        <v>6.5208029288503361E-2</v>
      </c>
      <c r="D1287">
        <f t="shared" si="82"/>
        <v>2.7964505938579959E-39</v>
      </c>
      <c r="E1287">
        <v>0</v>
      </c>
      <c r="F1287">
        <f t="shared" si="79"/>
        <v>0</v>
      </c>
    </row>
    <row r="1288" spans="1:6" x14ac:dyDescent="0.2">
      <c r="A1288">
        <v>1278</v>
      </c>
      <c r="B1288">
        <f t="shared" si="81"/>
        <v>4.0088614702096746E-38</v>
      </c>
      <c r="C1288" s="9">
        <f t="shared" si="80"/>
        <v>6.5208029288503361E-2</v>
      </c>
      <c r="D1288">
        <f t="shared" si="82"/>
        <v>2.614099561629851E-39</v>
      </c>
      <c r="E1288">
        <v>0</v>
      </c>
      <c r="F1288">
        <f t="shared" si="79"/>
        <v>0</v>
      </c>
    </row>
    <row r="1289" spans="1:6" x14ac:dyDescent="0.2">
      <c r="A1289">
        <v>1279</v>
      </c>
      <c r="B1289">
        <f t="shared" si="81"/>
        <v>3.7474515140466888E-38</v>
      </c>
      <c r="C1289" s="9">
        <f t="shared" si="80"/>
        <v>6.5208029288503361E-2</v>
      </c>
      <c r="D1289">
        <f t="shared" si="82"/>
        <v>2.4436392808520275E-39</v>
      </c>
      <c r="E1289">
        <v>0</v>
      </c>
      <c r="F1289">
        <f t="shared" si="79"/>
        <v>0</v>
      </c>
    </row>
    <row r="1290" spans="1:6" x14ac:dyDescent="0.2">
      <c r="A1290">
        <v>1280</v>
      </c>
      <c r="B1290">
        <f t="shared" si="81"/>
        <v>3.5030875859614857E-38</v>
      </c>
      <c r="C1290" s="9">
        <f t="shared" si="80"/>
        <v>6.5208029288503361E-2</v>
      </c>
      <c r="D1290">
        <f t="shared" si="82"/>
        <v>2.2842943790556911E-39</v>
      </c>
      <c r="E1290">
        <v>0</v>
      </c>
      <c r="F1290">
        <f t="shared" si="79"/>
        <v>0</v>
      </c>
    </row>
    <row r="1291" spans="1:6" x14ac:dyDescent="0.2">
      <c r="A1291">
        <v>1281</v>
      </c>
      <c r="B1291">
        <f t="shared" si="81"/>
        <v>3.2746581480559169E-38</v>
      </c>
      <c r="C1291" s="9">
        <f t="shared" si="80"/>
        <v>6.5208029288503361E-2</v>
      </c>
      <c r="D1291">
        <f t="shared" si="82"/>
        <v>2.1353400442826642E-39</v>
      </c>
      <c r="E1291">
        <v>0</v>
      </c>
      <c r="F1291">
        <f t="shared" si="79"/>
        <v>0</v>
      </c>
    </row>
    <row r="1292" spans="1:6" x14ac:dyDescent="0.2">
      <c r="A1292">
        <v>1282</v>
      </c>
      <c r="B1292">
        <f t="shared" si="81"/>
        <v>3.0611241436276506E-38</v>
      </c>
      <c r="C1292" s="9">
        <f t="shared" si="80"/>
        <v>6.5208029288503361E-2</v>
      </c>
      <c r="D1292">
        <f t="shared" si="82"/>
        <v>1.996098728134166E-39</v>
      </c>
      <c r="E1292">
        <v>0</v>
      </c>
      <c r="F1292">
        <f t="shared" ref="F1292:F1355" si="83">E1292/10000</f>
        <v>0</v>
      </c>
    </row>
    <row r="1293" spans="1:6" x14ac:dyDescent="0.2">
      <c r="A1293">
        <v>1283</v>
      </c>
      <c r="B1293">
        <f t="shared" si="81"/>
        <v>2.8615142708142341E-38</v>
      </c>
      <c r="C1293" s="9">
        <f t="shared" si="80"/>
        <v>6.5208029288503361E-2</v>
      </c>
      <c r="D1293">
        <f t="shared" si="82"/>
        <v>1.8659370638072492E-39</v>
      </c>
      <c r="E1293">
        <v>0</v>
      </c>
      <c r="F1293">
        <f t="shared" si="83"/>
        <v>0</v>
      </c>
    </row>
    <row r="1294" spans="1:6" x14ac:dyDescent="0.2">
      <c r="A1294">
        <v>1284</v>
      </c>
      <c r="B1294">
        <f t="shared" si="81"/>
        <v>2.6749205644335091E-38</v>
      </c>
      <c r="C1294" s="9">
        <f t="shared" si="80"/>
        <v>6.5208029288503361E-2</v>
      </c>
      <c r="D1294">
        <f t="shared" si="82"/>
        <v>1.7442629851000021E-39</v>
      </c>
      <c r="E1294">
        <v>0</v>
      </c>
      <c r="F1294">
        <f t="shared" si="83"/>
        <v>0</v>
      </c>
    </row>
    <row r="1295" spans="1:6" x14ac:dyDescent="0.2">
      <c r="A1295">
        <v>1285</v>
      </c>
      <c r="B1295">
        <f t="shared" si="81"/>
        <v>2.500494265923509E-38</v>
      </c>
      <c r="C1295" s="9">
        <f t="shared" si="80"/>
        <v>6.5208029288503361E-2</v>
      </c>
      <c r="D1295">
        <f t="shared" si="82"/>
        <v>1.6305230332807489E-39</v>
      </c>
      <c r="E1295">
        <v>0</v>
      </c>
      <c r="F1295">
        <f t="shared" si="83"/>
        <v>0</v>
      </c>
    </row>
    <row r="1296" spans="1:6" x14ac:dyDescent="0.2">
      <c r="A1296">
        <v>1286</v>
      </c>
      <c r="B1296">
        <f t="shared" si="81"/>
        <v>2.337441962595434E-38</v>
      </c>
      <c r="C1296" s="9">
        <f t="shared" si="80"/>
        <v>6.5208029288503361E-2</v>
      </c>
      <c r="D1296">
        <f t="shared" si="82"/>
        <v>1.5241998395709983E-39</v>
      </c>
      <c r="E1296">
        <v>0</v>
      </c>
      <c r="F1296">
        <f t="shared" si="83"/>
        <v>0</v>
      </c>
    </row>
    <row r="1297" spans="1:6" x14ac:dyDescent="0.2">
      <c r="A1297">
        <v>1287</v>
      </c>
      <c r="B1297">
        <f t="shared" si="81"/>
        <v>2.1850219786383343E-38</v>
      </c>
      <c r="C1297" s="9">
        <f t="shared" si="80"/>
        <v>6.5208029288503361E-2</v>
      </c>
      <c r="D1297">
        <f t="shared" si="82"/>
        <v>1.4248097717907207E-39</v>
      </c>
      <c r="E1297">
        <v>0</v>
      </c>
      <c r="F1297">
        <f t="shared" si="83"/>
        <v>0</v>
      </c>
    </row>
    <row r="1298" spans="1:6" x14ac:dyDescent="0.2">
      <c r="A1298">
        <v>1288</v>
      </c>
      <c r="B1298">
        <f t="shared" si="81"/>
        <v>2.0425410014592623E-38</v>
      </c>
      <c r="C1298" s="9">
        <f t="shared" si="80"/>
        <v>6.5208029288503361E-2</v>
      </c>
      <c r="D1298">
        <f t="shared" si="82"/>
        <v>1.3319007344612456E-39</v>
      </c>
      <c r="E1298">
        <v>0</v>
      </c>
      <c r="F1298">
        <f t="shared" si="83"/>
        <v>0</v>
      </c>
    </row>
    <row r="1299" spans="1:6" x14ac:dyDescent="0.2">
      <c r="A1299">
        <v>1289</v>
      </c>
      <c r="B1299">
        <f t="shared" si="81"/>
        <v>1.9093509280131378E-38</v>
      </c>
      <c r="C1299" s="9">
        <f t="shared" si="80"/>
        <v>6.5208029288503361E-2</v>
      </c>
      <c r="D1299">
        <f t="shared" si="82"/>
        <v>1.2450501123591175E-39</v>
      </c>
      <c r="E1299">
        <v>0</v>
      </c>
      <c r="F1299">
        <f t="shared" si="83"/>
        <v>0</v>
      </c>
    </row>
    <row r="1300" spans="1:6" x14ac:dyDescent="0.2">
      <c r="A1300">
        <v>1290</v>
      </c>
      <c r="B1300">
        <f t="shared" si="81"/>
        <v>1.7848459167772264E-38</v>
      </c>
      <c r="C1300" s="9">
        <f t="shared" si="80"/>
        <v>6.5208029288503361E-2</v>
      </c>
      <c r="D1300">
        <f t="shared" si="82"/>
        <v>1.16386284816675E-39</v>
      </c>
      <c r="E1300">
        <v>0</v>
      </c>
      <c r="F1300">
        <f t="shared" si="83"/>
        <v>0</v>
      </c>
    </row>
    <row r="1301" spans="1:6" x14ac:dyDescent="0.2">
      <c r="A1301">
        <v>1291</v>
      </c>
      <c r="B1301">
        <f t="shared" si="81"/>
        <v>1.668459631960551E-38</v>
      </c>
      <c r="C1301" s="9">
        <f t="shared" si="80"/>
        <v>6.5208029288503361E-2</v>
      </c>
      <c r="D1301">
        <f t="shared" si="82"/>
        <v>1.0879696454756914E-39</v>
      </c>
      <c r="E1301">
        <v>0</v>
      </c>
      <c r="F1301">
        <f t="shared" si="83"/>
        <v>0</v>
      </c>
    </row>
    <row r="1302" spans="1:6" x14ac:dyDescent="0.2">
      <c r="A1302">
        <v>1292</v>
      </c>
      <c r="B1302">
        <f t="shared" si="81"/>
        <v>1.559662667412982E-38</v>
      </c>
      <c r="C1302" s="9">
        <f t="shared" si="80"/>
        <v>6.5208029288503361E-2</v>
      </c>
      <c r="D1302">
        <f t="shared" si="82"/>
        <v>1.0170252889685101E-39</v>
      </c>
      <c r="E1302">
        <v>0</v>
      </c>
      <c r="F1302">
        <f t="shared" si="83"/>
        <v>0</v>
      </c>
    </row>
    <row r="1303" spans="1:6" x14ac:dyDescent="0.2">
      <c r="A1303">
        <v>1293</v>
      </c>
      <c r="B1303">
        <f t="shared" si="81"/>
        <v>1.457960138516131E-38</v>
      </c>
      <c r="C1303" s="9">
        <f t="shared" si="80"/>
        <v>6.5208029288503361E-2</v>
      </c>
      <c r="D1303">
        <f t="shared" si="82"/>
        <v>9.5070707413830293E-40</v>
      </c>
      <c r="E1303">
        <v>0</v>
      </c>
      <c r="F1303">
        <f t="shared" si="83"/>
        <v>0</v>
      </c>
    </row>
    <row r="1304" spans="1:6" x14ac:dyDescent="0.2">
      <c r="A1304">
        <v>1294</v>
      </c>
      <c r="B1304">
        <f t="shared" si="81"/>
        <v>1.3628894311023008E-38</v>
      </c>
      <c r="C1304" s="9">
        <f t="shared" si="80"/>
        <v>6.5208029288503361E-2</v>
      </c>
      <c r="D1304">
        <f t="shared" si="82"/>
        <v>8.8871333940310506E-40</v>
      </c>
      <c r="E1304">
        <v>0</v>
      </c>
      <c r="F1304">
        <f t="shared" si="83"/>
        <v>0</v>
      </c>
    </row>
    <row r="1305" spans="1:6" x14ac:dyDescent="0.2">
      <c r="A1305">
        <v>1295</v>
      </c>
      <c r="B1305">
        <f t="shared" si="81"/>
        <v>1.2740180971619905E-38</v>
      </c>
      <c r="C1305" s="9">
        <f t="shared" si="80"/>
        <v>6.5208029288503361E-2</v>
      </c>
      <c r="D1305">
        <f t="shared" si="82"/>
        <v>8.3076209393822403E-40</v>
      </c>
      <c r="E1305">
        <v>0</v>
      </c>
      <c r="F1305">
        <f t="shared" si="83"/>
        <v>0</v>
      </c>
    </row>
    <row r="1306" spans="1:6" x14ac:dyDescent="0.2">
      <c r="A1306">
        <v>1296</v>
      </c>
      <c r="B1306">
        <f t="shared" si="81"/>
        <v>1.1909418877681679E-38</v>
      </c>
      <c r="C1306" s="9">
        <f t="shared" si="80"/>
        <v>6.5208029288503361E-2</v>
      </c>
      <c r="D1306">
        <f t="shared" si="82"/>
        <v>7.7658973498492178E-40</v>
      </c>
      <c r="E1306">
        <v>0</v>
      </c>
      <c r="F1306">
        <f t="shared" si="83"/>
        <v>0</v>
      </c>
    </row>
    <row r="1307" spans="1:6" x14ac:dyDescent="0.2">
      <c r="A1307">
        <v>1297</v>
      </c>
      <c r="B1307">
        <f t="shared" si="81"/>
        <v>1.1132829142696758E-38</v>
      </c>
      <c r="C1307" s="9">
        <f t="shared" si="80"/>
        <v>6.5208029288503361E-2</v>
      </c>
      <c r="D1307">
        <f t="shared" si="82"/>
        <v>7.2594984880087399E-40</v>
      </c>
      <c r="E1307">
        <v>0</v>
      </c>
      <c r="F1307">
        <f t="shared" si="83"/>
        <v>0</v>
      </c>
    </row>
    <row r="1308" spans="1:6" x14ac:dyDescent="0.2">
      <c r="A1308">
        <v>1298</v>
      </c>
      <c r="B1308">
        <f t="shared" si="81"/>
        <v>1.0406879293895885E-38</v>
      </c>
      <c r="C1308" s="9">
        <f t="shared" si="80"/>
        <v>6.5208029288503361E-2</v>
      </c>
      <c r="D1308">
        <f t="shared" si="82"/>
        <v>6.7861208979828204E-40</v>
      </c>
      <c r="E1308">
        <v>0</v>
      </c>
      <c r="F1308">
        <f t="shared" si="83"/>
        <v>0</v>
      </c>
    </row>
    <row r="1309" spans="1:6" x14ac:dyDescent="0.2">
      <c r="A1309">
        <v>1299</v>
      </c>
      <c r="B1309">
        <f t="shared" si="81"/>
        <v>9.7282672040976027E-39</v>
      </c>
      <c r="C1309" s="9">
        <f t="shared" si="80"/>
        <v>6.5208029288503361E-2</v>
      </c>
      <c r="D1309">
        <f t="shared" si="82"/>
        <v>6.3436113277118315E-40</v>
      </c>
      <c r="E1309">
        <v>0</v>
      </c>
      <c r="F1309">
        <f t="shared" si="83"/>
        <v>0</v>
      </c>
    </row>
    <row r="1310" spans="1:6" x14ac:dyDescent="0.2">
      <c r="A1310">
        <v>1300</v>
      </c>
      <c r="B1310">
        <f t="shared" si="81"/>
        <v>9.0939060713264197E-39</v>
      </c>
      <c r="C1310" s="9">
        <f t="shared" si="80"/>
        <v>6.5208029288503361E-2</v>
      </c>
      <c r="D1310">
        <f t="shared" si="82"/>
        <v>5.9299569344595173E-40</v>
      </c>
      <c r="E1310">
        <v>0</v>
      </c>
      <c r="F1310">
        <f t="shared" si="83"/>
        <v>0</v>
      </c>
    </row>
    <row r="1311" spans="1:6" x14ac:dyDescent="0.2">
      <c r="A1311">
        <v>1301</v>
      </c>
      <c r="B1311">
        <f t="shared" si="81"/>
        <v>8.5009103778804684E-39</v>
      </c>
      <c r="C1311" s="9">
        <f t="shared" si="80"/>
        <v>6.5208029288503361E-2</v>
      </c>
      <c r="D1311">
        <f t="shared" si="82"/>
        <v>5.5432761289977173E-40</v>
      </c>
      <c r="E1311">
        <v>0</v>
      </c>
      <c r="F1311">
        <f t="shared" si="83"/>
        <v>0</v>
      </c>
    </row>
    <row r="1312" spans="1:6" x14ac:dyDescent="0.2">
      <c r="A1312">
        <v>1302</v>
      </c>
      <c r="B1312">
        <f t="shared" si="81"/>
        <v>7.9465827649806971E-39</v>
      </c>
      <c r="C1312" s="9">
        <f t="shared" si="80"/>
        <v>6.5208029288503361E-2</v>
      </c>
      <c r="D1312">
        <f t="shared" si="82"/>
        <v>5.1818100168237731E-40</v>
      </c>
      <c r="E1312">
        <v>0</v>
      </c>
      <c r="F1312">
        <f t="shared" si="83"/>
        <v>0</v>
      </c>
    </row>
    <row r="1313" spans="1:6" x14ac:dyDescent="0.2">
      <c r="A1313">
        <v>1303</v>
      </c>
      <c r="B1313">
        <f t="shared" si="81"/>
        <v>7.4284017632983191E-39</v>
      </c>
      <c r="C1313" s="9">
        <f t="shared" si="80"/>
        <v>6.5208029288503361E-2</v>
      </c>
      <c r="D1313">
        <f t="shared" si="82"/>
        <v>4.8439143974792684E-40</v>
      </c>
      <c r="E1313">
        <v>0</v>
      </c>
      <c r="F1313">
        <f t="shared" si="83"/>
        <v>0</v>
      </c>
    </row>
    <row r="1314" spans="1:6" x14ac:dyDescent="0.2">
      <c r="A1314">
        <v>1304</v>
      </c>
      <c r="B1314">
        <f t="shared" si="81"/>
        <v>6.9440103235503921E-39</v>
      </c>
      <c r="C1314" s="9">
        <f t="shared" si="80"/>
        <v>6.5208029288503361E-2</v>
      </c>
      <c r="D1314">
        <f t="shared" si="82"/>
        <v>4.5280522855774363E-40</v>
      </c>
      <c r="E1314">
        <v>0</v>
      </c>
      <c r="F1314">
        <f t="shared" si="83"/>
        <v>0</v>
      </c>
    </row>
    <row r="1315" spans="1:6" x14ac:dyDescent="0.2">
      <c r="A1315">
        <v>1305</v>
      </c>
      <c r="B1315">
        <f t="shared" si="81"/>
        <v>6.4912050949926483E-39</v>
      </c>
      <c r="C1315" s="9">
        <f t="shared" si="80"/>
        <v>6.5208029288503361E-2</v>
      </c>
      <c r="D1315">
        <f t="shared" si="82"/>
        <v>4.2327869195196284E-40</v>
      </c>
      <c r="E1315">
        <v>0</v>
      </c>
      <c r="F1315">
        <f t="shared" si="83"/>
        <v>0</v>
      </c>
    </row>
    <row r="1316" spans="1:6" x14ac:dyDescent="0.2">
      <c r="A1316">
        <v>1306</v>
      </c>
      <c r="B1316">
        <f t="shared" si="81"/>
        <v>6.0679264030406876E-39</v>
      </c>
      <c r="C1316" s="9">
        <f t="shared" si="80"/>
        <v>6.5208029288503361E-2</v>
      </c>
      <c r="D1316">
        <f t="shared" si="82"/>
        <v>3.9567752260996E-40</v>
      </c>
      <c r="E1316">
        <v>0</v>
      </c>
      <c r="F1316">
        <f t="shared" si="83"/>
        <v>0</v>
      </c>
    </row>
    <row r="1317" spans="1:6" x14ac:dyDescent="0.2">
      <c r="A1317">
        <v>1307</v>
      </c>
      <c r="B1317">
        <f t="shared" si="81"/>
        <v>5.672248880430726E-39</v>
      </c>
      <c r="C1317" s="9">
        <f t="shared" si="80"/>
        <v>6.5208029288503361E-2</v>
      </c>
      <c r="D1317">
        <f t="shared" si="82"/>
        <v>3.6987617112680714E-40</v>
      </c>
      <c r="E1317">
        <v>0</v>
      </c>
      <c r="F1317">
        <f t="shared" si="83"/>
        <v>0</v>
      </c>
    </row>
    <row r="1318" spans="1:6" x14ac:dyDescent="0.2">
      <c r="A1318">
        <v>1308</v>
      </c>
      <c r="B1318">
        <f t="shared" si="81"/>
        <v>5.3023727093039198E-39</v>
      </c>
      <c r="C1318" s="9">
        <f t="shared" si="80"/>
        <v>6.5208029288503361E-2</v>
      </c>
      <c r="D1318">
        <f t="shared" si="82"/>
        <v>3.4575727492685093E-40</v>
      </c>
      <c r="E1318">
        <v>0</v>
      </c>
      <c r="F1318">
        <f t="shared" si="83"/>
        <v>0</v>
      </c>
    </row>
    <row r="1319" spans="1:6" x14ac:dyDescent="0.2">
      <c r="A1319">
        <v>1309</v>
      </c>
      <c r="B1319">
        <f t="shared" si="81"/>
        <v>4.956615434377069E-39</v>
      </c>
      <c r="C1319" s="9">
        <f t="shared" si="80"/>
        <v>6.5208029288503361E-2</v>
      </c>
      <c r="D1319">
        <f t="shared" si="82"/>
        <v>3.2321112441670774E-40</v>
      </c>
      <c r="E1319">
        <v>0</v>
      </c>
      <c r="F1319">
        <f t="shared" si="83"/>
        <v>0</v>
      </c>
    </row>
    <row r="1320" spans="1:6" x14ac:dyDescent="0.2">
      <c r="A1320">
        <v>1310</v>
      </c>
      <c r="B1320">
        <f t="shared" si="81"/>
        <v>4.6334043099603617E-39</v>
      </c>
      <c r="C1320" s="9">
        <f t="shared" si="80"/>
        <v>6.5208029288503361E-2</v>
      </c>
      <c r="D1320">
        <f t="shared" si="82"/>
        <v>3.0213516394937296E-40</v>
      </c>
      <c r="E1320">
        <v>0</v>
      </c>
      <c r="F1320">
        <f t="shared" si="83"/>
        <v>0</v>
      </c>
    </row>
    <row r="1321" spans="1:6" x14ac:dyDescent="0.2">
      <c r="A1321">
        <v>1311</v>
      </c>
      <c r="B1321">
        <f t="shared" si="81"/>
        <v>4.3312691460109889E-39</v>
      </c>
      <c r="C1321" s="9">
        <f t="shared" si="80"/>
        <v>6.5208029288503361E-2</v>
      </c>
      <c r="D1321">
        <f t="shared" si="82"/>
        <v>2.8243352532947552E-40</v>
      </c>
      <c r="E1321">
        <v>0</v>
      </c>
      <c r="F1321">
        <f t="shared" si="83"/>
        <v>0</v>
      </c>
    </row>
    <row r="1322" spans="1:6" x14ac:dyDescent="0.2">
      <c r="A1322">
        <v>1312</v>
      </c>
      <c r="B1322">
        <f t="shared" si="81"/>
        <v>4.0488356206815129E-39</v>
      </c>
      <c r="C1322" s="9">
        <f t="shared" si="80"/>
        <v>6.5208029288503361E-2</v>
      </c>
      <c r="D1322">
        <f t="shared" si="82"/>
        <v>2.6401659173773577E-40</v>
      </c>
      <c r="E1322">
        <v>0</v>
      </c>
      <c r="F1322">
        <f t="shared" si="83"/>
        <v>0</v>
      </c>
    </row>
    <row r="1323" spans="1:6" x14ac:dyDescent="0.2">
      <c r="A1323">
        <v>1313</v>
      </c>
      <c r="B1323">
        <f t="shared" si="81"/>
        <v>3.7848190289437771E-39</v>
      </c>
      <c r="C1323" s="9">
        <f t="shared" si="80"/>
        <v>6.5208029288503361E-2</v>
      </c>
      <c r="D1323">
        <f t="shared" si="82"/>
        <v>2.4680059009105069E-40</v>
      </c>
      <c r="E1323">
        <v>0</v>
      </c>
      <c r="F1323">
        <f t="shared" si="83"/>
        <v>0</v>
      </c>
    </row>
    <row r="1324" spans="1:6" x14ac:dyDescent="0.2">
      <c r="A1324">
        <v>1314</v>
      </c>
      <c r="B1324">
        <f t="shared" si="81"/>
        <v>3.5380184388527266E-39</v>
      </c>
      <c r="C1324" s="9">
        <f t="shared" si="80"/>
        <v>6.5208029288503361E-2</v>
      </c>
      <c r="D1324">
        <f t="shared" si="82"/>
        <v>2.3070720998397352E-40</v>
      </c>
      <c r="E1324">
        <v>0</v>
      </c>
      <c r="F1324">
        <f t="shared" si="83"/>
        <v>0</v>
      </c>
    </row>
    <row r="1325" spans="1:6" x14ac:dyDescent="0.2">
      <c r="A1325">
        <v>1315</v>
      </c>
      <c r="B1325">
        <f t="shared" si="81"/>
        <v>3.3073112288687535E-39</v>
      </c>
      <c r="C1325" s="9">
        <f t="shared" si="80"/>
        <v>6.5208029288503361E-2</v>
      </c>
      <c r="D1325">
        <f t="shared" si="82"/>
        <v>2.1566324747826972E-40</v>
      </c>
      <c r="E1325">
        <v>0</v>
      </c>
      <c r="F1325">
        <f t="shared" si="83"/>
        <v>0</v>
      </c>
    </row>
    <row r="1326" spans="1:6" x14ac:dyDescent="0.2">
      <c r="A1326">
        <v>1316</v>
      </c>
      <c r="B1326">
        <f t="shared" si="81"/>
        <v>3.0916479813904838E-39</v>
      </c>
      <c r="C1326" s="9">
        <f t="shared" si="80"/>
        <v>6.5208029288503361E-2</v>
      </c>
      <c r="D1326">
        <f t="shared" si="82"/>
        <v>2.0160027212025296E-40</v>
      </c>
      <c r="E1326">
        <v>0</v>
      </c>
      <c r="F1326">
        <f t="shared" si="83"/>
        <v>0</v>
      </c>
    </row>
    <row r="1327" spans="1:6" x14ac:dyDescent="0.2">
      <c r="A1327">
        <v>1317</v>
      </c>
      <c r="B1327">
        <f t="shared" si="81"/>
        <v>2.8900477092702305E-39</v>
      </c>
      <c r="C1327" s="9">
        <f t="shared" si="80"/>
        <v>6.5208029288503361E-2</v>
      </c>
      <c r="D1327">
        <f t="shared" si="82"/>
        <v>1.8845431567126523E-40</v>
      </c>
      <c r="E1327">
        <v>0</v>
      </c>
      <c r="F1327">
        <f t="shared" si="83"/>
        <v>0</v>
      </c>
    </row>
    <row r="1328" spans="1:6" x14ac:dyDescent="0.2">
      <c r="A1328">
        <v>1318</v>
      </c>
      <c r="B1328">
        <f t="shared" si="81"/>
        <v>2.7015933935989653E-39</v>
      </c>
      <c r="C1328" s="9">
        <f t="shared" si="80"/>
        <v>6.5208029288503361E-2</v>
      </c>
      <c r="D1328">
        <f t="shared" si="82"/>
        <v>1.7616558113542852E-40</v>
      </c>
      <c r="E1328">
        <v>0</v>
      </c>
      <c r="F1328">
        <f t="shared" si="83"/>
        <v>0</v>
      </c>
    </row>
    <row r="1329" spans="1:6" x14ac:dyDescent="0.2">
      <c r="A1329">
        <v>1319</v>
      </c>
      <c r="B1329">
        <f t="shared" si="81"/>
        <v>2.5254278124635369E-39</v>
      </c>
      <c r="C1329" s="9">
        <f t="shared" si="80"/>
        <v>6.5208029288503361E-2</v>
      </c>
      <c r="D1329">
        <f t="shared" si="82"/>
        <v>1.6467817076112329E-40</v>
      </c>
      <c r="E1329">
        <v>0</v>
      </c>
      <c r="F1329">
        <f t="shared" si="83"/>
        <v>0</v>
      </c>
    </row>
    <row r="1330" spans="1:6" x14ac:dyDescent="0.2">
      <c r="A1330">
        <v>1320</v>
      </c>
      <c r="B1330">
        <f t="shared" si="81"/>
        <v>2.3607496417024141E-39</v>
      </c>
      <c r="C1330" s="9">
        <f t="shared" si="80"/>
        <v>6.5208029288503361E-2</v>
      </c>
      <c r="D1330">
        <f t="shared" si="82"/>
        <v>1.5393983177895484E-40</v>
      </c>
      <c r="E1330">
        <v>0</v>
      </c>
      <c r="F1330">
        <f t="shared" si="83"/>
        <v>0</v>
      </c>
    </row>
    <row r="1331" spans="1:6" x14ac:dyDescent="0.2">
      <c r="A1331">
        <v>1321</v>
      </c>
      <c r="B1331">
        <f t="shared" si="81"/>
        <v>2.2068098099234592E-39</v>
      </c>
      <c r="C1331" s="9">
        <f t="shared" ref="C1331:C1394" si="84">$E$3</f>
        <v>6.5208029288503361E-2</v>
      </c>
      <c r="D1331">
        <f t="shared" si="82"/>
        <v>1.4390171871964545E-40</v>
      </c>
      <c r="E1331">
        <v>0</v>
      </c>
      <c r="F1331">
        <f t="shared" si="83"/>
        <v>0</v>
      </c>
    </row>
    <row r="1332" spans="1:6" x14ac:dyDescent="0.2">
      <c r="A1332">
        <v>1322</v>
      </c>
      <c r="B1332">
        <f t="shared" si="81"/>
        <v>2.0629080912038141E-39</v>
      </c>
      <c r="C1332" s="9">
        <f t="shared" si="84"/>
        <v>6.5208029288503361E-2</v>
      </c>
      <c r="D1332">
        <f t="shared" si="82"/>
        <v>1.3451817123070887E-40</v>
      </c>
      <c r="E1332">
        <v>0</v>
      </c>
      <c r="F1332">
        <f t="shared" si="83"/>
        <v>0</v>
      </c>
    </row>
    <row r="1333" spans="1:6" x14ac:dyDescent="0.2">
      <c r="A1333">
        <v>1323</v>
      </c>
      <c r="B1333">
        <f t="shared" si="81"/>
        <v>1.9283899199731049E-39</v>
      </c>
      <c r="C1333" s="9">
        <f t="shared" si="84"/>
        <v>6.5208029288503361E-2</v>
      </c>
      <c r="D1333">
        <f t="shared" si="82"/>
        <v>1.2574650638126088E-40</v>
      </c>
      <c r="E1333">
        <v>0</v>
      </c>
      <c r="F1333">
        <f t="shared" si="83"/>
        <v>0</v>
      </c>
    </row>
    <row r="1334" spans="1:6" x14ac:dyDescent="0.2">
      <c r="A1334">
        <v>1324</v>
      </c>
      <c r="B1334">
        <f t="shared" si="81"/>
        <v>1.8026434135918439E-39</v>
      </c>
      <c r="C1334" s="9">
        <f t="shared" si="84"/>
        <v>6.5208029288503361E-2</v>
      </c>
      <c r="D1334">
        <f t="shared" si="82"/>
        <v>1.1754682451022462E-40</v>
      </c>
      <c r="E1334">
        <v>0</v>
      </c>
      <c r="F1334">
        <f t="shared" si="83"/>
        <v>0</v>
      </c>
    </row>
    <row r="1335" spans="1:6" x14ac:dyDescent="0.2">
      <c r="A1335">
        <v>1325</v>
      </c>
      <c r="B1335">
        <f t="shared" si="81"/>
        <v>1.6850965890816195E-39</v>
      </c>
      <c r="C1335" s="9">
        <f t="shared" si="84"/>
        <v>6.5208029288503361E-2</v>
      </c>
      <c r="D1335">
        <f t="shared" si="82"/>
        <v>1.0988182773479135E-40</v>
      </c>
      <c r="E1335">
        <v>0</v>
      </c>
      <c r="F1335">
        <f t="shared" si="83"/>
        <v>0</v>
      </c>
    </row>
    <row r="1336" spans="1:6" x14ac:dyDescent="0.2">
      <c r="A1336">
        <v>1326</v>
      </c>
      <c r="B1336">
        <f t="shared" si="81"/>
        <v>1.5752147613468282E-39</v>
      </c>
      <c r="C1336" s="9">
        <f t="shared" si="84"/>
        <v>6.5208029288503361E-2</v>
      </c>
      <c r="D1336">
        <f t="shared" si="82"/>
        <v>1.0271665029358679E-40</v>
      </c>
      <c r="E1336">
        <v>0</v>
      </c>
      <c r="F1336">
        <f t="shared" si="83"/>
        <v>0</v>
      </c>
    </row>
    <row r="1337" spans="1:6" x14ac:dyDescent="0.2">
      <c r="A1337">
        <v>1327</v>
      </c>
      <c r="B1337">
        <f t="shared" si="81"/>
        <v>1.4724981110532415E-39</v>
      </c>
      <c r="C1337" s="9">
        <f t="shared" si="84"/>
        <v>6.5208029288503361E-2</v>
      </c>
      <c r="D1337">
        <f t="shared" si="82"/>
        <v>9.6018699952825643E-41</v>
      </c>
      <c r="E1337">
        <v>0</v>
      </c>
      <c r="F1337">
        <f t="shared" si="83"/>
        <v>0</v>
      </c>
    </row>
    <row r="1338" spans="1:6" x14ac:dyDescent="0.2">
      <c r="A1338">
        <v>1328</v>
      </c>
      <c r="B1338">
        <f t="shared" si="81"/>
        <v>1.3764794111004157E-39</v>
      </c>
      <c r="C1338" s="9">
        <f t="shared" si="84"/>
        <v>6.5208029288503361E-2</v>
      </c>
      <c r="D1338">
        <f t="shared" si="82"/>
        <v>8.9757509754057763E-41</v>
      </c>
      <c r="E1338">
        <v>0</v>
      </c>
      <c r="F1338">
        <f t="shared" si="83"/>
        <v>0</v>
      </c>
    </row>
    <row r="1339" spans="1:6" x14ac:dyDescent="0.2">
      <c r="A1339">
        <v>1329</v>
      </c>
      <c r="B1339">
        <f t="shared" si="81"/>
        <v>1.2867219013463581E-39</v>
      </c>
      <c r="C1339" s="9">
        <f t="shared" si="84"/>
        <v>6.5208029288503361E-2</v>
      </c>
      <c r="D1339">
        <f t="shared" si="82"/>
        <v>8.3904599429152053E-41</v>
      </c>
      <c r="E1339">
        <v>0</v>
      </c>
      <c r="F1339">
        <f t="shared" si="83"/>
        <v>0</v>
      </c>
    </row>
    <row r="1340" spans="1:6" x14ac:dyDescent="0.2">
      <c r="A1340">
        <v>1330</v>
      </c>
      <c r="B1340">
        <f t="shared" si="81"/>
        <v>1.202817301917206E-39</v>
      </c>
      <c r="C1340" s="9">
        <f t="shared" si="84"/>
        <v>6.5208029288503361E-2</v>
      </c>
      <c r="D1340">
        <f t="shared" si="82"/>
        <v>7.8433345852135758E-41</v>
      </c>
      <c r="E1340">
        <v>3</v>
      </c>
      <c r="F1340">
        <f t="shared" si="83"/>
        <v>2.9999999999999997E-4</v>
      </c>
    </row>
    <row r="1341" spans="1:6" x14ac:dyDescent="0.2">
      <c r="A1341">
        <v>1331</v>
      </c>
      <c r="B1341">
        <f t="shared" si="81"/>
        <v>1.1243839560650702E-39</v>
      </c>
      <c r="C1341" s="9">
        <f t="shared" si="84"/>
        <v>6.5208029288503361E-2</v>
      </c>
      <c r="D1341">
        <f t="shared" si="82"/>
        <v>7.3318861938614373E-41</v>
      </c>
      <c r="E1341">
        <v>0</v>
      </c>
      <c r="F1341">
        <f t="shared" si="83"/>
        <v>0</v>
      </c>
    </row>
    <row r="1342" spans="1:6" x14ac:dyDescent="0.2">
      <c r="A1342">
        <v>1332</v>
      </c>
      <c r="B1342">
        <f t="shared" si="81"/>
        <v>1.0510650941264558E-39</v>
      </c>
      <c r="C1342" s="9">
        <f t="shared" si="84"/>
        <v>6.5208029288503361E-2</v>
      </c>
      <c r="D1342">
        <f t="shared" si="82"/>
        <v>6.8537883441921467E-41</v>
      </c>
      <c r="E1342">
        <v>0</v>
      </c>
      <c r="F1342">
        <f t="shared" si="83"/>
        <v>0</v>
      </c>
    </row>
    <row r="1343" spans="1:6" x14ac:dyDescent="0.2">
      <c r="A1343">
        <v>1333</v>
      </c>
      <c r="B1343">
        <f t="shared" si="81"/>
        <v>9.8252721068453445E-40</v>
      </c>
      <c r="C1343" s="9">
        <f t="shared" si="84"/>
        <v>6.5208029288503361E-2</v>
      </c>
      <c r="D1343">
        <f t="shared" si="82"/>
        <v>6.406866313106863E-41</v>
      </c>
      <c r="E1343">
        <v>0</v>
      </c>
      <c r="F1343">
        <f t="shared" si="83"/>
        <v>0</v>
      </c>
    </row>
    <row r="1344" spans="1:6" x14ac:dyDescent="0.2">
      <c r="A1344">
        <v>1334</v>
      </c>
      <c r="B1344">
        <f t="shared" si="81"/>
        <v>9.1845854755346578E-40</v>
      </c>
      <c r="C1344" s="9">
        <f t="shared" si="84"/>
        <v>6.5208029288503361E-2</v>
      </c>
      <c r="D1344">
        <f t="shared" si="82"/>
        <v>5.9890871869142656E-41</v>
      </c>
      <c r="E1344">
        <v>0</v>
      </c>
      <c r="F1344">
        <f t="shared" si="83"/>
        <v>0</v>
      </c>
    </row>
    <row r="1345" spans="1:6" x14ac:dyDescent="0.2">
      <c r="A1345">
        <v>1335</v>
      </c>
      <c r="B1345">
        <f t="shared" si="81"/>
        <v>8.5856767568432324E-40</v>
      </c>
      <c r="C1345" s="9">
        <f t="shared" si="84"/>
        <v>6.5208029288503361E-2</v>
      </c>
      <c r="D1345">
        <f t="shared" si="82"/>
        <v>5.5985506142185601E-41</v>
      </c>
      <c r="E1345">
        <v>0</v>
      </c>
      <c r="F1345">
        <f t="shared" si="83"/>
        <v>0</v>
      </c>
    </row>
    <row r="1346" spans="1:6" x14ac:dyDescent="0.2">
      <c r="A1346">
        <v>1336</v>
      </c>
      <c r="B1346">
        <f t="shared" si="81"/>
        <v>8.0258216954213765E-40</v>
      </c>
      <c r="C1346" s="9">
        <f t="shared" si="84"/>
        <v>6.5208029288503361E-2</v>
      </c>
      <c r="D1346">
        <f t="shared" si="82"/>
        <v>5.2334801617934279E-41</v>
      </c>
      <c r="E1346">
        <v>0</v>
      </c>
      <c r="F1346">
        <f t="shared" si="83"/>
        <v>0</v>
      </c>
    </row>
    <row r="1347" spans="1:6" x14ac:dyDescent="0.2">
      <c r="A1347">
        <v>1337</v>
      </c>
      <c r="B1347">
        <f t="shared" ref="B1347:B1410" si="85">POWER($F$3, ROW(A1336))</f>
        <v>7.5024736792420333E-40</v>
      </c>
      <c r="C1347" s="9">
        <f t="shared" si="84"/>
        <v>6.5208029288503361E-2</v>
      </c>
      <c r="D1347">
        <f t="shared" ref="D1347:D1410" si="86">C1347*B1347</f>
        <v>4.892215234122401E-41</v>
      </c>
      <c r="E1347">
        <v>0</v>
      </c>
      <c r="F1347">
        <f t="shared" si="83"/>
        <v>0</v>
      </c>
    </row>
    <row r="1348" spans="1:6" x14ac:dyDescent="0.2">
      <c r="A1348">
        <v>1338</v>
      </c>
      <c r="B1348">
        <f t="shared" si="85"/>
        <v>7.013252155829794E-40</v>
      </c>
      <c r="C1348" s="9">
        <f t="shared" si="84"/>
        <v>6.5208029288503361E-2</v>
      </c>
      <c r="D1348">
        <f t="shared" si="86"/>
        <v>4.5732035198500857E-41</v>
      </c>
      <c r="E1348">
        <v>0</v>
      </c>
      <c r="F1348">
        <f t="shared" si="83"/>
        <v>0</v>
      </c>
    </row>
    <row r="1349" spans="1:6" x14ac:dyDescent="0.2">
      <c r="A1349">
        <v>1339</v>
      </c>
      <c r="B1349">
        <f t="shared" si="85"/>
        <v>6.5559318038447851E-40</v>
      </c>
      <c r="C1349" s="9">
        <f t="shared" si="84"/>
        <v>6.5208029288503361E-2</v>
      </c>
      <c r="D1349">
        <f t="shared" si="86"/>
        <v>4.2749939307854139E-41</v>
      </c>
      <c r="E1349">
        <v>0</v>
      </c>
      <c r="F1349">
        <f t="shared" si="83"/>
        <v>0</v>
      </c>
    </row>
    <row r="1350" spans="1:6" x14ac:dyDescent="0.2">
      <c r="A1350">
        <v>1340</v>
      </c>
      <c r="B1350">
        <f t="shared" si="85"/>
        <v>6.1284324107662451E-40</v>
      </c>
      <c r="C1350" s="9">
        <f t="shared" si="84"/>
        <v>6.5208029288503361E-2</v>
      </c>
      <c r="D1350">
        <f t="shared" si="86"/>
        <v>3.9962300013385859E-41</v>
      </c>
      <c r="E1350">
        <v>0</v>
      </c>
      <c r="F1350">
        <f t="shared" si="83"/>
        <v>0</v>
      </c>
    </row>
    <row r="1351" spans="1:6" x14ac:dyDescent="0.2">
      <c r="A1351">
        <v>1341</v>
      </c>
      <c r="B1351">
        <f t="shared" si="85"/>
        <v>5.7288094106323869E-40</v>
      </c>
      <c r="C1351" s="9">
        <f t="shared" si="84"/>
        <v>6.5208029288503361E-2</v>
      </c>
      <c r="D1351">
        <f t="shared" si="86"/>
        <v>3.7356437183677037E-41</v>
      </c>
      <c r="E1351">
        <v>0</v>
      </c>
      <c r="F1351">
        <f t="shared" si="83"/>
        <v>0</v>
      </c>
    </row>
    <row r="1352" spans="1:6" x14ac:dyDescent="0.2">
      <c r="A1352">
        <v>1342</v>
      </c>
      <c r="B1352">
        <f t="shared" si="85"/>
        <v>5.3552450387956165E-40</v>
      </c>
      <c r="C1352" s="9">
        <f t="shared" si="84"/>
        <v>6.5208029288503361E-2</v>
      </c>
      <c r="D1352">
        <f t="shared" si="86"/>
        <v>3.492049753368969E-41</v>
      </c>
      <c r="E1352">
        <v>0</v>
      </c>
      <c r="F1352">
        <f t="shared" si="83"/>
        <v>0</v>
      </c>
    </row>
    <row r="1353" spans="1:6" x14ac:dyDescent="0.2">
      <c r="A1353">
        <v>1343</v>
      </c>
      <c r="B1353">
        <f t="shared" si="85"/>
        <v>5.0060400634587194E-40</v>
      </c>
      <c r="C1353" s="9">
        <f t="shared" si="84"/>
        <v>6.5208029288503361E-2</v>
      </c>
      <c r="D1353">
        <f t="shared" si="86"/>
        <v>3.2643400707743739E-41</v>
      </c>
      <c r="E1353">
        <v>0</v>
      </c>
      <c r="F1353">
        <f t="shared" si="83"/>
        <v>0</v>
      </c>
    </row>
    <row r="1354" spans="1:6" x14ac:dyDescent="0.2">
      <c r="A1354">
        <v>1344</v>
      </c>
      <c r="B1354">
        <f t="shared" si="85"/>
        <v>4.6796060563812815E-40</v>
      </c>
      <c r="C1354" s="9">
        <f t="shared" si="84"/>
        <v>6.5208029288503361E-2</v>
      </c>
      <c r="D1354">
        <f t="shared" si="86"/>
        <v>3.0514788878316831E-41</v>
      </c>
      <c r="E1354">
        <v>0</v>
      </c>
      <c r="F1354">
        <f t="shared" si="83"/>
        <v>0</v>
      </c>
    </row>
    <row r="1355" spans="1:6" x14ac:dyDescent="0.2">
      <c r="A1355">
        <v>1345</v>
      </c>
      <c r="B1355">
        <f t="shared" si="85"/>
        <v>4.3744581675981128E-40</v>
      </c>
      <c r="C1355" s="9">
        <f t="shared" si="84"/>
        <v>6.5208029288503361E-2</v>
      </c>
      <c r="D1355">
        <f t="shared" si="86"/>
        <v>2.852497963140705E-41</v>
      </c>
      <c r="E1355">
        <v>0</v>
      </c>
      <c r="F1355">
        <f t="shared" si="83"/>
        <v>0</v>
      </c>
    </row>
    <row r="1356" spans="1:6" x14ac:dyDescent="0.2">
      <c r="A1356">
        <v>1346</v>
      </c>
      <c r="B1356">
        <f t="shared" si="85"/>
        <v>4.089208371284043E-40</v>
      </c>
      <c r="C1356" s="9">
        <f t="shared" si="84"/>
        <v>6.5208029288503361E-2</v>
      </c>
      <c r="D1356">
        <f t="shared" si="86"/>
        <v>2.6664921924148298E-41</v>
      </c>
      <c r="E1356">
        <v>0</v>
      </c>
      <c r="F1356">
        <f t="shared" ref="F1356:F1419" si="87">E1356/10000</f>
        <v>0</v>
      </c>
    </row>
    <row r="1357" spans="1:6" x14ac:dyDescent="0.2">
      <c r="A1357">
        <v>1347</v>
      </c>
      <c r="B1357">
        <f t="shared" si="85"/>
        <v>3.8225591520425599E-40</v>
      </c>
      <c r="C1357" s="9">
        <f t="shared" si="84"/>
        <v>6.5208029288503361E-2</v>
      </c>
      <c r="D1357">
        <f t="shared" si="86"/>
        <v>2.492615491434278E-41</v>
      </c>
      <c r="E1357">
        <v>0</v>
      </c>
      <c r="F1357">
        <f t="shared" si="87"/>
        <v>0</v>
      </c>
    </row>
    <row r="1358" spans="1:6" x14ac:dyDescent="0.2">
      <c r="A1358">
        <v>1348</v>
      </c>
      <c r="B1358">
        <f t="shared" si="85"/>
        <v>3.573297602899132E-40</v>
      </c>
      <c r="C1358" s="9">
        <f t="shared" si="84"/>
        <v>6.5208029288503361E-2</v>
      </c>
      <c r="D1358">
        <f t="shared" si="86"/>
        <v>2.3300769474638542E-41</v>
      </c>
      <c r="E1358">
        <v>0</v>
      </c>
      <c r="F1358">
        <f t="shared" si="87"/>
        <v>0</v>
      </c>
    </row>
    <row r="1359" spans="1:6" x14ac:dyDescent="0.2">
      <c r="A1359">
        <v>1349</v>
      </c>
      <c r="B1359">
        <f t="shared" si="85"/>
        <v>3.3402899081527471E-40</v>
      </c>
      <c r="C1359" s="9">
        <f t="shared" si="84"/>
        <v>6.5208029288503361E-2</v>
      </c>
      <c r="D1359">
        <f t="shared" si="86"/>
        <v>2.1781372216291653E-41</v>
      </c>
      <c r="E1359">
        <v>0</v>
      </c>
      <c r="F1359">
        <f t="shared" si="87"/>
        <v>0</v>
      </c>
    </row>
    <row r="1360" spans="1:6" x14ac:dyDescent="0.2">
      <c r="A1360">
        <v>1350</v>
      </c>
      <c r="B1360">
        <f t="shared" si="85"/>
        <v>3.1224761859898301E-40</v>
      </c>
      <c r="C1360" s="9">
        <f t="shared" si="84"/>
        <v>6.5208029288503361E-2</v>
      </c>
      <c r="D1360">
        <f t="shared" si="86"/>
        <v>2.0361051858867911E-41</v>
      </c>
      <c r="E1360">
        <v>0</v>
      </c>
      <c r="F1360">
        <f t="shared" si="87"/>
        <v>0</v>
      </c>
    </row>
    <row r="1361" spans="1:6" x14ac:dyDescent="0.2">
      <c r="A1361">
        <v>1351</v>
      </c>
      <c r="B1361">
        <f t="shared" si="85"/>
        <v>2.918865667401151E-40</v>
      </c>
      <c r="C1361" s="9">
        <f t="shared" si="84"/>
        <v>6.5208029288503361E-2</v>
      </c>
      <c r="D1361">
        <f t="shared" si="86"/>
        <v>1.9033347792910115E-41</v>
      </c>
      <c r="E1361">
        <v>0</v>
      </c>
      <c r="F1361">
        <f t="shared" si="87"/>
        <v>0</v>
      </c>
    </row>
    <row r="1362" spans="1:6" x14ac:dyDescent="0.2">
      <c r="A1362">
        <v>1352</v>
      </c>
      <c r="B1362">
        <f t="shared" si="85"/>
        <v>2.7285321894720502E-40</v>
      </c>
      <c r="C1362" s="9">
        <f t="shared" si="84"/>
        <v>6.5208029288503361E-2</v>
      </c>
      <c r="D1362">
        <f t="shared" si="86"/>
        <v>1.7792220692571765E-41</v>
      </c>
      <c r="E1362">
        <v>0</v>
      </c>
      <c r="F1362">
        <f t="shared" si="87"/>
        <v>0</v>
      </c>
    </row>
    <row r="1363" spans="1:6" x14ac:dyDescent="0.2">
      <c r="A1363">
        <v>1353</v>
      </c>
      <c r="B1363">
        <f t="shared" si="85"/>
        <v>2.5506099825463323E-40</v>
      </c>
      <c r="C1363" s="9">
        <f t="shared" si="84"/>
        <v>6.5208029288503361E-2</v>
      </c>
      <c r="D1363">
        <f t="shared" si="86"/>
        <v>1.6632025044543028E-41</v>
      </c>
      <c r="E1363">
        <v>0</v>
      </c>
      <c r="F1363">
        <f t="shared" si="87"/>
        <v>0</v>
      </c>
    </row>
    <row r="1364" spans="1:6" x14ac:dyDescent="0.2">
      <c r="A1364">
        <v>1354</v>
      </c>
      <c r="B1364">
        <f t="shared" si="85"/>
        <v>2.3842897321009027E-40</v>
      </c>
      <c r="C1364" s="9">
        <f t="shared" si="84"/>
        <v>6.5208029288503361E-2</v>
      </c>
      <c r="D1364">
        <f t="shared" si="86"/>
        <v>1.5547483468311349E-41</v>
      </c>
      <c r="E1364">
        <v>0</v>
      </c>
      <c r="F1364">
        <f t="shared" si="87"/>
        <v>0</v>
      </c>
    </row>
    <row r="1365" spans="1:6" x14ac:dyDescent="0.2">
      <c r="A1365">
        <v>1355</v>
      </c>
      <c r="B1365">
        <f t="shared" si="85"/>
        <v>2.2288148974177889E-40</v>
      </c>
      <c r="C1365" s="9">
        <f t="shared" si="84"/>
        <v>6.5208029288503361E-2</v>
      </c>
      <c r="D1365">
        <f t="shared" si="86"/>
        <v>1.453366271094718E-41</v>
      </c>
      <c r="E1365">
        <v>0</v>
      </c>
      <c r="F1365">
        <f t="shared" si="87"/>
        <v>0</v>
      </c>
    </row>
    <row r="1366" spans="1:6" x14ac:dyDescent="0.2">
      <c r="A1366">
        <v>1356</v>
      </c>
      <c r="B1366">
        <f t="shared" si="85"/>
        <v>2.0834782703083173E-40</v>
      </c>
      <c r="C1366" s="9">
        <f t="shared" si="84"/>
        <v>6.5208029288503361E-2</v>
      </c>
      <c r="D1366">
        <f t="shared" si="86"/>
        <v>1.3585951207222507E-41</v>
      </c>
      <c r="E1366">
        <v>0</v>
      </c>
      <c r="F1366">
        <f t="shared" si="87"/>
        <v>0</v>
      </c>
    </row>
    <row r="1367" spans="1:6" x14ac:dyDescent="0.2">
      <c r="A1367">
        <v>1357</v>
      </c>
      <c r="B1367">
        <f t="shared" si="85"/>
        <v>1.947618758236092E-40</v>
      </c>
      <c r="C1367" s="9">
        <f t="shared" si="84"/>
        <v>6.5208029288503361E-2</v>
      </c>
      <c r="D1367">
        <f t="shared" si="86"/>
        <v>1.2700038102989764E-41</v>
      </c>
      <c r="E1367">
        <v>0</v>
      </c>
      <c r="F1367">
        <f t="shared" si="87"/>
        <v>0</v>
      </c>
    </row>
    <row r="1368" spans="1:6" x14ac:dyDescent="0.2">
      <c r="A1368">
        <v>1358</v>
      </c>
      <c r="B1368">
        <f t="shared" si="85"/>
        <v>1.8206183772061948E-40</v>
      </c>
      <c r="C1368" s="9">
        <f t="shared" si="84"/>
        <v>6.5208029288503361E-2</v>
      </c>
      <c r="D1368">
        <f t="shared" si="86"/>
        <v>1.1871893646404902E-41</v>
      </c>
      <c r="E1368">
        <v>0</v>
      </c>
      <c r="F1368">
        <f t="shared" si="87"/>
        <v>0</v>
      </c>
    </row>
    <row r="1369" spans="1:6" x14ac:dyDescent="0.2">
      <c r="A1369">
        <v>1359</v>
      </c>
      <c r="B1369">
        <f t="shared" si="85"/>
        <v>1.701899440742146E-40</v>
      </c>
      <c r="C1369" s="9">
        <f t="shared" si="84"/>
        <v>6.5208029288503361E-2</v>
      </c>
      <c r="D1369">
        <f t="shared" si="86"/>
        <v>1.1097750857800134E-41</v>
      </c>
      <c r="E1369">
        <v>0</v>
      </c>
      <c r="F1369">
        <f t="shared" si="87"/>
        <v>0</v>
      </c>
    </row>
    <row r="1370" spans="1:6" x14ac:dyDescent="0.2">
      <c r="A1370">
        <v>1360</v>
      </c>
      <c r="B1370">
        <f t="shared" si="85"/>
        <v>1.5909219321641443E-40</v>
      </c>
      <c r="C1370" s="9">
        <f t="shared" si="84"/>
        <v>6.5208029288503361E-2</v>
      </c>
      <c r="D1370">
        <f t="shared" si="86"/>
        <v>1.0374088394828189E-41</v>
      </c>
      <c r="E1370">
        <v>0</v>
      </c>
      <c r="F1370">
        <f t="shared" si="87"/>
        <v>0</v>
      </c>
    </row>
    <row r="1371" spans="1:6" x14ac:dyDescent="0.2">
      <c r="A1371">
        <v>1361</v>
      </c>
      <c r="B1371">
        <f t="shared" si="85"/>
        <v>1.4871810482158623E-40</v>
      </c>
      <c r="C1371" s="9">
        <f t="shared" si="84"/>
        <v>6.5208029288503361E-2</v>
      </c>
      <c r="D1371">
        <f t="shared" si="86"/>
        <v>9.6976145349367085E-42</v>
      </c>
      <c r="E1371">
        <v>0</v>
      </c>
      <c r="F1371">
        <f t="shared" si="87"/>
        <v>0</v>
      </c>
    </row>
    <row r="1372" spans="1:6" x14ac:dyDescent="0.2">
      <c r="A1372">
        <v>1362</v>
      </c>
      <c r="B1372">
        <f t="shared" si="85"/>
        <v>1.3902049028664956E-40</v>
      </c>
      <c r="C1372" s="9">
        <f t="shared" si="84"/>
        <v>6.5208029288503361E-2</v>
      </c>
      <c r="D1372">
        <f t="shared" si="86"/>
        <v>9.0652522023139409E-42</v>
      </c>
      <c r="E1372">
        <v>0</v>
      </c>
      <c r="F1372">
        <f t="shared" si="87"/>
        <v>0</v>
      </c>
    </row>
    <row r="1373" spans="1:6" x14ac:dyDescent="0.2">
      <c r="A1373">
        <v>1363</v>
      </c>
      <c r="B1373">
        <f t="shared" si="85"/>
        <v>1.299552380843356E-40</v>
      </c>
      <c r="C1373" s="9">
        <f t="shared" si="84"/>
        <v>6.5208029288503361E-2</v>
      </c>
      <c r="D1373">
        <f t="shared" si="86"/>
        <v>8.474124971197784E-42</v>
      </c>
      <c r="E1373">
        <v>0</v>
      </c>
      <c r="F1373">
        <f t="shared" si="87"/>
        <v>0</v>
      </c>
    </row>
    <row r="1374" spans="1:6" x14ac:dyDescent="0.2">
      <c r="A1374">
        <v>1364</v>
      </c>
      <c r="B1374">
        <f t="shared" si="85"/>
        <v>1.2148111311313783E-40</v>
      </c>
      <c r="C1374" s="9">
        <f t="shared" si="84"/>
        <v>6.5208029288503361E-2</v>
      </c>
      <c r="D1374">
        <f t="shared" si="86"/>
        <v>7.9215439818814807E-42</v>
      </c>
      <c r="E1374">
        <v>0</v>
      </c>
      <c r="F1374">
        <f t="shared" si="87"/>
        <v>0</v>
      </c>
    </row>
    <row r="1375" spans="1:6" x14ac:dyDescent="0.2">
      <c r="A1375">
        <v>1365</v>
      </c>
      <c r="B1375">
        <f t="shared" si="85"/>
        <v>1.1355956913125637E-40</v>
      </c>
      <c r="C1375" s="9">
        <f t="shared" si="84"/>
        <v>6.5208029288503361E-2</v>
      </c>
      <c r="D1375">
        <f t="shared" si="86"/>
        <v>7.4049957099007876E-42</v>
      </c>
      <c r="E1375">
        <v>0</v>
      </c>
      <c r="F1375">
        <f t="shared" si="87"/>
        <v>0</v>
      </c>
    </row>
    <row r="1376" spans="1:6" x14ac:dyDescent="0.2">
      <c r="A1376">
        <v>1366</v>
      </c>
      <c r="B1376">
        <f t="shared" si="85"/>
        <v>1.0615457342135558E-40</v>
      </c>
      <c r="C1376" s="9">
        <f t="shared" si="84"/>
        <v>6.5208029288503361E-2</v>
      </c>
      <c r="D1376">
        <f t="shared" si="86"/>
        <v>6.9221305327683355E-42</v>
      </c>
      <c r="E1376">
        <v>0</v>
      </c>
      <c r="F1376">
        <f t="shared" si="87"/>
        <v>0</v>
      </c>
    </row>
    <row r="1377" spans="1:6" x14ac:dyDescent="0.2">
      <c r="A1377">
        <v>1367</v>
      </c>
      <c r="B1377">
        <f t="shared" si="85"/>
        <v>9.9232442888587246E-41</v>
      </c>
      <c r="C1377" s="9">
        <f t="shared" si="84"/>
        <v>6.5208029288503361E-2</v>
      </c>
      <c r="D1377">
        <f t="shared" si="86"/>
        <v>6.4707520422487345E-42</v>
      </c>
      <c r="E1377">
        <v>0</v>
      </c>
      <c r="F1377">
        <f t="shared" si="87"/>
        <v>0</v>
      </c>
    </row>
    <row r="1378" spans="1:6" x14ac:dyDescent="0.2">
      <c r="A1378">
        <v>1368</v>
      </c>
      <c r="B1378">
        <f t="shared" si="85"/>
        <v>9.276169084633851E-41</v>
      </c>
      <c r="C1378" s="9">
        <f t="shared" si="84"/>
        <v>6.5208029288503361E-2</v>
      </c>
      <c r="D1378">
        <f t="shared" si="86"/>
        <v>6.048807053559136E-42</v>
      </c>
      <c r="E1378">
        <v>0</v>
      </c>
      <c r="F1378">
        <f t="shared" si="87"/>
        <v>0</v>
      </c>
    </row>
    <row r="1379" spans="1:6" x14ac:dyDescent="0.2">
      <c r="A1379">
        <v>1369</v>
      </c>
      <c r="B1379">
        <f t="shared" si="85"/>
        <v>8.6712883792779361E-41</v>
      </c>
      <c r="C1379" s="9">
        <f t="shared" si="84"/>
        <v>6.5208029288503361E-2</v>
      </c>
      <c r="D1379">
        <f t="shared" si="86"/>
        <v>5.6543762660501448E-42</v>
      </c>
      <c r="E1379">
        <v>0</v>
      </c>
      <c r="F1379">
        <f t="shared" si="87"/>
        <v>0</v>
      </c>
    </row>
    <row r="1380" spans="1:6" x14ac:dyDescent="0.2">
      <c r="A1380">
        <v>1370</v>
      </c>
      <c r="B1380">
        <f t="shared" si="85"/>
        <v>8.1058507526729234E-41</v>
      </c>
      <c r="C1380" s="9">
        <f t="shared" si="84"/>
        <v>6.5208029288503361E-2</v>
      </c>
      <c r="D1380">
        <f t="shared" si="86"/>
        <v>5.2856655328853297E-42</v>
      </c>
      <c r="E1380">
        <v>0</v>
      </c>
      <c r="F1380">
        <f t="shared" si="87"/>
        <v>0</v>
      </c>
    </row>
    <row r="1381" spans="1:6" x14ac:dyDescent="0.2">
      <c r="A1381">
        <v>1371</v>
      </c>
      <c r="B1381">
        <f t="shared" si="85"/>
        <v>7.577284199384388E-41</v>
      </c>
      <c r="C1381" s="9">
        <f t="shared" si="84"/>
        <v>6.5208029288503361E-2</v>
      </c>
      <c r="D1381">
        <f t="shared" si="86"/>
        <v>4.9409977000077089E-42</v>
      </c>
      <c r="E1381">
        <v>0</v>
      </c>
      <c r="F1381">
        <f t="shared" si="87"/>
        <v>0</v>
      </c>
    </row>
    <row r="1382" spans="1:6" x14ac:dyDescent="0.2">
      <c r="A1382">
        <v>1372</v>
      </c>
      <c r="B1382">
        <f t="shared" si="85"/>
        <v>7.0831844293836204E-41</v>
      </c>
      <c r="C1382" s="9">
        <f t="shared" si="84"/>
        <v>6.5208029288503361E-2</v>
      </c>
      <c r="D1382">
        <f t="shared" si="86"/>
        <v>4.6188049772711809E-42</v>
      </c>
      <c r="E1382">
        <v>0</v>
      </c>
      <c r="F1382">
        <f t="shared" si="87"/>
        <v>0</v>
      </c>
    </row>
    <row r="1383" spans="1:6" x14ac:dyDescent="0.2">
      <c r="A1383">
        <v>1373</v>
      </c>
      <c r="B1383">
        <f t="shared" si="85"/>
        <v>6.6213039316565008E-41</v>
      </c>
      <c r="C1383" s="9">
        <f t="shared" si="84"/>
        <v>6.5208029288503361E-2</v>
      </c>
      <c r="D1383">
        <f t="shared" si="86"/>
        <v>4.3176218070353959E-42</v>
      </c>
      <c r="E1383">
        <v>0</v>
      </c>
      <c r="F1383">
        <f t="shared" si="87"/>
        <v>0</v>
      </c>
    </row>
    <row r="1384" spans="1:6" x14ac:dyDescent="0.2">
      <c r="A1384">
        <v>1374</v>
      </c>
      <c r="B1384">
        <f t="shared" si="85"/>
        <v>6.1895417509529624E-41</v>
      </c>
      <c r="C1384" s="9">
        <f t="shared" si="84"/>
        <v>6.5208029288503361E-2</v>
      </c>
      <c r="D1384">
        <f t="shared" si="86"/>
        <v>4.0360781977855515E-42</v>
      </c>
      <c r="E1384">
        <v>0</v>
      </c>
      <c r="F1384">
        <f t="shared" si="87"/>
        <v>0</v>
      </c>
    </row>
    <row r="1385" spans="1:6" x14ac:dyDescent="0.2">
      <c r="A1385">
        <v>1375</v>
      </c>
      <c r="B1385">
        <f t="shared" si="85"/>
        <v>5.7859339311744073E-41</v>
      </c>
      <c r="C1385" s="9">
        <f t="shared" si="84"/>
        <v>6.5208029288503361E-2</v>
      </c>
      <c r="D1385">
        <f t="shared" si="86"/>
        <v>3.7728934924536613E-42</v>
      </c>
      <c r="E1385">
        <v>0</v>
      </c>
      <c r="F1385">
        <f t="shared" si="87"/>
        <v>0</v>
      </c>
    </row>
    <row r="1386" spans="1:6" x14ac:dyDescent="0.2">
      <c r="A1386">
        <v>1376</v>
      </c>
      <c r="B1386">
        <f t="shared" si="85"/>
        <v>5.4086445819290408E-41</v>
      </c>
      <c r="C1386" s="9">
        <f t="shared" si="84"/>
        <v>6.5208029288503361E-2</v>
      </c>
      <c r="D1386">
        <f t="shared" si="86"/>
        <v>3.5268705430953394E-42</v>
      </c>
      <c r="E1386">
        <v>0</v>
      </c>
      <c r="F1386">
        <f t="shared" si="87"/>
        <v>0</v>
      </c>
    </row>
    <row r="1387" spans="1:6" x14ac:dyDescent="0.2">
      <c r="A1387">
        <v>1377</v>
      </c>
      <c r="B1387">
        <f t="shared" si="85"/>
        <v>5.0559575276195071E-41</v>
      </c>
      <c r="C1387" s="9">
        <f t="shared" si="84"/>
        <v>6.5208029288503361E-2</v>
      </c>
      <c r="D1387">
        <f t="shared" si="86"/>
        <v>3.2968902654244185E-42</v>
      </c>
      <c r="E1387">
        <v>0</v>
      </c>
      <c r="F1387">
        <f t="shared" si="87"/>
        <v>0</v>
      </c>
    </row>
    <row r="1388" spans="1:6" x14ac:dyDescent="0.2">
      <c r="A1388">
        <v>1378</v>
      </c>
      <c r="B1388">
        <f t="shared" si="85"/>
        <v>4.7262685010770653E-41</v>
      </c>
      <c r="C1388" s="9">
        <f t="shared" si="84"/>
        <v>6.5208029288503361E-2</v>
      </c>
      <c r="D1388">
        <f t="shared" si="86"/>
        <v>3.0819065484356414E-42</v>
      </c>
      <c r="E1388">
        <v>0</v>
      </c>
      <c r="F1388">
        <f t="shared" si="87"/>
        <v>0</v>
      </c>
    </row>
    <row r="1389" spans="1:6" x14ac:dyDescent="0.2">
      <c r="A1389">
        <v>1379</v>
      </c>
      <c r="B1389">
        <f t="shared" si="85"/>
        <v>4.4180778462335013E-41</v>
      </c>
      <c r="C1389" s="9">
        <f t="shared" si="84"/>
        <v>6.5208029288503361E-2</v>
      </c>
      <c r="D1389">
        <f t="shared" si="86"/>
        <v>2.8809414959608201E-42</v>
      </c>
      <c r="E1389">
        <v>0</v>
      </c>
      <c r="F1389">
        <f t="shared" si="87"/>
        <v>0</v>
      </c>
    </row>
    <row r="1390" spans="1:6" x14ac:dyDescent="0.2">
      <c r="A1390">
        <v>1380</v>
      </c>
      <c r="B1390">
        <f t="shared" si="85"/>
        <v>4.1299836966374192E-41</v>
      </c>
      <c r="C1390" s="9">
        <f t="shared" si="84"/>
        <v>6.5208029288503361E-2</v>
      </c>
      <c r="D1390">
        <f t="shared" si="86"/>
        <v>2.6930809785137423E-42</v>
      </c>
      <c r="E1390">
        <v>0</v>
      </c>
      <c r="F1390">
        <f t="shared" si="87"/>
        <v>0</v>
      </c>
    </row>
    <row r="1391" spans="1:6" x14ac:dyDescent="0.2">
      <c r="A1391">
        <v>1381</v>
      </c>
      <c r="B1391">
        <f t="shared" si="85"/>
        <v>3.860675598786045E-41</v>
      </c>
      <c r="C1391" s="9">
        <f t="shared" si="84"/>
        <v>6.5208029288503361E-2</v>
      </c>
      <c r="D1391">
        <f t="shared" si="86"/>
        <v>2.5174704751905068E-42</v>
      </c>
      <c r="E1391">
        <v>0</v>
      </c>
      <c r="F1391">
        <f t="shared" si="87"/>
        <v>0</v>
      </c>
    </row>
    <row r="1392" spans="1:6" x14ac:dyDescent="0.2">
      <c r="A1392">
        <v>1382</v>
      </c>
      <c r="B1392">
        <f t="shared" si="85"/>
        <v>3.6089285512669947E-41</v>
      </c>
      <c r="C1392" s="9">
        <f t="shared" si="84"/>
        <v>6.5208029288503361E-2</v>
      </c>
      <c r="D1392">
        <f t="shared" si="86"/>
        <v>2.353311186711342E-42</v>
      </c>
      <c r="E1392">
        <v>0</v>
      </c>
      <c r="F1392">
        <f t="shared" si="87"/>
        <v>0</v>
      </c>
    </row>
    <row r="1393" spans="1:6" x14ac:dyDescent="0.2">
      <c r="A1393">
        <v>1383</v>
      </c>
      <c r="B1393">
        <f t="shared" si="85"/>
        <v>3.3735974325958599E-41</v>
      </c>
      <c r="C1393" s="9">
        <f t="shared" si="84"/>
        <v>6.5208029288503361E-2</v>
      </c>
      <c r="D1393">
        <f t="shared" si="86"/>
        <v>2.1998564019233057E-42</v>
      </c>
      <c r="E1393">
        <v>0</v>
      </c>
      <c r="F1393">
        <f t="shared" si="87"/>
        <v>0</v>
      </c>
    </row>
    <row r="1394" spans="1:6" x14ac:dyDescent="0.2">
      <c r="A1394">
        <v>1384</v>
      </c>
      <c r="B1394">
        <f t="shared" si="85"/>
        <v>3.15361179240353E-41</v>
      </c>
      <c r="C1394" s="9">
        <f t="shared" si="84"/>
        <v>6.5208029288503361E-2</v>
      </c>
      <c r="D1394">
        <f t="shared" si="86"/>
        <v>2.0564081012361898E-42</v>
      </c>
      <c r="E1394">
        <v>0</v>
      </c>
      <c r="F1394">
        <f t="shared" si="87"/>
        <v>0</v>
      </c>
    </row>
    <row r="1395" spans="1:6" x14ac:dyDescent="0.2">
      <c r="A1395">
        <v>1385</v>
      </c>
      <c r="B1395">
        <f t="shared" si="85"/>
        <v>2.9479709822799114E-41</v>
      </c>
      <c r="C1395" s="9">
        <f t="shared" ref="C1395:C1458" si="88">$E$3</f>
        <v>6.5208029288503361E-2</v>
      </c>
      <c r="D1395">
        <f t="shared" si="86"/>
        <v>1.922313781541665E-42</v>
      </c>
      <c r="E1395">
        <v>0</v>
      </c>
      <c r="F1395">
        <f t="shared" si="87"/>
        <v>0</v>
      </c>
    </row>
    <row r="1396" spans="1:6" x14ac:dyDescent="0.2">
      <c r="A1396">
        <v>1386</v>
      </c>
      <c r="B1396">
        <f t="shared" si="85"/>
        <v>2.7557396041257452E-41</v>
      </c>
      <c r="C1396" s="9">
        <f t="shared" si="88"/>
        <v>6.5208029288503361E-2</v>
      </c>
      <c r="D1396">
        <f t="shared" si="86"/>
        <v>1.7969634881732024E-42</v>
      </c>
      <c r="E1396">
        <v>0</v>
      </c>
      <c r="F1396">
        <f t="shared" si="87"/>
        <v>0</v>
      </c>
    </row>
    <row r="1397" spans="1:6" x14ac:dyDescent="0.2">
      <c r="A1397">
        <v>1387</v>
      </c>
      <c r="B1397">
        <f t="shared" si="85"/>
        <v>2.5760432553084242E-41</v>
      </c>
      <c r="C1397" s="9">
        <f t="shared" si="88"/>
        <v>6.5208029288503361E-2</v>
      </c>
      <c r="D1397">
        <f t="shared" si="86"/>
        <v>1.6797870404060327E-42</v>
      </c>
      <c r="E1397">
        <v>0</v>
      </c>
      <c r="F1397">
        <f t="shared" si="87"/>
        <v>0</v>
      </c>
    </row>
    <row r="1398" spans="1:6" x14ac:dyDescent="0.2">
      <c r="A1398">
        <v>1388</v>
      </c>
      <c r="B1398">
        <f t="shared" si="85"/>
        <v>2.4080645512678214E-41</v>
      </c>
      <c r="C1398" s="9">
        <f t="shared" si="88"/>
        <v>6.5208029288503361E-2</v>
      </c>
      <c r="D1398">
        <f t="shared" si="86"/>
        <v>1.5702514378767879E-42</v>
      </c>
      <c r="E1398">
        <v>0</v>
      </c>
      <c r="F1398">
        <f t="shared" si="87"/>
        <v>0</v>
      </c>
    </row>
    <row r="1399" spans="1:6" x14ac:dyDescent="0.2">
      <c r="A1399">
        <v>1389</v>
      </c>
      <c r="B1399">
        <f t="shared" si="85"/>
        <v>2.2510394074801422E-41</v>
      </c>
      <c r="C1399" s="9">
        <f t="shared" si="88"/>
        <v>6.5208029288503361E-2</v>
      </c>
      <c r="D1399">
        <f t="shared" si="86"/>
        <v>1.4678584361254036E-42</v>
      </c>
      <c r="E1399">
        <v>0</v>
      </c>
      <c r="F1399">
        <f t="shared" si="87"/>
        <v>0</v>
      </c>
    </row>
    <row r="1400" spans="1:6" x14ac:dyDescent="0.2">
      <c r="A1400">
        <v>1390</v>
      </c>
      <c r="B1400">
        <f t="shared" si="85"/>
        <v>2.1042535638676026E-41</v>
      </c>
      <c r="C1400" s="9">
        <f t="shared" si="88"/>
        <v>6.5208029288503361E-2</v>
      </c>
      <c r="D1400">
        <f t="shared" si="86"/>
        <v>1.3721422802311621E-42</v>
      </c>
      <c r="E1400">
        <v>0</v>
      </c>
      <c r="F1400">
        <f t="shared" si="87"/>
        <v>0</v>
      </c>
    </row>
    <row r="1401" spans="1:6" x14ac:dyDescent="0.2">
      <c r="A1401">
        <v>1391</v>
      </c>
      <c r="B1401">
        <f t="shared" si="85"/>
        <v>1.9670393358444862E-41</v>
      </c>
      <c r="C1401" s="9">
        <f t="shared" si="88"/>
        <v>6.5208029288503361E-2</v>
      </c>
      <c r="D1401">
        <f t="shared" si="86"/>
        <v>1.2826675862338545E-42</v>
      </c>
      <c r="E1401">
        <v>0</v>
      </c>
      <c r="F1401">
        <f t="shared" si="87"/>
        <v>0</v>
      </c>
    </row>
    <row r="1402" spans="1:6" x14ac:dyDescent="0.2">
      <c r="A1402">
        <v>1392</v>
      </c>
      <c r="B1402">
        <f t="shared" si="85"/>
        <v>1.8387725772211008E-41</v>
      </c>
      <c r="C1402" s="9">
        <f t="shared" si="88"/>
        <v>6.5208029288503361E-2</v>
      </c>
      <c r="D1402">
        <f t="shared" si="86"/>
        <v>1.1990273607033035E-42</v>
      </c>
      <c r="E1402">
        <v>0</v>
      </c>
      <c r="F1402">
        <f t="shared" si="87"/>
        <v>0</v>
      </c>
    </row>
    <row r="1403" spans="1:6" x14ac:dyDescent="0.2">
      <c r="A1403">
        <v>1393</v>
      </c>
      <c r="B1403">
        <f t="shared" si="85"/>
        <v>1.7188698411507702E-41</v>
      </c>
      <c r="C1403" s="9">
        <f t="shared" si="88"/>
        <v>6.5208029288503361E-2</v>
      </c>
      <c r="D1403">
        <f t="shared" si="86"/>
        <v>1.1208411494488455E-42</v>
      </c>
      <c r="E1403">
        <v>0</v>
      </c>
      <c r="F1403">
        <f t="shared" si="87"/>
        <v>0</v>
      </c>
    </row>
    <row r="1404" spans="1:6" x14ac:dyDescent="0.2">
      <c r="A1404">
        <v>1394</v>
      </c>
      <c r="B1404">
        <f t="shared" si="85"/>
        <v>1.6067857262058858E-41</v>
      </c>
      <c r="C1404" s="9">
        <f t="shared" si="88"/>
        <v>6.5208029288503361E-2</v>
      </c>
      <c r="D1404">
        <f t="shared" si="86"/>
        <v>1.0477533069478253E-42</v>
      </c>
      <c r="E1404">
        <v>0</v>
      </c>
      <c r="F1404">
        <f t="shared" si="87"/>
        <v>0</v>
      </c>
    </row>
    <row r="1405" spans="1:6" x14ac:dyDescent="0.2">
      <c r="A1405">
        <v>1395</v>
      </c>
      <c r="B1405">
        <f t="shared" si="85"/>
        <v>1.5020103955111032E-41</v>
      </c>
      <c r="C1405" s="9">
        <f t="shared" si="88"/>
        <v>6.5208029288503361E-2</v>
      </c>
      <c r="D1405">
        <f t="shared" si="86"/>
        <v>9.7943137862124529E-43</v>
      </c>
      <c r="E1405">
        <v>0</v>
      </c>
      <c r="F1405">
        <f t="shared" si="87"/>
        <v>0</v>
      </c>
    </row>
    <row r="1406" spans="1:6" x14ac:dyDescent="0.2">
      <c r="A1406">
        <v>1396</v>
      </c>
      <c r="B1406">
        <f t="shared" si="85"/>
        <v>1.4040672576489788E-41</v>
      </c>
      <c r="C1406" s="9">
        <f t="shared" si="88"/>
        <v>6.5208029288503361E-2</v>
      </c>
      <c r="D1406">
        <f t="shared" si="86"/>
        <v>9.1556458859803198E-43</v>
      </c>
      <c r="E1406">
        <v>0</v>
      </c>
      <c r="F1406">
        <f t="shared" si="87"/>
        <v>0</v>
      </c>
    </row>
    <row r="1407" spans="1:6" x14ac:dyDescent="0.2">
      <c r="A1407">
        <v>1397</v>
      </c>
      <c r="B1407">
        <f t="shared" si="85"/>
        <v>1.3125107987891759E-41</v>
      </c>
      <c r="C1407" s="9">
        <f t="shared" si="88"/>
        <v>6.5208029288503361E-2</v>
      </c>
      <c r="D1407">
        <f t="shared" si="86"/>
        <v>8.5586242608921527E-43</v>
      </c>
      <c r="E1407">
        <v>0</v>
      </c>
      <c r="F1407">
        <f t="shared" si="87"/>
        <v>0</v>
      </c>
    </row>
    <row r="1408" spans="1:6" x14ac:dyDescent="0.2">
      <c r="A1408">
        <v>1398</v>
      </c>
      <c r="B1408">
        <f t="shared" si="85"/>
        <v>1.2269245561802544E-41</v>
      </c>
      <c r="C1408" s="9">
        <f t="shared" si="88"/>
        <v>6.5208029288503361E-2</v>
      </c>
      <c r="D1408">
        <f t="shared" si="86"/>
        <v>8.0005332394186021E-43</v>
      </c>
      <c r="E1408">
        <v>0</v>
      </c>
      <c r="F1408">
        <f t="shared" si="87"/>
        <v>0</v>
      </c>
    </row>
    <row r="1409" spans="1:6" x14ac:dyDescent="0.2">
      <c r="A1409">
        <v>1399</v>
      </c>
      <c r="B1409">
        <f t="shared" si="85"/>
        <v>1.1469192237860682E-41</v>
      </c>
      <c r="C1409" s="9">
        <f t="shared" si="88"/>
        <v>6.5208029288503361E-2</v>
      </c>
      <c r="D1409">
        <f t="shared" si="86"/>
        <v>7.4788342336189472E-43</v>
      </c>
      <c r="E1409">
        <v>0</v>
      </c>
      <c r="F1409">
        <f t="shared" si="87"/>
        <v>0</v>
      </c>
    </row>
    <row r="1410" spans="1:6" x14ac:dyDescent="0.2">
      <c r="A1410">
        <v>1400</v>
      </c>
      <c r="B1410">
        <f t="shared" si="85"/>
        <v>1.0721308814498787E-41</v>
      </c>
      <c r="C1410" s="9">
        <f t="shared" si="88"/>
        <v>6.5208029288503361E-2</v>
      </c>
      <c r="D1410">
        <f t="shared" si="86"/>
        <v>6.9911541918692616E-43</v>
      </c>
      <c r="E1410">
        <v>0</v>
      </c>
      <c r="F1410">
        <f t="shared" si="87"/>
        <v>0</v>
      </c>
    </row>
    <row r="1411" spans="1:6" x14ac:dyDescent="0.2">
      <c r="A1411">
        <v>1401</v>
      </c>
      <c r="B1411">
        <f t="shared" ref="B1411:B1474" si="89">POWER($F$3, ROW(A1400))</f>
        <v>1.0022193395311861E-41</v>
      </c>
      <c r="C1411" s="9">
        <f t="shared" si="88"/>
        <v>6.5208029288503361E-2</v>
      </c>
      <c r="D1411">
        <f t="shared" ref="D1411:D1474" si="90">C1411*B1411</f>
        <v>6.5352748045654082E-43</v>
      </c>
      <c r="E1411">
        <v>0</v>
      </c>
      <c r="F1411">
        <f t="shared" si="87"/>
        <v>0</v>
      </c>
    </row>
    <row r="1412" spans="1:6" x14ac:dyDescent="0.2">
      <c r="A1412">
        <v>1402</v>
      </c>
      <c r="B1412">
        <f t="shared" si="89"/>
        <v>9.3686659148553203E-42</v>
      </c>
      <c r="C1412" s="9">
        <f t="shared" si="88"/>
        <v>6.5208029288503361E-2</v>
      </c>
      <c r="D1412">
        <f t="shared" si="90"/>
        <v>6.1091224137008885E-43</v>
      </c>
      <c r="E1412">
        <v>0</v>
      </c>
      <c r="F1412">
        <f t="shared" si="87"/>
        <v>0</v>
      </c>
    </row>
    <row r="1413" spans="1:6" x14ac:dyDescent="0.2">
      <c r="A1413">
        <v>1403</v>
      </c>
      <c r="B1413">
        <f t="shared" si="89"/>
        <v>8.7577536734852326E-42</v>
      </c>
      <c r="C1413" s="9">
        <f t="shared" si="88"/>
        <v>6.5208029288503361E-2</v>
      </c>
      <c r="D1413">
        <f t="shared" si="90"/>
        <v>5.7107585804212291E-43</v>
      </c>
      <c r="E1413">
        <v>0</v>
      </c>
      <c r="F1413">
        <f t="shared" si="87"/>
        <v>0</v>
      </c>
    </row>
    <row r="1414" spans="1:6" x14ac:dyDescent="0.2">
      <c r="A1414">
        <v>1404</v>
      </c>
      <c r="B1414">
        <f t="shared" si="89"/>
        <v>8.1866778154431096E-42</v>
      </c>
      <c r="C1414" s="9">
        <f t="shared" si="88"/>
        <v>6.5208029288503361E-2</v>
      </c>
      <c r="D1414">
        <f t="shared" si="90"/>
        <v>5.33837126764955E-43</v>
      </c>
      <c r="E1414">
        <v>0</v>
      </c>
      <c r="F1414">
        <f t="shared" si="87"/>
        <v>0</v>
      </c>
    </row>
    <row r="1415" spans="1:6" x14ac:dyDescent="0.2">
      <c r="A1415">
        <v>1405</v>
      </c>
      <c r="B1415">
        <f t="shared" si="89"/>
        <v>7.652840688678155E-42</v>
      </c>
      <c r="C1415" s="9">
        <f t="shared" si="88"/>
        <v>6.5208029288503361E-2</v>
      </c>
      <c r="D1415">
        <f t="shared" si="90"/>
        <v>4.9902665976757536E-43</v>
      </c>
      <c r="E1415">
        <v>0</v>
      </c>
      <c r="F1415">
        <f t="shared" si="87"/>
        <v>0</v>
      </c>
    </row>
    <row r="1416" spans="1:6" x14ac:dyDescent="0.2">
      <c r="A1416">
        <v>1406</v>
      </c>
      <c r="B1416">
        <f t="shared" si="89"/>
        <v>7.15381402891058E-42</v>
      </c>
      <c r="C1416" s="9">
        <f t="shared" si="88"/>
        <v>6.5208029288503361E-2</v>
      </c>
      <c r="D1416">
        <f t="shared" si="90"/>
        <v>4.6648611472170736E-43</v>
      </c>
      <c r="E1416">
        <v>0</v>
      </c>
      <c r="F1416">
        <f t="shared" si="87"/>
        <v>0</v>
      </c>
    </row>
    <row r="1417" spans="1:6" x14ac:dyDescent="0.2">
      <c r="A1417">
        <v>1407</v>
      </c>
      <c r="B1417">
        <f t="shared" si="89"/>
        <v>6.6873279141888732E-42</v>
      </c>
      <c r="C1417" s="9">
        <f t="shared" si="88"/>
        <v>6.5208029288503361E-2</v>
      </c>
      <c r="D1417">
        <f t="shared" si="90"/>
        <v>4.3606747449025415E-43</v>
      </c>
      <c r="E1417">
        <v>0</v>
      </c>
      <c r="F1417">
        <f t="shared" si="87"/>
        <v>0</v>
      </c>
    </row>
    <row r="1418" spans="1:6" x14ac:dyDescent="0.2">
      <c r="A1418">
        <v>1408</v>
      </c>
      <c r="B1418">
        <f t="shared" si="89"/>
        <v>6.2512604396986186E-42</v>
      </c>
      <c r="C1418" s="9">
        <f t="shared" si="88"/>
        <v>6.5208029288503361E-2</v>
      </c>
      <c r="D1418">
        <f t="shared" si="90"/>
        <v>4.0763237384192992E-43</v>
      </c>
      <c r="E1418">
        <v>0</v>
      </c>
      <c r="F1418">
        <f t="shared" si="87"/>
        <v>0</v>
      </c>
    </row>
    <row r="1419" spans="1:6" x14ac:dyDescent="0.2">
      <c r="A1419">
        <v>1409</v>
      </c>
      <c r="B1419">
        <f t="shared" si="89"/>
        <v>5.8436280658566878E-42</v>
      </c>
      <c r="C1419" s="9">
        <f t="shared" si="88"/>
        <v>6.5208029288503361E-2</v>
      </c>
      <c r="D1419">
        <f t="shared" si="90"/>
        <v>3.8105147006950314E-43</v>
      </c>
      <c r="E1419">
        <v>0</v>
      </c>
      <c r="F1419">
        <f t="shared" si="87"/>
        <v>0</v>
      </c>
    </row>
    <row r="1420" spans="1:6" x14ac:dyDescent="0.2">
      <c r="A1420">
        <v>1410</v>
      </c>
      <c r="B1420">
        <f t="shared" si="89"/>
        <v>5.462576595787186E-42</v>
      </c>
      <c r="C1420" s="9">
        <f t="shared" si="88"/>
        <v>6.5208029288503361E-2</v>
      </c>
      <c r="D1420">
        <f t="shared" si="90"/>
        <v>3.5620385464878379E-43</v>
      </c>
      <c r="E1420">
        <v>0</v>
      </c>
      <c r="F1420">
        <f t="shared" ref="F1420:F1483" si="91">E1420/10000</f>
        <v>0</v>
      </c>
    </row>
    <row r="1421" spans="1:6" x14ac:dyDescent="0.2">
      <c r="A1421">
        <v>1411</v>
      </c>
      <c r="B1421">
        <f t="shared" si="89"/>
        <v>5.1063727411384024E-42</v>
      </c>
      <c r="C1421" s="9">
        <f t="shared" si="88"/>
        <v>6.5208029288503361E-2</v>
      </c>
      <c r="D1421">
        <f t="shared" si="90"/>
        <v>3.3297650326216816E-43</v>
      </c>
      <c r="E1421">
        <v>0</v>
      </c>
      <c r="F1421">
        <f t="shared" si="91"/>
        <v>0</v>
      </c>
    </row>
    <row r="1422" spans="1:6" x14ac:dyDescent="0.2">
      <c r="A1422">
        <v>1412</v>
      </c>
      <c r="B1422">
        <f t="shared" si="89"/>
        <v>4.7733962378762337E-42</v>
      </c>
      <c r="C1422" s="9">
        <f t="shared" si="88"/>
        <v>6.5208029288503361E-2</v>
      </c>
      <c r="D1422">
        <f t="shared" si="90"/>
        <v>3.112637616850652E-43</v>
      </c>
      <c r="E1422">
        <v>0</v>
      </c>
      <c r="F1422">
        <f t="shared" si="91"/>
        <v>0</v>
      </c>
    </row>
    <row r="1423" spans="1:6" x14ac:dyDescent="0.2">
      <c r="A1423">
        <v>1413</v>
      </c>
      <c r="B1423">
        <f t="shared" si="89"/>
        <v>4.4621324761911687E-42</v>
      </c>
      <c r="C1423" s="9">
        <f t="shared" si="88"/>
        <v>6.5208029288503361E-2</v>
      </c>
      <c r="D1423">
        <f t="shared" si="90"/>
        <v>2.9096686519665576E-43</v>
      </c>
      <c r="E1423">
        <v>0</v>
      </c>
      <c r="F1423">
        <f t="shared" si="91"/>
        <v>0</v>
      </c>
    </row>
    <row r="1424" spans="1:6" x14ac:dyDescent="0.2">
      <c r="A1424">
        <v>1414</v>
      </c>
      <c r="B1424">
        <f t="shared" si="89"/>
        <v>4.1711656109945139E-42</v>
      </c>
      <c r="C1424" s="9">
        <f t="shared" si="88"/>
        <v>6.5208029288503361E-2</v>
      </c>
      <c r="D1424">
        <f t="shared" si="90"/>
        <v>2.7199348932892827E-43</v>
      </c>
      <c r="E1424">
        <v>0</v>
      </c>
      <c r="F1424">
        <f t="shared" si="91"/>
        <v>0</v>
      </c>
    </row>
    <row r="1425" spans="1:6" x14ac:dyDescent="0.2">
      <c r="A1425">
        <v>1415</v>
      </c>
      <c r="B1425">
        <f t="shared" si="89"/>
        <v>3.8991721216655854E-42</v>
      </c>
      <c r="C1425" s="9">
        <f t="shared" si="88"/>
        <v>6.5208029288503361E-2</v>
      </c>
      <c r="D1425">
        <f t="shared" si="90"/>
        <v>2.5425732991048529E-43</v>
      </c>
      <c r="E1425">
        <v>0</v>
      </c>
      <c r="F1425">
        <f t="shared" si="91"/>
        <v>0</v>
      </c>
    </row>
    <row r="1426" spans="1:6" x14ac:dyDescent="0.2">
      <c r="A1426">
        <v>1416</v>
      </c>
      <c r="B1426">
        <f t="shared" si="89"/>
        <v>3.6449147917550999E-42</v>
      </c>
      <c r="C1426" s="9">
        <f t="shared" si="88"/>
        <v>6.5208029288503361E-2</v>
      </c>
      <c r="D1426">
        <f t="shared" si="90"/>
        <v>2.3767771049486569E-43</v>
      </c>
      <c r="E1426">
        <v>0</v>
      </c>
      <c r="F1426">
        <f t="shared" si="91"/>
        <v>0</v>
      </c>
    </row>
    <row r="1427" spans="1:6" x14ac:dyDescent="0.2">
      <c r="A1427">
        <v>1417</v>
      </c>
      <c r="B1427">
        <f t="shared" si="89"/>
        <v>3.4072370812602347E-42</v>
      </c>
      <c r="C1427" s="9">
        <f t="shared" si="88"/>
        <v>6.5208029288503361E-2</v>
      </c>
      <c r="D1427">
        <f t="shared" si="90"/>
        <v>2.2217921538769211E-43</v>
      </c>
      <c r="E1427">
        <v>0</v>
      </c>
      <c r="F1427">
        <f t="shared" si="91"/>
        <v>0</v>
      </c>
    </row>
    <row r="1428" spans="1:6" x14ac:dyDescent="0.2">
      <c r="A1428">
        <v>1418</v>
      </c>
      <c r="B1428">
        <f t="shared" si="89"/>
        <v>3.1850578658725428E-42</v>
      </c>
      <c r="C1428" s="9">
        <f t="shared" si="88"/>
        <v>6.5208029288503361E-2</v>
      </c>
      <c r="D1428">
        <f t="shared" si="90"/>
        <v>2.0769134660339478E-43</v>
      </c>
      <c r="E1428">
        <v>0</v>
      </c>
      <c r="F1428">
        <f t="shared" si="91"/>
        <v>0</v>
      </c>
    </row>
    <row r="1429" spans="1:6" x14ac:dyDescent="0.2">
      <c r="A1429">
        <v>1419</v>
      </c>
      <c r="B1429">
        <f t="shared" si="89"/>
        <v>2.9773665192691476E-42</v>
      </c>
      <c r="C1429" s="9">
        <f t="shared" si="88"/>
        <v>6.5208029288503361E-2</v>
      </c>
      <c r="D1429">
        <f t="shared" si="90"/>
        <v>1.9414820319111187E-43</v>
      </c>
      <c r="E1429">
        <v>0</v>
      </c>
      <c r="F1429">
        <f t="shared" si="91"/>
        <v>0</v>
      </c>
    </row>
    <row r="1430" spans="1:6" x14ac:dyDescent="0.2">
      <c r="A1430">
        <v>1420</v>
      </c>
      <c r="B1430">
        <f t="shared" si="89"/>
        <v>2.7832183160780361E-42</v>
      </c>
      <c r="C1430" s="9">
        <f t="shared" si="88"/>
        <v>6.5208029288503361E-2</v>
      </c>
      <c r="D1430">
        <f t="shared" si="90"/>
        <v>1.8148818147111559E-43</v>
      </c>
      <c r="E1430">
        <v>0</v>
      </c>
      <c r="F1430">
        <f t="shared" si="91"/>
        <v>0</v>
      </c>
    </row>
    <row r="1431" spans="1:6" x14ac:dyDescent="0.2">
      <c r="A1431">
        <v>1421</v>
      </c>
      <c r="B1431">
        <f t="shared" si="89"/>
        <v>2.6017301346069203E-42</v>
      </c>
      <c r="C1431" s="9">
        <f t="shared" si="88"/>
        <v>6.5208029288503361E-2</v>
      </c>
      <c r="D1431">
        <f t="shared" si="90"/>
        <v>1.6965369481822984E-43</v>
      </c>
      <c r="E1431">
        <v>0</v>
      </c>
      <c r="F1431">
        <f t="shared" si="91"/>
        <v>0</v>
      </c>
    </row>
    <row r="1432" spans="1:6" x14ac:dyDescent="0.2">
      <c r="A1432">
        <v>1422</v>
      </c>
      <c r="B1432">
        <f t="shared" si="89"/>
        <v>2.4320764397886906E-42</v>
      </c>
      <c r="C1432" s="9">
        <f t="shared" si="88"/>
        <v>6.5208029288503361E-2</v>
      </c>
      <c r="D1432">
        <f t="shared" si="90"/>
        <v>1.5859091171761992E-43</v>
      </c>
      <c r="E1432">
        <v>0</v>
      </c>
      <c r="F1432">
        <f t="shared" si="91"/>
        <v>0</v>
      </c>
    </row>
    <row r="1433" spans="1:6" x14ac:dyDescent="0.2">
      <c r="A1433">
        <v>1423</v>
      </c>
      <c r="B1433">
        <f t="shared" si="89"/>
        <v>2.273485528071071E-42</v>
      </c>
      <c r="C1433" s="9">
        <f t="shared" si="88"/>
        <v>6.5208029288503361E-2</v>
      </c>
      <c r="D1433">
        <f t="shared" si="90"/>
        <v>1.4824951090144692E-43</v>
      </c>
      <c r="E1433">
        <v>0</v>
      </c>
      <c r="F1433">
        <f t="shared" si="91"/>
        <v>0</v>
      </c>
    </row>
    <row r="1434" spans="1:6" x14ac:dyDescent="0.2">
      <c r="A1434">
        <v>1424</v>
      </c>
      <c r="B1434">
        <f t="shared" si="89"/>
        <v>2.1252360171696236E-42</v>
      </c>
      <c r="C1434" s="9">
        <f t="shared" si="88"/>
        <v>6.5208029288503361E-2</v>
      </c>
      <c r="D1434">
        <f t="shared" si="90"/>
        <v>1.3858245245257905E-43</v>
      </c>
      <c r="E1434">
        <v>0</v>
      </c>
      <c r="F1434">
        <f t="shared" si="91"/>
        <v>0</v>
      </c>
    </row>
    <row r="1435" spans="1:6" x14ac:dyDescent="0.2">
      <c r="A1435">
        <v>1425</v>
      </c>
      <c r="B1435">
        <f t="shared" si="89"/>
        <v>1.9866535647170449E-42</v>
      </c>
      <c r="C1435" s="9">
        <f t="shared" si="88"/>
        <v>6.5208029288503361E-2</v>
      </c>
      <c r="D1435">
        <f t="shared" si="90"/>
        <v>1.2954576383417866E-43</v>
      </c>
      <c r="E1435">
        <v>0</v>
      </c>
      <c r="F1435">
        <f t="shared" si="91"/>
        <v>0</v>
      </c>
    </row>
    <row r="1436" spans="1:6" x14ac:dyDescent="0.2">
      <c r="A1436">
        <v>1426</v>
      </c>
      <c r="B1436">
        <f t="shared" si="89"/>
        <v>1.8571078008828662E-42</v>
      </c>
      <c r="C1436" s="9">
        <f t="shared" si="88"/>
        <v>6.5208029288503361E-2</v>
      </c>
      <c r="D1436">
        <f t="shared" si="90"/>
        <v>1.21098339871878E-43</v>
      </c>
      <c r="E1436">
        <v>0</v>
      </c>
      <c r="F1436">
        <f t="shared" si="91"/>
        <v>0</v>
      </c>
    </row>
    <row r="1437" spans="1:6" x14ac:dyDescent="0.2">
      <c r="A1437">
        <v>1427</v>
      </c>
      <c r="B1437">
        <f t="shared" si="89"/>
        <v>1.7360094610109881E-42</v>
      </c>
      <c r="C1437" s="9">
        <f t="shared" si="88"/>
        <v>6.5208029288503361E-2</v>
      </c>
      <c r="D1437">
        <f t="shared" si="90"/>
        <v>1.1320175577872344E-43</v>
      </c>
      <c r="E1437">
        <v>0</v>
      </c>
      <c r="F1437">
        <f t="shared" si="91"/>
        <v>0</v>
      </c>
    </row>
    <row r="1438" spans="1:6" x14ac:dyDescent="0.2">
      <c r="A1438">
        <v>1428</v>
      </c>
      <c r="B1438">
        <f t="shared" si="89"/>
        <v>1.6228077052322647E-42</v>
      </c>
      <c r="C1438" s="9">
        <f t="shared" si="88"/>
        <v>6.5208029288503361E-2</v>
      </c>
      <c r="D1438">
        <f t="shared" si="90"/>
        <v>1.0582009237239444E-43</v>
      </c>
      <c r="E1438">
        <v>0</v>
      </c>
      <c r="F1438">
        <f t="shared" si="91"/>
        <v>0</v>
      </c>
    </row>
    <row r="1439" spans="1:6" x14ac:dyDescent="0.2">
      <c r="A1439">
        <v>1429</v>
      </c>
      <c r="B1439">
        <f t="shared" si="89"/>
        <v>1.5169876128598706E-42</v>
      </c>
      <c r="C1439" s="9">
        <f t="shared" si="88"/>
        <v>6.5208029288503361E-2</v>
      </c>
      <c r="D1439">
        <f t="shared" si="90"/>
        <v>9.8919772689663242E-44</v>
      </c>
      <c r="E1439">
        <v>0</v>
      </c>
      <c r="F1439">
        <f t="shared" si="91"/>
        <v>0</v>
      </c>
    </row>
    <row r="1440" spans="1:6" x14ac:dyDescent="0.2">
      <c r="A1440">
        <v>1430</v>
      </c>
      <c r="B1440">
        <f t="shared" si="89"/>
        <v>1.4180678401702072E-42</v>
      </c>
      <c r="C1440" s="9">
        <f t="shared" si="88"/>
        <v>6.5208029288503361E-2</v>
      </c>
      <c r="D1440">
        <f t="shared" si="90"/>
        <v>9.2469409254903566E-44</v>
      </c>
      <c r="E1440">
        <v>0</v>
      </c>
      <c r="F1440">
        <f t="shared" si="91"/>
        <v>0</v>
      </c>
    </row>
    <row r="1441" spans="1:6" x14ac:dyDescent="0.2">
      <c r="A1441">
        <v>1431</v>
      </c>
      <c r="B1441">
        <f t="shared" si="89"/>
        <v>1.3255984309153039E-42</v>
      </c>
      <c r="C1441" s="9">
        <f t="shared" si="88"/>
        <v>6.5208029288503361E-2</v>
      </c>
      <c r="D1441">
        <f t="shared" si="90"/>
        <v>8.6439661307919234E-44</v>
      </c>
      <c r="E1441">
        <v>0</v>
      </c>
      <c r="F1441">
        <f t="shared" si="91"/>
        <v>0</v>
      </c>
    </row>
    <row r="1442" spans="1:6" x14ac:dyDescent="0.2">
      <c r="A1442">
        <v>1432</v>
      </c>
      <c r="B1442">
        <f t="shared" si="89"/>
        <v>1.2391587696073846E-42</v>
      </c>
      <c r="C1442" s="9">
        <f t="shared" si="88"/>
        <v>6.5208029288503361E-2</v>
      </c>
      <c r="D1442">
        <f t="shared" si="90"/>
        <v>8.0803101341664121E-44</v>
      </c>
      <c r="E1442">
        <v>0</v>
      </c>
      <c r="F1442">
        <f t="shared" si="91"/>
        <v>0</v>
      </c>
    </row>
    <row r="1443" spans="1:6" x14ac:dyDescent="0.2">
      <c r="A1443">
        <v>1433</v>
      </c>
      <c r="B1443">
        <f t="shared" si="89"/>
        <v>1.1583556682657204E-42</v>
      </c>
      <c r="C1443" s="9">
        <f t="shared" si="88"/>
        <v>6.5208029288503361E-2</v>
      </c>
      <c r="D1443">
        <f t="shared" si="90"/>
        <v>7.5534090342774976E-44</v>
      </c>
      <c r="E1443">
        <v>0</v>
      </c>
      <c r="F1443">
        <f t="shared" si="91"/>
        <v>0</v>
      </c>
    </row>
    <row r="1444" spans="1:6" x14ac:dyDescent="0.2">
      <c r="A1444">
        <v>1434</v>
      </c>
      <c r="B1444">
        <f t="shared" si="89"/>
        <v>1.0828215779229456E-42</v>
      </c>
      <c r="C1444" s="9">
        <f t="shared" si="88"/>
        <v>6.5208029288503361E-2</v>
      </c>
      <c r="D1444">
        <f t="shared" si="90"/>
        <v>7.0608661167422863E-44</v>
      </c>
      <c r="E1444">
        <v>2</v>
      </c>
      <c r="F1444">
        <f t="shared" si="91"/>
        <v>2.0000000000000001E-4</v>
      </c>
    </row>
    <row r="1445" spans="1:6" x14ac:dyDescent="0.2">
      <c r="A1445">
        <v>1435</v>
      </c>
      <c r="B1445">
        <f t="shared" si="89"/>
        <v>1.0122129167555226E-42</v>
      </c>
      <c r="C1445" s="9">
        <f t="shared" si="88"/>
        <v>6.5208029288503361E-2</v>
      </c>
      <c r="D1445">
        <f t="shared" si="90"/>
        <v>6.6004409521995532E-44</v>
      </c>
      <c r="E1445">
        <v>0</v>
      </c>
      <c r="F1445">
        <f t="shared" si="91"/>
        <v>0</v>
      </c>
    </row>
    <row r="1446" spans="1:6" x14ac:dyDescent="0.2">
      <c r="A1446">
        <v>1436</v>
      </c>
      <c r="B1446">
        <f t="shared" si="89"/>
        <v>9.46208507233527E-43</v>
      </c>
      <c r="C1446" s="9">
        <f t="shared" si="88"/>
        <v>6.5208029288503361E-2</v>
      </c>
      <c r="D1446">
        <f t="shared" si="90"/>
        <v>6.1700392052714868E-44</v>
      </c>
      <c r="E1446">
        <v>0</v>
      </c>
      <c r="F1446">
        <f t="shared" si="91"/>
        <v>0</v>
      </c>
    </row>
    <row r="1447" spans="1:6" x14ac:dyDescent="0.2">
      <c r="A1447">
        <v>1437</v>
      </c>
      <c r="B1447">
        <f t="shared" si="89"/>
        <v>8.845081151808123E-43</v>
      </c>
      <c r="C1447" s="9">
        <f t="shared" si="88"/>
        <v>6.5208029288503361E-2</v>
      </c>
      <c r="D1447">
        <f t="shared" si="90"/>
        <v>5.7677031080629308E-44</v>
      </c>
      <c r="E1447">
        <v>0</v>
      </c>
      <c r="F1447">
        <f t="shared" si="91"/>
        <v>0</v>
      </c>
    </row>
    <row r="1448" spans="1:6" x14ac:dyDescent="0.2">
      <c r="A1448">
        <v>1438</v>
      </c>
      <c r="B1448">
        <f t="shared" si="89"/>
        <v>8.2683108410018311E-43</v>
      </c>
      <c r="C1448" s="9">
        <f t="shared" si="88"/>
        <v>6.5208029288503361E-2</v>
      </c>
      <c r="D1448">
        <f t="shared" si="90"/>
        <v>5.3916025548649726E-44</v>
      </c>
      <c r="E1448">
        <v>0</v>
      </c>
      <c r="F1448">
        <f t="shared" si="91"/>
        <v>0</v>
      </c>
    </row>
    <row r="1449" spans="1:6" x14ac:dyDescent="0.2">
      <c r="A1449">
        <v>1439</v>
      </c>
      <c r="B1449">
        <f t="shared" si="89"/>
        <v>7.7291505855153336E-43</v>
      </c>
      <c r="C1449" s="9">
        <f t="shared" si="88"/>
        <v>6.5208029288503361E-2</v>
      </c>
      <c r="D1449">
        <f t="shared" si="90"/>
        <v>5.0400267775553675E-44</v>
      </c>
      <c r="E1449">
        <v>0</v>
      </c>
      <c r="F1449">
        <f t="shared" si="91"/>
        <v>0</v>
      </c>
    </row>
    <row r="1450" spans="1:6" x14ac:dyDescent="0.2">
      <c r="A1450">
        <v>1440</v>
      </c>
      <c r="B1450">
        <f t="shared" si="89"/>
        <v>7.2251479077597958E-43</v>
      </c>
      <c r="C1450" s="9">
        <f t="shared" si="88"/>
        <v>6.5208029288503361E-2</v>
      </c>
      <c r="D1450">
        <f t="shared" si="90"/>
        <v>4.7113765638296955E-44</v>
      </c>
      <c r="E1450">
        <v>0</v>
      </c>
      <c r="F1450">
        <f t="shared" si="91"/>
        <v>0</v>
      </c>
    </row>
    <row r="1451" spans="1:6" x14ac:dyDescent="0.2">
      <c r="A1451">
        <v>1441</v>
      </c>
      <c r="B1451">
        <f t="shared" si="89"/>
        <v>6.7540102513768258E-43</v>
      </c>
      <c r="C1451" s="9">
        <f t="shared" si="88"/>
        <v>6.5208029288503361E-2</v>
      </c>
      <c r="D1451">
        <f t="shared" si="90"/>
        <v>4.4041569828663202E-44</v>
      </c>
      <c r="E1451">
        <v>0</v>
      </c>
      <c r="F1451">
        <f t="shared" si="91"/>
        <v>0</v>
      </c>
    </row>
    <row r="1452" spans="1:6" x14ac:dyDescent="0.2">
      <c r="A1452">
        <v>1442</v>
      </c>
      <c r="B1452">
        <f t="shared" si="89"/>
        <v>6.3135945530901953E-43</v>
      </c>
      <c r="C1452" s="9">
        <f t="shared" si="88"/>
        <v>6.5208029288503361E-2</v>
      </c>
      <c r="D1452">
        <f t="shared" si="90"/>
        <v>4.1169705853364073E-44</v>
      </c>
      <c r="E1452">
        <v>0</v>
      </c>
      <c r="F1452">
        <f t="shared" si="91"/>
        <v>0</v>
      </c>
    </row>
    <row r="1453" spans="1:6" x14ac:dyDescent="0.2">
      <c r="A1453">
        <v>1443</v>
      </c>
      <c r="B1453">
        <f t="shared" si="89"/>
        <v>5.9018974945565543E-43</v>
      </c>
      <c r="C1453" s="9">
        <f t="shared" si="88"/>
        <v>6.5208029288503361E-2</v>
      </c>
      <c r="D1453">
        <f t="shared" si="90"/>
        <v>3.848511046827884E-44</v>
      </c>
      <c r="E1453">
        <v>0</v>
      </c>
      <c r="F1453">
        <f t="shared" si="91"/>
        <v>0</v>
      </c>
    </row>
    <row r="1454" spans="1:6" x14ac:dyDescent="0.2">
      <c r="A1454">
        <v>1444</v>
      </c>
      <c r="B1454">
        <f t="shared" si="89"/>
        <v>5.5170463898737654E-43</v>
      </c>
      <c r="C1454" s="9">
        <f t="shared" si="88"/>
        <v>6.5208029288503361E-2</v>
      </c>
      <c r="D1454">
        <f t="shared" si="90"/>
        <v>3.5975572257692024E-44</v>
      </c>
      <c r="E1454">
        <v>0</v>
      </c>
      <c r="F1454">
        <f t="shared" si="91"/>
        <v>0</v>
      </c>
    </row>
    <row r="1455" spans="1:6" x14ac:dyDescent="0.2">
      <c r="A1455">
        <v>1445</v>
      </c>
      <c r="B1455">
        <f t="shared" si="89"/>
        <v>5.157290667296846E-43</v>
      </c>
      <c r="C1455" s="9">
        <f t="shared" si="88"/>
        <v>6.5208029288503361E-2</v>
      </c>
      <c r="D1455">
        <f t="shared" si="90"/>
        <v>3.362967608824178E-44</v>
      </c>
      <c r="E1455">
        <v>0</v>
      </c>
      <c r="F1455">
        <f t="shared" si="91"/>
        <v>0</v>
      </c>
    </row>
    <row r="1456" spans="1:6" x14ac:dyDescent="0.2">
      <c r="A1456">
        <v>1446</v>
      </c>
      <c r="B1456">
        <f t="shared" si="89"/>
        <v>4.8209939064144281E-43</v>
      </c>
      <c r="C1456" s="9">
        <f t="shared" si="88"/>
        <v>6.5208029288503361E-2</v>
      </c>
      <c r="D1456">
        <f t="shared" si="90"/>
        <v>3.1436751184916824E-44</v>
      </c>
      <c r="E1456">
        <v>0</v>
      </c>
      <c r="F1456">
        <f t="shared" si="91"/>
        <v>0</v>
      </c>
    </row>
    <row r="1457" spans="1:6" x14ac:dyDescent="0.2">
      <c r="A1457">
        <v>1447</v>
      </c>
      <c r="B1457">
        <f t="shared" si="89"/>
        <v>4.5066263945652594E-43</v>
      </c>
      <c r="C1457" s="9">
        <f t="shared" si="88"/>
        <v>6.5208029288503361E-2</v>
      </c>
      <c r="D1457">
        <f t="shared" si="90"/>
        <v>2.9386822592915376E-44</v>
      </c>
      <c r="E1457">
        <v>0</v>
      </c>
      <c r="F1457">
        <f t="shared" si="91"/>
        <v>0</v>
      </c>
    </row>
    <row r="1458" spans="1:6" x14ac:dyDescent="0.2">
      <c r="A1458">
        <v>1448</v>
      </c>
      <c r="B1458">
        <f t="shared" si="89"/>
        <v>4.2127581686361058E-43</v>
      </c>
      <c r="C1458" s="9">
        <f t="shared" si="88"/>
        <v>6.5208029288503361E-2</v>
      </c>
      <c r="D1458">
        <f t="shared" si="90"/>
        <v>2.7470565804580497E-44</v>
      </c>
      <c r="E1458">
        <v>0</v>
      </c>
      <c r="F1458">
        <f t="shared" si="91"/>
        <v>0</v>
      </c>
    </row>
    <row r="1459" spans="1:6" x14ac:dyDescent="0.2">
      <c r="A1459">
        <v>1449</v>
      </c>
      <c r="B1459">
        <f t="shared" si="89"/>
        <v>3.9380525105903012E-43</v>
      </c>
      <c r="C1459" s="9">
        <f t="shared" ref="C1459:C1522" si="92">$E$3</f>
        <v>6.5208029288503361E-2</v>
      </c>
      <c r="D1459">
        <f t="shared" si="90"/>
        <v>2.5679264345023657E-44</v>
      </c>
      <c r="E1459">
        <v>0</v>
      </c>
      <c r="F1459">
        <f t="shared" si="91"/>
        <v>0</v>
      </c>
    </row>
    <row r="1460" spans="1:6" x14ac:dyDescent="0.2">
      <c r="A1460">
        <v>1450</v>
      </c>
      <c r="B1460">
        <f t="shared" si="89"/>
        <v>3.6812598671400652E-43</v>
      </c>
      <c r="C1460" s="9">
        <f t="shared" si="92"/>
        <v>6.5208029288503361E-2</v>
      </c>
      <c r="D1460">
        <f t="shared" si="90"/>
        <v>2.4004770123506137E-44</v>
      </c>
      <c r="E1460">
        <v>0</v>
      </c>
      <c r="F1460">
        <f t="shared" si="91"/>
        <v>0</v>
      </c>
    </row>
    <row r="1461" spans="1:6" x14ac:dyDescent="0.2">
      <c r="A1461">
        <v>1451</v>
      </c>
      <c r="B1461">
        <f t="shared" si="89"/>
        <v>3.4412121659050038E-43</v>
      </c>
      <c r="C1461" s="9">
        <f t="shared" si="92"/>
        <v>6.5208029288503361E-2</v>
      </c>
      <c r="D1461">
        <f t="shared" si="90"/>
        <v>2.2439466370228758E-44</v>
      </c>
      <c r="E1461">
        <v>0</v>
      </c>
      <c r="F1461">
        <f t="shared" si="91"/>
        <v>0</v>
      </c>
    </row>
    <row r="1462" spans="1:6" x14ac:dyDescent="0.2">
      <c r="A1462">
        <v>1452</v>
      </c>
      <c r="B1462">
        <f t="shared" si="89"/>
        <v>3.2168175022027166E-43</v>
      </c>
      <c r="C1462" s="9">
        <f t="shared" si="92"/>
        <v>6.5208029288503361E-2</v>
      </c>
      <c r="D1462">
        <f t="shared" si="90"/>
        <v>2.0976232989940496E-44</v>
      </c>
      <c r="E1462">
        <v>0</v>
      </c>
      <c r="F1462">
        <f t="shared" si="91"/>
        <v>0</v>
      </c>
    </row>
    <row r="1463" spans="1:6" x14ac:dyDescent="0.2">
      <c r="A1463">
        <v>1453</v>
      </c>
      <c r="B1463">
        <f t="shared" si="89"/>
        <v>3.0070551723033113E-43</v>
      </c>
      <c r="C1463" s="9">
        <f t="shared" si="92"/>
        <v>6.5208029288503361E-2</v>
      </c>
      <c r="D1463">
        <f t="shared" si="90"/>
        <v>1.9608414174769983E-44</v>
      </c>
      <c r="E1463">
        <v>0</v>
      </c>
      <c r="F1463">
        <f t="shared" si="91"/>
        <v>0</v>
      </c>
    </row>
    <row r="1464" spans="1:6" x14ac:dyDescent="0.2">
      <c r="A1464">
        <v>1454</v>
      </c>
      <c r="B1464">
        <f t="shared" si="89"/>
        <v>2.8109710305556118E-43</v>
      </c>
      <c r="C1464" s="9">
        <f t="shared" si="92"/>
        <v>6.5208029288503361E-2</v>
      </c>
      <c r="D1464">
        <f t="shared" si="90"/>
        <v>1.8329788128960481E-44</v>
      </c>
      <c r="E1464">
        <v>0</v>
      </c>
      <c r="F1464">
        <f t="shared" si="91"/>
        <v>0</v>
      </c>
    </row>
    <row r="1465" spans="1:6" x14ac:dyDescent="0.2">
      <c r="A1465">
        <v>1455</v>
      </c>
      <c r="B1465">
        <f t="shared" si="89"/>
        <v>2.6276731492660071E-43</v>
      </c>
      <c r="C1465" s="9">
        <f t="shared" si="92"/>
        <v>6.5208029288503361E-2</v>
      </c>
      <c r="D1465">
        <f t="shared" si="90"/>
        <v>1.7134538767795165E-44</v>
      </c>
      <c r="E1465">
        <v>0</v>
      </c>
      <c r="F1465">
        <f t="shared" si="91"/>
        <v>0</v>
      </c>
    </row>
    <row r="1466" spans="1:6" x14ac:dyDescent="0.2">
      <c r="A1466">
        <v>1456</v>
      </c>
      <c r="B1466">
        <f t="shared" si="89"/>
        <v>2.4563277615880548E-43</v>
      </c>
      <c r="C1466" s="9">
        <f t="shared" si="92"/>
        <v>6.5208029288503361E-2</v>
      </c>
      <c r="D1466">
        <f t="shared" si="90"/>
        <v>1.6017229261979779E-44</v>
      </c>
      <c r="E1466">
        <v>0</v>
      </c>
      <c r="F1466">
        <f t="shared" si="91"/>
        <v>0</v>
      </c>
    </row>
    <row r="1467" spans="1:6" x14ac:dyDescent="0.2">
      <c r="A1467">
        <v>1457</v>
      </c>
      <c r="B1467">
        <f t="shared" si="89"/>
        <v>2.2961554689682576E-43</v>
      </c>
      <c r="C1467" s="9">
        <f t="shared" si="92"/>
        <v>6.5208029288503361E-2</v>
      </c>
      <c r="D1467">
        <f t="shared" si="90"/>
        <v>1.4972777307143931E-44</v>
      </c>
      <c r="E1467">
        <v>0</v>
      </c>
      <c r="F1467">
        <f t="shared" si="91"/>
        <v>0</v>
      </c>
    </row>
    <row r="1468" spans="1:6" x14ac:dyDescent="0.2">
      <c r="A1468">
        <v>1458</v>
      </c>
      <c r="B1468">
        <f t="shared" si="89"/>
        <v>2.1464276958968182E-43</v>
      </c>
      <c r="C1468" s="9">
        <f t="shared" si="92"/>
        <v>6.5208029288503361E-2</v>
      </c>
      <c r="D1468">
        <f t="shared" si="90"/>
        <v>1.399643200596945E-44</v>
      </c>
      <c r="E1468">
        <v>0</v>
      </c>
      <c r="F1468">
        <f t="shared" si="91"/>
        <v>0</v>
      </c>
    </row>
    <row r="1469" spans="1:6" x14ac:dyDescent="0.2">
      <c r="A1469">
        <v>1459</v>
      </c>
      <c r="B1469">
        <f t="shared" si="89"/>
        <v>2.0064633758371238E-43</v>
      </c>
      <c r="C1469" s="9">
        <f t="shared" si="92"/>
        <v>6.5208029288503361E-2</v>
      </c>
      <c r="D1469">
        <f t="shared" si="90"/>
        <v>1.308375225778965E-44</v>
      </c>
      <c r="E1469">
        <v>0</v>
      </c>
      <c r="F1469">
        <f t="shared" si="91"/>
        <v>0</v>
      </c>
    </row>
    <row r="1470" spans="1:6" x14ac:dyDescent="0.2">
      <c r="A1470">
        <v>1460</v>
      </c>
      <c r="B1470">
        <f t="shared" si="89"/>
        <v>1.8756258532592274E-43</v>
      </c>
      <c r="C1470" s="9">
        <f t="shared" si="92"/>
        <v>6.5208029288503361E-2</v>
      </c>
      <c r="D1470">
        <f t="shared" si="90"/>
        <v>1.223058655736018E-44</v>
      </c>
      <c r="E1470">
        <v>0</v>
      </c>
      <c r="F1470">
        <f t="shared" si="91"/>
        <v>0</v>
      </c>
    </row>
    <row r="1471" spans="1:6" x14ac:dyDescent="0.2">
      <c r="A1471">
        <v>1461</v>
      </c>
      <c r="B1471">
        <f t="shared" si="89"/>
        <v>1.7533199876856257E-43</v>
      </c>
      <c r="C1471" s="9">
        <f t="shared" si="92"/>
        <v>6.5208029288503361E-2</v>
      </c>
      <c r="D1471">
        <f t="shared" si="90"/>
        <v>1.1433054110912263E-44</v>
      </c>
      <c r="E1471">
        <v>0</v>
      </c>
      <c r="F1471">
        <f t="shared" si="91"/>
        <v>0</v>
      </c>
    </row>
    <row r="1472" spans="1:6" x14ac:dyDescent="0.2">
      <c r="A1472">
        <v>1462</v>
      </c>
      <c r="B1472">
        <f t="shared" si="89"/>
        <v>1.638989446576503E-43</v>
      </c>
      <c r="C1472" s="9">
        <f t="shared" si="92"/>
        <v>6.5208029288503361E-2</v>
      </c>
      <c r="D1472">
        <f t="shared" si="90"/>
        <v>1.0687527183590852E-44</v>
      </c>
      <c r="E1472">
        <v>0</v>
      </c>
      <c r="F1472">
        <f t="shared" si="91"/>
        <v>0</v>
      </c>
    </row>
    <row r="1473" spans="1:6" x14ac:dyDescent="0.2">
      <c r="A1473">
        <v>1463</v>
      </c>
      <c r="B1473">
        <f t="shared" si="89"/>
        <v>1.5321141747405946E-43</v>
      </c>
      <c r="C1473" s="9">
        <f t="shared" si="92"/>
        <v>6.5208029288503361E-2</v>
      </c>
      <c r="D1473">
        <f t="shared" si="90"/>
        <v>9.9906145979815846E-45</v>
      </c>
      <c r="E1473">
        <v>0</v>
      </c>
      <c r="F1473">
        <f t="shared" si="91"/>
        <v>0</v>
      </c>
    </row>
    <row r="1474" spans="1:6" x14ac:dyDescent="0.2">
      <c r="A1474">
        <v>1464</v>
      </c>
      <c r="B1474">
        <f t="shared" si="89"/>
        <v>1.4322080287607787E-43</v>
      </c>
      <c r="C1474" s="9">
        <f t="shared" si="92"/>
        <v>6.5208029288503361E-2</v>
      </c>
      <c r="D1474">
        <f t="shared" si="90"/>
        <v>9.3391463086662524E-45</v>
      </c>
      <c r="E1474">
        <v>0</v>
      </c>
      <c r="F1474">
        <f t="shared" si="91"/>
        <v>0</v>
      </c>
    </row>
    <row r="1475" spans="1:6" x14ac:dyDescent="0.2">
      <c r="A1475">
        <v>1465</v>
      </c>
      <c r="B1475">
        <f t="shared" ref="B1475:B1538" si="93">POWER($F$3, ROW(A1464))</f>
        <v>1.3388165656741163E-43</v>
      </c>
      <c r="C1475" s="9">
        <f t="shared" si="92"/>
        <v>6.5208029288503361E-2</v>
      </c>
      <c r="D1475">
        <f t="shared" ref="D1475:D1538" si="94">C1475*B1475</f>
        <v>8.7301589826411252E-45</v>
      </c>
      <c r="E1475">
        <v>0</v>
      </c>
      <c r="F1475">
        <f t="shared" si="91"/>
        <v>0</v>
      </c>
    </row>
    <row r="1476" spans="1:6" x14ac:dyDescent="0.2">
      <c r="A1476">
        <v>1466</v>
      </c>
      <c r="B1476">
        <f t="shared" si="93"/>
        <v>1.2515149758477052E-43</v>
      </c>
      <c r="C1476" s="9">
        <f t="shared" si="92"/>
        <v>6.5208029288503361E-2</v>
      </c>
      <c r="D1476">
        <f t="shared" si="94"/>
        <v>8.1608825200077737E-45</v>
      </c>
      <c r="E1476">
        <v>0</v>
      </c>
      <c r="F1476">
        <f t="shared" si="91"/>
        <v>0</v>
      </c>
    </row>
    <row r="1477" spans="1:6" x14ac:dyDescent="0.2">
      <c r="A1477">
        <v>1467</v>
      </c>
      <c r="B1477">
        <f t="shared" si="93"/>
        <v>1.169906150647627E-43</v>
      </c>
      <c r="C1477" s="9">
        <f t="shared" si="92"/>
        <v>6.5208029288503361E-2</v>
      </c>
      <c r="D1477">
        <f t="shared" si="94"/>
        <v>7.6287274536230694E-45</v>
      </c>
      <c r="E1477">
        <v>0</v>
      </c>
      <c r="F1477">
        <f t="shared" si="91"/>
        <v>0</v>
      </c>
    </row>
    <row r="1478" spans="1:6" x14ac:dyDescent="0.2">
      <c r="A1478">
        <v>1468</v>
      </c>
      <c r="B1478">
        <f t="shared" si="93"/>
        <v>1.0936188761113966E-43</v>
      </c>
      <c r="C1478" s="9">
        <f t="shared" si="92"/>
        <v>6.5208029288503361E-2</v>
      </c>
      <c r="D1478">
        <f t="shared" si="94"/>
        <v>7.1312731703932075E-45</v>
      </c>
      <c r="E1478">
        <v>0</v>
      </c>
      <c r="F1478">
        <f t="shared" si="91"/>
        <v>0</v>
      </c>
    </row>
    <row r="1479" spans="1:6" x14ac:dyDescent="0.2">
      <c r="A1479">
        <v>1469</v>
      </c>
      <c r="B1479">
        <f t="shared" si="93"/>
        <v>1.0223061444074646E-43</v>
      </c>
      <c r="C1479" s="9">
        <f t="shared" si="92"/>
        <v>6.5208029288503361E-2</v>
      </c>
      <c r="D1479">
        <f t="shared" si="94"/>
        <v>6.6662569006338892E-45</v>
      </c>
      <c r="E1479">
        <v>0</v>
      </c>
      <c r="F1479">
        <f t="shared" si="91"/>
        <v>0</v>
      </c>
    </row>
    <row r="1480" spans="1:6" x14ac:dyDescent="0.2">
      <c r="A1480">
        <v>1470</v>
      </c>
      <c r="B1480">
        <f t="shared" si="93"/>
        <v>9.5564357540112575E-44</v>
      </c>
      <c r="C1480" s="9">
        <f t="shared" si="92"/>
        <v>6.5208029288503361E-2</v>
      </c>
      <c r="D1480">
        <f t="shared" si="94"/>
        <v>6.2315634254126674E-45</v>
      </c>
      <c r="E1480">
        <v>0</v>
      </c>
      <c r="F1480">
        <f t="shared" si="91"/>
        <v>0</v>
      </c>
    </row>
    <row r="1481" spans="1:6" x14ac:dyDescent="0.2">
      <c r="A1481">
        <v>1471</v>
      </c>
      <c r="B1481">
        <f t="shared" si="93"/>
        <v>8.9332794114699901E-44</v>
      </c>
      <c r="C1481" s="9">
        <f t="shared" si="92"/>
        <v>6.5208029288503361E-2</v>
      </c>
      <c r="D1481">
        <f t="shared" si="94"/>
        <v>5.8252154550551918E-45</v>
      </c>
      <c r="E1481">
        <v>0</v>
      </c>
      <c r="F1481">
        <f t="shared" si="91"/>
        <v>0</v>
      </c>
    </row>
    <row r="1482" spans="1:6" x14ac:dyDescent="0.2">
      <c r="A1482">
        <v>1472</v>
      </c>
      <c r="B1482">
        <f t="shared" si="93"/>
        <v>8.3507578659644701E-44</v>
      </c>
      <c r="C1482" s="9">
        <f t="shared" si="92"/>
        <v>6.5208029288503361E-2</v>
      </c>
      <c r="D1482">
        <f t="shared" si="94"/>
        <v>5.4453646350501099E-45</v>
      </c>
      <c r="E1482">
        <v>0</v>
      </c>
      <c r="F1482">
        <f t="shared" si="91"/>
        <v>0</v>
      </c>
    </row>
    <row r="1483" spans="1:6" x14ac:dyDescent="0.2">
      <c r="A1483">
        <v>1473</v>
      </c>
      <c r="B1483">
        <f t="shared" si="93"/>
        <v>7.80622140245946E-44</v>
      </c>
      <c r="C1483" s="9">
        <f t="shared" si="92"/>
        <v>6.5208029288503361E-2</v>
      </c>
      <c r="D1483">
        <f t="shared" si="94"/>
        <v>5.0902831384411826E-45</v>
      </c>
      <c r="E1483">
        <v>0</v>
      </c>
      <c r="F1483">
        <f t="shared" si="91"/>
        <v>0</v>
      </c>
    </row>
    <row r="1484" spans="1:6" x14ac:dyDescent="0.2">
      <c r="A1484">
        <v>1474</v>
      </c>
      <c r="B1484">
        <f t="shared" si="93"/>
        <v>7.297193088615343E-44</v>
      </c>
      <c r="C1484" s="9">
        <f t="shared" si="92"/>
        <v>6.5208029288503361E-2</v>
      </c>
      <c r="D1484">
        <f t="shared" si="94"/>
        <v>4.7583558064629361E-45</v>
      </c>
      <c r="E1484">
        <v>0</v>
      </c>
      <c r="F1484">
        <f t="shared" ref="F1484:F1547" si="95">E1484/10000</f>
        <v>0</v>
      </c>
    </row>
    <row r="1485" spans="1:6" x14ac:dyDescent="0.2">
      <c r="A1485">
        <v>1475</v>
      </c>
      <c r="B1485">
        <f t="shared" si="93"/>
        <v>6.821357507969048E-44</v>
      </c>
      <c r="C1485" s="9">
        <f t="shared" si="92"/>
        <v>6.5208029288503361E-2</v>
      </c>
      <c r="D1485">
        <f t="shared" si="94"/>
        <v>4.4480728016699799E-45</v>
      </c>
      <c r="E1485">
        <v>0</v>
      </c>
      <c r="F1485">
        <f t="shared" si="95"/>
        <v>0</v>
      </c>
    </row>
    <row r="1486" spans="1:6" x14ac:dyDescent="0.2">
      <c r="A1486">
        <v>1476</v>
      </c>
      <c r="B1486">
        <f t="shared" si="93"/>
        <v>6.3765502278020498E-44</v>
      </c>
      <c r="C1486" s="9">
        <f t="shared" si="92"/>
        <v>6.5208029288503361E-2</v>
      </c>
      <c r="D1486">
        <f t="shared" si="94"/>
        <v>4.1580227401412886E-45</v>
      </c>
      <c r="E1486">
        <v>0</v>
      </c>
      <c r="F1486">
        <f t="shared" si="95"/>
        <v>0</v>
      </c>
    </row>
    <row r="1487" spans="1:6" x14ac:dyDescent="0.2">
      <c r="A1487">
        <v>1477</v>
      </c>
      <c r="B1487">
        <f t="shared" si="93"/>
        <v>5.9607479537879225E-44</v>
      </c>
      <c r="C1487" s="9">
        <f t="shared" si="92"/>
        <v>6.5208029288503361E-2</v>
      </c>
      <c r="D1487">
        <f t="shared" si="94"/>
        <v>3.8868862715198933E-45</v>
      </c>
      <c r="E1487">
        <v>0</v>
      </c>
      <c r="F1487">
        <f t="shared" si="95"/>
        <v>0</v>
      </c>
    </row>
    <row r="1488" spans="1:6" x14ac:dyDescent="0.2">
      <c r="A1488">
        <v>1478</v>
      </c>
      <c r="B1488">
        <f t="shared" si="93"/>
        <v>5.5720593266359322E-44</v>
      </c>
      <c r="C1488" s="9">
        <f t="shared" si="92"/>
        <v>6.5208029288503361E-2</v>
      </c>
      <c r="D1488">
        <f t="shared" si="94"/>
        <v>3.633430077685542E-45</v>
      </c>
      <c r="E1488">
        <v>0</v>
      </c>
      <c r="F1488">
        <f t="shared" si="95"/>
        <v>0</v>
      </c>
    </row>
    <row r="1489" spans="1:6" x14ac:dyDescent="0.2">
      <c r="A1489">
        <v>1479</v>
      </c>
      <c r="B1489">
        <f t="shared" si="93"/>
        <v>5.2087163188673783E-44</v>
      </c>
      <c r="C1489" s="9">
        <f t="shared" si="92"/>
        <v>6.5208029288503361E-2</v>
      </c>
      <c r="D1489">
        <f t="shared" si="94"/>
        <v>3.3965012627620939E-45</v>
      </c>
      <c r="E1489">
        <v>0</v>
      </c>
      <c r="F1489">
        <f t="shared" si="95"/>
        <v>0</v>
      </c>
    </row>
    <row r="1490" spans="1:6" x14ac:dyDescent="0.2">
      <c r="A1490">
        <v>1480</v>
      </c>
      <c r="B1490">
        <f t="shared" si="93"/>
        <v>4.8690661925911697E-44</v>
      </c>
      <c r="C1490" s="9">
        <f t="shared" si="92"/>
        <v>6.5208029288503361E-2</v>
      </c>
      <c r="D1490">
        <f t="shared" si="94"/>
        <v>3.1750221089414653E-45</v>
      </c>
      <c r="E1490">
        <v>0</v>
      </c>
      <c r="F1490">
        <f t="shared" si="95"/>
        <v>0</v>
      </c>
    </row>
    <row r="1491" spans="1:6" x14ac:dyDescent="0.2">
      <c r="A1491">
        <v>1481</v>
      </c>
      <c r="B1491">
        <f t="shared" si="93"/>
        <v>4.551563981697023E-44</v>
      </c>
      <c r="C1491" s="9">
        <f t="shared" si="92"/>
        <v>6.5208029288503361E-2</v>
      </c>
      <c r="D1491">
        <f t="shared" si="94"/>
        <v>2.9679851742699644E-45</v>
      </c>
      <c r="E1491">
        <v>0</v>
      </c>
      <c r="F1491">
        <f t="shared" si="95"/>
        <v>0</v>
      </c>
    </row>
    <row r="1492" spans="1:6" x14ac:dyDescent="0.2">
      <c r="A1492">
        <v>1482</v>
      </c>
      <c r="B1492">
        <f t="shared" si="93"/>
        <v>4.254765464270027E-44</v>
      </c>
      <c r="C1492" s="9">
        <f t="shared" si="92"/>
        <v>6.5208029288503361E-2</v>
      </c>
      <c r="D1492">
        <f t="shared" si="94"/>
        <v>2.7744487100983252E-45</v>
      </c>
      <c r="E1492">
        <v>0</v>
      </c>
      <c r="F1492">
        <f t="shared" si="95"/>
        <v>0</v>
      </c>
    </row>
    <row r="1493" spans="1:6" x14ac:dyDescent="0.2">
      <c r="A1493">
        <v>1483</v>
      </c>
      <c r="B1493">
        <f t="shared" si="93"/>
        <v>3.9773205932601936E-44</v>
      </c>
      <c r="C1493" s="9">
        <f t="shared" si="92"/>
        <v>6.5208029288503361E-2</v>
      </c>
      <c r="D1493">
        <f t="shared" si="94"/>
        <v>2.5935323773507825E-45</v>
      </c>
      <c r="E1493">
        <v>0</v>
      </c>
      <c r="F1493">
        <f t="shared" si="95"/>
        <v>0</v>
      </c>
    </row>
    <row r="1494" spans="1:6" x14ac:dyDescent="0.2">
      <c r="A1494">
        <v>1484</v>
      </c>
      <c r="B1494">
        <f t="shared" si="93"/>
        <v>3.7179673555251156E-44</v>
      </c>
      <c r="C1494" s="9">
        <f t="shared" si="92"/>
        <v>6.5208029288503361E-2</v>
      </c>
      <c r="D1494">
        <f t="shared" si="94"/>
        <v>2.4244132421278113E-45</v>
      </c>
      <c r="E1494">
        <v>0</v>
      </c>
      <c r="F1494">
        <f t="shared" si="95"/>
        <v>0</v>
      </c>
    </row>
    <row r="1495" spans="1:6" x14ac:dyDescent="0.2">
      <c r="A1495">
        <v>1485</v>
      </c>
      <c r="B1495">
        <f t="shared" si="93"/>
        <v>3.4755260313123349E-44</v>
      </c>
      <c r="C1495" s="9">
        <f t="shared" si="92"/>
        <v>6.5208029288503361E-2</v>
      </c>
      <c r="D1495">
        <f t="shared" si="94"/>
        <v>2.2663220324277058E-45</v>
      </c>
      <c r="E1495">
        <v>0</v>
      </c>
      <c r="F1495">
        <f t="shared" si="95"/>
        <v>0</v>
      </c>
    </row>
    <row r="1496" spans="1:6" x14ac:dyDescent="0.2">
      <c r="A1496">
        <v>1486</v>
      </c>
      <c r="B1496">
        <f t="shared" si="93"/>
        <v>3.2488938280695651E-44</v>
      </c>
      <c r="C1496" s="9">
        <f t="shared" si="92"/>
        <v>6.5208029288503361E-2</v>
      </c>
      <c r="D1496">
        <f t="shared" si="94"/>
        <v>2.1185396389599799E-45</v>
      </c>
      <c r="E1496">
        <v>0</v>
      </c>
      <c r="F1496">
        <f t="shared" si="95"/>
        <v>0</v>
      </c>
    </row>
    <row r="1497" spans="1:6" x14ac:dyDescent="0.2">
      <c r="A1497">
        <v>1487</v>
      </c>
      <c r="B1497">
        <f t="shared" si="93"/>
        <v>3.0370398641735672E-44</v>
      </c>
      <c r="C1497" s="9">
        <f t="shared" si="92"/>
        <v>6.5208029288503361E-2</v>
      </c>
      <c r="D1497">
        <f t="shared" si="94"/>
        <v>1.9803938441338223E-45</v>
      </c>
      <c r="E1497">
        <v>0</v>
      </c>
      <c r="F1497">
        <f t="shared" si="95"/>
        <v>0</v>
      </c>
    </row>
    <row r="1498" spans="1:6" x14ac:dyDescent="0.2">
      <c r="A1498">
        <v>1488</v>
      </c>
      <c r="B1498">
        <f t="shared" si="93"/>
        <v>2.8390004797601843E-44</v>
      </c>
      <c r="C1498" s="9">
        <f t="shared" si="92"/>
        <v>6.5208029288503361E-2</v>
      </c>
      <c r="D1498">
        <f t="shared" si="94"/>
        <v>1.8512562643427718E-45</v>
      </c>
      <c r="E1498">
        <v>0</v>
      </c>
      <c r="F1498">
        <f t="shared" si="95"/>
        <v>0</v>
      </c>
    </row>
    <row r="1499" spans="1:6" x14ac:dyDescent="0.2">
      <c r="A1499">
        <v>1489</v>
      </c>
      <c r="B1499">
        <f t="shared" si="93"/>
        <v>2.6538748533259072E-44</v>
      </c>
      <c r="C1499" s="9">
        <f t="shared" si="92"/>
        <v>6.5208029288503361E-2</v>
      </c>
      <c r="D1499">
        <f t="shared" si="94"/>
        <v>1.7305394916369832E-45</v>
      </c>
      <c r="E1499">
        <v>0</v>
      </c>
      <c r="F1499">
        <f t="shared" si="95"/>
        <v>0</v>
      </c>
    </row>
    <row r="1500" spans="1:6" x14ac:dyDescent="0.2">
      <c r="A1500">
        <v>1490</v>
      </c>
      <c r="B1500">
        <f t="shared" si="93"/>
        <v>2.480820904162209E-44</v>
      </c>
      <c r="C1500" s="9">
        <f t="shared" si="92"/>
        <v>6.5208029288503361E-2</v>
      </c>
      <c r="D1500">
        <f t="shared" si="94"/>
        <v>1.6176944217814071E-45</v>
      </c>
      <c r="E1500">
        <v>0</v>
      </c>
      <c r="F1500">
        <f t="shared" si="95"/>
        <v>0</v>
      </c>
    </row>
    <row r="1501" spans="1:6" x14ac:dyDescent="0.2">
      <c r="A1501">
        <v>1491</v>
      </c>
      <c r="B1501">
        <f t="shared" si="93"/>
        <v>2.3190514619840685E-44</v>
      </c>
      <c r="C1501" s="9">
        <f t="shared" si="92"/>
        <v>6.5208029288503361E-2</v>
      </c>
      <c r="D1501">
        <f t="shared" si="94"/>
        <v>1.5122077565460367E-45</v>
      </c>
      <c r="E1501">
        <v>0</v>
      </c>
      <c r="F1501">
        <f t="shared" si="95"/>
        <v>0</v>
      </c>
    </row>
    <row r="1502" spans="1:6" x14ac:dyDescent="0.2">
      <c r="A1502">
        <v>1492</v>
      </c>
      <c r="B1502">
        <f t="shared" si="93"/>
        <v>2.1678306863294646E-44</v>
      </c>
      <c r="C1502" s="9">
        <f t="shared" si="92"/>
        <v>6.5208029288503361E-2</v>
      </c>
      <c r="D1502">
        <f t="shared" si="94"/>
        <v>1.4135996688668807E-45</v>
      </c>
      <c r="E1502">
        <v>0</v>
      </c>
      <c r="F1502">
        <f t="shared" si="95"/>
        <v>0</v>
      </c>
    </row>
    <row r="1503" spans="1:6" x14ac:dyDescent="0.2">
      <c r="A1503">
        <v>1493</v>
      </c>
      <c r="B1503">
        <f t="shared" si="93"/>
        <v>2.0264707194427768E-44</v>
      </c>
      <c r="C1503" s="9">
        <f t="shared" si="92"/>
        <v>6.5208029288503361E-2</v>
      </c>
      <c r="D1503">
        <f t="shared" si="94"/>
        <v>1.3214216202571908E-45</v>
      </c>
      <c r="E1503">
        <v>0</v>
      </c>
      <c r="F1503">
        <f t="shared" si="95"/>
        <v>0</v>
      </c>
    </row>
    <row r="1504" spans="1:6" x14ac:dyDescent="0.2">
      <c r="A1504">
        <v>1494</v>
      </c>
      <c r="B1504">
        <f t="shared" si="93"/>
        <v>1.8943285574170578E-44</v>
      </c>
      <c r="C1504" s="9">
        <f t="shared" si="92"/>
        <v>6.5208029288503361E-2</v>
      </c>
      <c r="D1504">
        <f t="shared" si="94"/>
        <v>1.2352543205409982E-45</v>
      </c>
      <c r="E1504">
        <v>0</v>
      </c>
      <c r="F1504">
        <f t="shared" si="95"/>
        <v>0</v>
      </c>
    </row>
    <row r="1505" spans="1:6" x14ac:dyDescent="0.2">
      <c r="A1505">
        <v>1495</v>
      </c>
      <c r="B1505">
        <f t="shared" si="93"/>
        <v>1.7708031253629579E-44</v>
      </c>
      <c r="C1505" s="9">
        <f t="shared" si="92"/>
        <v>6.5208029288503361E-2</v>
      </c>
      <c r="D1505">
        <f t="shared" si="94"/>
        <v>1.1547058206284106E-45</v>
      </c>
      <c r="E1505">
        <v>0</v>
      </c>
      <c r="F1505">
        <f t="shared" si="95"/>
        <v>0</v>
      </c>
    </row>
    <row r="1506" spans="1:6" x14ac:dyDescent="0.2">
      <c r="A1506">
        <v>1496</v>
      </c>
      <c r="B1506">
        <f t="shared" si="93"/>
        <v>1.655332543300117E-44</v>
      </c>
      <c r="C1506" s="9">
        <f t="shared" si="92"/>
        <v>6.5208029288503361E-2</v>
      </c>
      <c r="D1506">
        <f t="shared" si="94"/>
        <v>1.0794097296572679E-45</v>
      </c>
      <c r="E1506">
        <v>0</v>
      </c>
      <c r="F1506">
        <f t="shared" si="95"/>
        <v>0</v>
      </c>
    </row>
    <row r="1507" spans="1:6" x14ac:dyDescent="0.2">
      <c r="A1507">
        <v>1497</v>
      </c>
      <c r="B1507">
        <f t="shared" si="93"/>
        <v>1.5473915703343902E-44</v>
      </c>
      <c r="C1507" s="9">
        <f t="shared" si="92"/>
        <v>6.5208029288503361E-2</v>
      </c>
      <c r="D1507">
        <f t="shared" si="94"/>
        <v>1.0090235483914812E-45</v>
      </c>
      <c r="E1507">
        <v>0</v>
      </c>
      <c r="F1507">
        <f t="shared" si="95"/>
        <v>0</v>
      </c>
    </row>
    <row r="1508" spans="1:6" x14ac:dyDescent="0.2">
      <c r="A1508">
        <v>1498</v>
      </c>
      <c r="B1508">
        <f t="shared" si="93"/>
        <v>1.4464892154952422E-44</v>
      </c>
      <c r="C1508" s="9">
        <f t="shared" si="92"/>
        <v>6.5208029288503361E-2</v>
      </c>
      <c r="D1508">
        <f t="shared" si="94"/>
        <v>9.4322711129518E-46</v>
      </c>
      <c r="E1508">
        <v>0</v>
      </c>
      <c r="F1508">
        <f t="shared" si="95"/>
        <v>0</v>
      </c>
    </row>
    <row r="1509" spans="1:6" x14ac:dyDescent="0.2">
      <c r="A1509">
        <v>1499</v>
      </c>
      <c r="B1509">
        <f t="shared" si="93"/>
        <v>1.3521665043657238E-44</v>
      </c>
      <c r="C1509" s="9">
        <f t="shared" si="92"/>
        <v>6.5208029288503361E-2</v>
      </c>
      <c r="D1509">
        <f t="shared" si="94"/>
        <v>8.8172113019613316E-46</v>
      </c>
      <c r="E1509">
        <v>0</v>
      </c>
      <c r="F1509">
        <f t="shared" si="95"/>
        <v>0</v>
      </c>
    </row>
    <row r="1510" spans="1:6" x14ac:dyDescent="0.2">
      <c r="A1510">
        <v>1500</v>
      </c>
      <c r="B1510">
        <f t="shared" si="93"/>
        <v>1.263994391346111E-44</v>
      </c>
      <c r="C1510" s="9">
        <f t="shared" si="92"/>
        <v>6.5208029288503361E-2</v>
      </c>
      <c r="D1510">
        <f t="shared" si="94"/>
        <v>8.2422583291401185E-46</v>
      </c>
      <c r="E1510">
        <v>0</v>
      </c>
      <c r="F1510">
        <f t="shared" si="95"/>
        <v>0</v>
      </c>
    </row>
    <row r="1511" spans="1:6" x14ac:dyDescent="0.2">
      <c r="A1511">
        <v>1501</v>
      </c>
      <c r="B1511">
        <f t="shared" si="93"/>
        <v>1.1815718080547098E-44</v>
      </c>
      <c r="C1511" s="9">
        <f t="shared" si="92"/>
        <v>6.5208029288503361E-2</v>
      </c>
      <c r="D1511">
        <f t="shared" si="94"/>
        <v>7.7047969066101391E-46</v>
      </c>
      <c r="E1511">
        <v>0</v>
      </c>
      <c r="F1511">
        <f t="shared" si="95"/>
        <v>0</v>
      </c>
    </row>
    <row r="1512" spans="1:6" x14ac:dyDescent="0.2">
      <c r="A1512">
        <v>1502</v>
      </c>
      <c r="B1512">
        <f t="shared" si="93"/>
        <v>1.1045238389886082E-44</v>
      </c>
      <c r="C1512" s="9">
        <f t="shared" si="92"/>
        <v>6.5208029288503361E-2</v>
      </c>
      <c r="D1512">
        <f t="shared" si="94"/>
        <v>7.2023822842619333E-46</v>
      </c>
      <c r="E1512">
        <v>0</v>
      </c>
      <c r="F1512">
        <f t="shared" si="95"/>
        <v>0</v>
      </c>
    </row>
    <row r="1513" spans="1:6" x14ac:dyDescent="0.2">
      <c r="A1513">
        <v>1503</v>
      </c>
      <c r="B1513">
        <f t="shared" si="93"/>
        <v>1.0325000161459891E-44</v>
      </c>
      <c r="C1513" s="9">
        <f t="shared" si="92"/>
        <v>6.5208029288503361E-2</v>
      </c>
      <c r="D1513">
        <f t="shared" si="94"/>
        <v>6.7327291293227847E-46</v>
      </c>
      <c r="E1513">
        <v>0</v>
      </c>
      <c r="F1513">
        <f t="shared" si="95"/>
        <v>0</v>
      </c>
    </row>
    <row r="1514" spans="1:6" x14ac:dyDescent="0.2">
      <c r="A1514">
        <v>1504</v>
      </c>
      <c r="B1514">
        <f t="shared" si="93"/>
        <v>9.6517272485276106E-45</v>
      </c>
      <c r="C1514" s="9">
        <f t="shared" si="92"/>
        <v>6.5208029288503361E-2</v>
      </c>
      <c r="D1514">
        <f t="shared" si="94"/>
        <v>6.2937011310663442E-46</v>
      </c>
      <c r="E1514">
        <v>0</v>
      </c>
      <c r="F1514">
        <f t="shared" si="95"/>
        <v>0</v>
      </c>
    </row>
    <row r="1515" spans="1:6" x14ac:dyDescent="0.2">
      <c r="A1515">
        <v>1505</v>
      </c>
      <c r="B1515">
        <f t="shared" si="93"/>
        <v>9.0223571354209766E-45</v>
      </c>
      <c r="C1515" s="9">
        <f t="shared" si="92"/>
        <v>6.5208029288503361E-2</v>
      </c>
      <c r="D1515">
        <f t="shared" si="94"/>
        <v>5.8833012833786832E-46</v>
      </c>
      <c r="E1515">
        <v>0</v>
      </c>
      <c r="F1515">
        <f t="shared" si="95"/>
        <v>0</v>
      </c>
    </row>
    <row r="1516" spans="1:6" x14ac:dyDescent="0.2">
      <c r="A1516">
        <v>1506</v>
      </c>
      <c r="B1516">
        <f t="shared" si="93"/>
        <v>8.4340270070831088E-45</v>
      </c>
      <c r="C1516" s="9">
        <f t="shared" si="92"/>
        <v>6.5208029288503361E-2</v>
      </c>
      <c r="D1516">
        <f t="shared" si="94"/>
        <v>5.4996628009790367E-46</v>
      </c>
      <c r="E1516">
        <v>0</v>
      </c>
      <c r="F1516">
        <f t="shared" si="95"/>
        <v>0</v>
      </c>
    </row>
    <row r="1517" spans="1:6" x14ac:dyDescent="0.2">
      <c r="A1517">
        <v>1507</v>
      </c>
      <c r="B1517">
        <f t="shared" si="93"/>
        <v>7.884060726985206E-45</v>
      </c>
      <c r="C1517" s="9">
        <f t="shared" si="92"/>
        <v>6.5208029288503361E-2</v>
      </c>
      <c r="D1517">
        <f t="shared" si="94"/>
        <v>5.1410406279759038E-46</v>
      </c>
      <c r="E1517">
        <v>0</v>
      </c>
      <c r="F1517">
        <f t="shared" si="95"/>
        <v>0</v>
      </c>
    </row>
    <row r="1518" spans="1:6" x14ac:dyDescent="0.2">
      <c r="A1518">
        <v>1508</v>
      </c>
      <c r="B1518">
        <f t="shared" si="93"/>
        <v>7.3699566641876162E-45</v>
      </c>
      <c r="C1518" s="9">
        <f t="shared" si="92"/>
        <v>6.5208029288503361E-2</v>
      </c>
      <c r="D1518">
        <f t="shared" si="94"/>
        <v>4.8058035001334663E-46</v>
      </c>
      <c r="E1518">
        <v>0</v>
      </c>
      <c r="F1518">
        <f t="shared" si="95"/>
        <v>0</v>
      </c>
    </row>
    <row r="1519" spans="1:6" x14ac:dyDescent="0.2">
      <c r="A1519">
        <v>1509</v>
      </c>
      <c r="B1519">
        <f t="shared" si="93"/>
        <v>6.8893763141742685E-45</v>
      </c>
      <c r="C1519" s="9">
        <f t="shared" si="92"/>
        <v>6.5208029288503361E-2</v>
      </c>
      <c r="D1519">
        <f t="shared" si="94"/>
        <v>4.4924265247419701E-46</v>
      </c>
      <c r="E1519">
        <v>0</v>
      </c>
      <c r="F1519">
        <f t="shared" si="95"/>
        <v>0</v>
      </c>
    </row>
    <row r="1520" spans="1:6" x14ac:dyDescent="0.2">
      <c r="A1520">
        <v>1510</v>
      </c>
      <c r="B1520">
        <f t="shared" si="93"/>
        <v>6.4401336617000724E-45</v>
      </c>
      <c r="C1520" s="9">
        <f t="shared" si="92"/>
        <v>6.5208029288503361E-2</v>
      </c>
      <c r="D1520">
        <f t="shared" si="94"/>
        <v>4.1994842443401473E-46</v>
      </c>
      <c r="E1520">
        <v>0</v>
      </c>
      <c r="F1520">
        <f t="shared" si="95"/>
        <v>0</v>
      </c>
    </row>
    <row r="1521" spans="1:6" x14ac:dyDescent="0.2">
      <c r="A1521">
        <v>1511</v>
      </c>
      <c r="B1521">
        <f t="shared" si="93"/>
        <v>6.0201852372660576E-45</v>
      </c>
      <c r="C1521" s="9">
        <f t="shared" si="92"/>
        <v>6.5208029288503361E-2</v>
      </c>
      <c r="D1521">
        <f t="shared" si="94"/>
        <v>3.9256441527386067E-46</v>
      </c>
      <c r="E1521">
        <v>0</v>
      </c>
      <c r="F1521">
        <f t="shared" si="95"/>
        <v>0</v>
      </c>
    </row>
    <row r="1522" spans="1:6" x14ac:dyDescent="0.2">
      <c r="A1522">
        <v>1512</v>
      </c>
      <c r="B1522">
        <f t="shared" si="93"/>
        <v>5.6276208219921981E-45</v>
      </c>
      <c r="C1522" s="9">
        <f t="shared" si="92"/>
        <v>6.5208029288503361E-2</v>
      </c>
      <c r="D1522">
        <f t="shared" si="94"/>
        <v>3.6696606338505861E-46</v>
      </c>
      <c r="E1522">
        <v>0</v>
      </c>
      <c r="F1522">
        <f t="shared" si="95"/>
        <v>0</v>
      </c>
    </row>
    <row r="1523" spans="1:6" x14ac:dyDescent="0.2">
      <c r="A1523">
        <v>1513</v>
      </c>
      <c r="B1523">
        <f t="shared" si="93"/>
        <v>5.2606547586071387E-45</v>
      </c>
      <c r="C1523" s="9">
        <f t="shared" ref="C1523:C1586" si="96">$E$3</f>
        <v>6.5208029288503361E-2</v>
      </c>
      <c r="D1523">
        <f t="shared" si="94"/>
        <v>3.4303692957595886E-46</v>
      </c>
      <c r="E1523">
        <v>0</v>
      </c>
      <c r="F1523">
        <f t="shared" si="95"/>
        <v>0</v>
      </c>
    </row>
    <row r="1524" spans="1:6" x14ac:dyDescent="0.2">
      <c r="A1524">
        <v>1514</v>
      </c>
      <c r="B1524">
        <f t="shared" si="93"/>
        <v>4.9176178290311812E-45</v>
      </c>
      <c r="C1524" s="9">
        <f t="shared" si="96"/>
        <v>6.5208029288503361E-2</v>
      </c>
      <c r="D1524">
        <f t="shared" si="94"/>
        <v>3.2066816742513157E-46</v>
      </c>
      <c r="E1524">
        <v>0</v>
      </c>
      <c r="F1524">
        <f t="shared" si="95"/>
        <v>0</v>
      </c>
    </row>
    <row r="1525" spans="1:6" x14ac:dyDescent="0.2">
      <c r="A1525">
        <v>1515</v>
      </c>
      <c r="B1525">
        <f t="shared" si="93"/>
        <v>4.596949661606048E-45</v>
      </c>
      <c r="C1525" s="9">
        <f t="shared" si="96"/>
        <v>6.5208029288503361E-2</v>
      </c>
      <c r="D1525">
        <f t="shared" si="94"/>
        <v>2.9975802817178278E-46</v>
      </c>
      <c r="E1525">
        <v>0</v>
      </c>
      <c r="F1525">
        <f t="shared" si="95"/>
        <v>0</v>
      </c>
    </row>
    <row r="1526" spans="1:6" x14ac:dyDescent="0.2">
      <c r="A1526">
        <v>1516</v>
      </c>
      <c r="B1526">
        <f t="shared" si="93"/>
        <v>4.2971916334342665E-45</v>
      </c>
      <c r="C1526" s="9">
        <f t="shared" si="96"/>
        <v>6.5208029288503361E-2</v>
      </c>
      <c r="D1526">
        <f t="shared" si="94"/>
        <v>2.8021139789129323E-46</v>
      </c>
      <c r="E1526">
        <v>0</v>
      </c>
      <c r="F1526">
        <f t="shared" si="95"/>
        <v>0</v>
      </c>
    </row>
    <row r="1527" spans="1:6" x14ac:dyDescent="0.2">
      <c r="A1527">
        <v>1517</v>
      </c>
      <c r="B1527">
        <f t="shared" si="93"/>
        <v>4.0169802355429723E-45</v>
      </c>
      <c r="C1527" s="9">
        <f t="shared" si="96"/>
        <v>6.5208029288503361E-2</v>
      </c>
      <c r="D1527">
        <f t="shared" si="94"/>
        <v>2.6193936485062527E-46</v>
      </c>
      <c r="E1527">
        <v>0</v>
      </c>
      <c r="F1527">
        <f t="shared" si="95"/>
        <v>0</v>
      </c>
    </row>
    <row r="1528" spans="1:6" x14ac:dyDescent="0.2">
      <c r="A1528">
        <v>1518</v>
      </c>
      <c r="B1528">
        <f t="shared" si="93"/>
        <v>3.7550408706923482E-45</v>
      </c>
      <c r="C1528" s="9">
        <f t="shared" si="96"/>
        <v>6.5208029288503361E-2</v>
      </c>
      <c r="D1528">
        <f t="shared" si="94"/>
        <v>2.448588150756338E-46</v>
      </c>
      <c r="E1528">
        <v>0</v>
      </c>
      <c r="F1528">
        <f t="shared" si="95"/>
        <v>0</v>
      </c>
    </row>
    <row r="1529" spans="1:6" x14ac:dyDescent="0.2">
      <c r="A1529">
        <v>1519</v>
      </c>
      <c r="B1529">
        <f t="shared" si="93"/>
        <v>3.5101820556167142E-45</v>
      </c>
      <c r="C1529" s="9">
        <f t="shared" si="96"/>
        <v>6.5208029288503361E-2</v>
      </c>
      <c r="D1529">
        <f t="shared" si="94"/>
        <v>2.2889205429063364E-46</v>
      </c>
      <c r="E1529">
        <v>0</v>
      </c>
      <c r="F1529">
        <f t="shared" si="95"/>
        <v>0</v>
      </c>
    </row>
    <row r="1530" spans="1:6" x14ac:dyDescent="0.2">
      <c r="A1530">
        <v>1520</v>
      </c>
      <c r="B1530">
        <f t="shared" si="93"/>
        <v>3.2812900013260802E-45</v>
      </c>
      <c r="C1530" s="9">
        <f t="shared" si="96"/>
        <v>6.5208029288503361E-2</v>
      </c>
      <c r="D1530">
        <f t="shared" si="94"/>
        <v>2.1396645451054429E-46</v>
      </c>
      <c r="E1530">
        <v>0</v>
      </c>
      <c r="F1530">
        <f t="shared" si="95"/>
        <v>0</v>
      </c>
    </row>
    <row r="1531" spans="1:6" x14ac:dyDescent="0.2">
      <c r="A1531">
        <v>1521</v>
      </c>
      <c r="B1531">
        <f t="shared" si="93"/>
        <v>3.0673235468155361E-45</v>
      </c>
      <c r="C1531" s="9">
        <f t="shared" si="96"/>
        <v>6.5208029288503361E-2</v>
      </c>
      <c r="D1531">
        <f t="shared" si="94"/>
        <v>2.0001412367806348E-46</v>
      </c>
      <c r="E1531">
        <v>0</v>
      </c>
      <c r="F1531">
        <f t="shared" si="95"/>
        <v>0</v>
      </c>
    </row>
    <row r="1532" spans="1:6" x14ac:dyDescent="0.2">
      <c r="A1532">
        <v>1522</v>
      </c>
      <c r="B1532">
        <f t="shared" si="93"/>
        <v>2.8673094231374727E-45</v>
      </c>
      <c r="C1532" s="9">
        <f t="shared" si="96"/>
        <v>6.5208029288503361E-2</v>
      </c>
      <c r="D1532">
        <f t="shared" si="94"/>
        <v>1.8697159684315001E-46</v>
      </c>
      <c r="E1532">
        <v>0</v>
      </c>
      <c r="F1532">
        <f t="shared" si="95"/>
        <v>0</v>
      </c>
    </row>
    <row r="1533" spans="1:6" x14ac:dyDescent="0.2">
      <c r="A1533">
        <v>1523</v>
      </c>
      <c r="B1533">
        <f t="shared" si="93"/>
        <v>2.6803378262943229E-45</v>
      </c>
      <c r="C1533" s="9">
        <f t="shared" si="96"/>
        <v>6.5208029288503361E-2</v>
      </c>
      <c r="D1533">
        <f t="shared" si="94"/>
        <v>1.7477954748008364E-46</v>
      </c>
      <c r="E1533">
        <v>0</v>
      </c>
      <c r="F1533">
        <f t="shared" si="95"/>
        <v>0</v>
      </c>
    </row>
    <row r="1534" spans="1:6" x14ac:dyDescent="0.2">
      <c r="A1534">
        <v>1524</v>
      </c>
      <c r="B1534">
        <f t="shared" si="93"/>
        <v>2.5055582788142389E-45</v>
      </c>
      <c r="C1534" s="9">
        <f t="shared" si="96"/>
        <v>6.5208029288503361E-2</v>
      </c>
      <c r="D1534">
        <f t="shared" si="94"/>
        <v>1.6338251762897096E-46</v>
      </c>
      <c r="E1534">
        <v>0</v>
      </c>
      <c r="F1534">
        <f t="shared" si="95"/>
        <v>0</v>
      </c>
    </row>
    <row r="1535" spans="1:6" x14ac:dyDescent="0.2">
      <c r="A1535">
        <v>1525</v>
      </c>
      <c r="B1535">
        <f t="shared" si="93"/>
        <v>2.3421757611852687E-45</v>
      </c>
      <c r="C1535" s="9">
        <f t="shared" si="96"/>
        <v>6.5208029288503361E-2</v>
      </c>
      <c r="D1535">
        <f t="shared" si="94"/>
        <v>1.5272866563419165E-46</v>
      </c>
      <c r="E1535">
        <v>0</v>
      </c>
      <c r="F1535">
        <f t="shared" si="95"/>
        <v>0</v>
      </c>
    </row>
    <row r="1536" spans="1:6" x14ac:dyDescent="0.2">
      <c r="A1536">
        <v>1526</v>
      </c>
      <c r="B1536">
        <f t="shared" si="93"/>
        <v>2.1894470955510768E-45</v>
      </c>
      <c r="C1536" s="9">
        <f t="shared" si="96"/>
        <v>6.5208029288503361E-2</v>
      </c>
      <c r="D1536">
        <f t="shared" si="94"/>
        <v>1.4276953033232324E-46</v>
      </c>
      <c r="E1536">
        <v>0</v>
      </c>
      <c r="F1536">
        <f t="shared" si="95"/>
        <v>0</v>
      </c>
    </row>
    <row r="1537" spans="1:6" x14ac:dyDescent="0.2">
      <c r="A1537">
        <v>1527</v>
      </c>
      <c r="B1537">
        <f t="shared" si="93"/>
        <v>2.0466775652187536E-45</v>
      </c>
      <c r="C1537" s="9">
        <f t="shared" si="96"/>
        <v>6.5208029288503361E-2</v>
      </c>
      <c r="D1537">
        <f t="shared" si="94"/>
        <v>1.3345981061690723E-46</v>
      </c>
      <c r="E1537">
        <v>0</v>
      </c>
      <c r="F1537">
        <f t="shared" si="95"/>
        <v>0</v>
      </c>
    </row>
    <row r="1538" spans="1:6" x14ac:dyDescent="0.2">
      <c r="A1538">
        <v>1528</v>
      </c>
      <c r="B1538">
        <f t="shared" si="93"/>
        <v>1.9132177546018465E-45</v>
      </c>
      <c r="C1538" s="9">
        <f t="shared" si="96"/>
        <v>6.5208029288503361E-2</v>
      </c>
      <c r="D1538">
        <f t="shared" si="94"/>
        <v>1.2475715937736185E-46</v>
      </c>
      <c r="E1538">
        <v>0</v>
      </c>
      <c r="F1538">
        <f t="shared" si="95"/>
        <v>0</v>
      </c>
    </row>
    <row r="1539" spans="1:6" x14ac:dyDescent="0.2">
      <c r="A1539">
        <v>1529</v>
      </c>
      <c r="B1539">
        <f t="shared" ref="B1539:B1602" si="97">POWER($F$3, ROW(A1528))</f>
        <v>1.7884605952244846E-45</v>
      </c>
      <c r="C1539" s="9">
        <f t="shared" si="96"/>
        <v>6.5208029288503361E-2</v>
      </c>
      <c r="D1539">
        <f t="shared" ref="D1539:D1602" si="98">C1539*B1539</f>
        <v>1.1662199087473235E-46</v>
      </c>
      <c r="E1539">
        <v>0</v>
      </c>
      <c r="F1539">
        <f t="shared" si="95"/>
        <v>0</v>
      </c>
    </row>
    <row r="1540" spans="1:6" x14ac:dyDescent="0.2">
      <c r="A1540">
        <v>1530</v>
      </c>
      <c r="B1540">
        <f t="shared" si="97"/>
        <v>1.6718386043497524E-45</v>
      </c>
      <c r="C1540" s="9">
        <f t="shared" si="96"/>
        <v>6.5208029288503361E-2</v>
      </c>
      <c r="D1540">
        <f t="shared" si="98"/>
        <v>1.0901730067808923E-46</v>
      </c>
      <c r="E1540">
        <v>0</v>
      </c>
      <c r="F1540">
        <f t="shared" si="95"/>
        <v>0</v>
      </c>
    </row>
    <row r="1541" spans="1:6" x14ac:dyDescent="0.2">
      <c r="A1541">
        <v>1531</v>
      </c>
      <c r="B1541">
        <f t="shared" si="97"/>
        <v>1.5628213036716632E-45</v>
      </c>
      <c r="C1541" s="9">
        <f t="shared" si="96"/>
        <v>6.5208029288503361E-2</v>
      </c>
      <c r="D1541">
        <f t="shared" si="98"/>
        <v>1.0190849734251881E-46</v>
      </c>
      <c r="E1541">
        <v>0</v>
      </c>
      <c r="F1541">
        <f t="shared" si="95"/>
        <v>0</v>
      </c>
    </row>
    <row r="1542" spans="1:6" x14ac:dyDescent="0.2">
      <c r="A1542">
        <v>1532</v>
      </c>
      <c r="B1542">
        <f t="shared" si="97"/>
        <v>1.4609128063291445E-45</v>
      </c>
      <c r="C1542" s="9">
        <f t="shared" si="96"/>
        <v>6.5208029288503361E-2</v>
      </c>
      <c r="D1542">
        <f t="shared" si="98"/>
        <v>9.5263245063060496E-47</v>
      </c>
      <c r="E1542">
        <v>0</v>
      </c>
      <c r="F1542">
        <f t="shared" si="95"/>
        <v>0</v>
      </c>
    </row>
    <row r="1543" spans="1:6" x14ac:dyDescent="0.2">
      <c r="A1543">
        <v>1533</v>
      </c>
      <c r="B1543">
        <f t="shared" si="97"/>
        <v>1.3656495612660839E-45</v>
      </c>
      <c r="C1543" s="9">
        <f t="shared" si="96"/>
        <v>6.5208029288503361E-2</v>
      </c>
      <c r="D1543">
        <f t="shared" si="98"/>
        <v>8.9051316588870566E-47</v>
      </c>
      <c r="E1543">
        <v>0</v>
      </c>
      <c r="F1543">
        <f t="shared" si="95"/>
        <v>0</v>
      </c>
    </row>
    <row r="1544" spans="1:6" x14ac:dyDescent="0.2">
      <c r="A1544">
        <v>1534</v>
      </c>
      <c r="B1544">
        <f t="shared" si="97"/>
        <v>1.2765982446772136E-45</v>
      </c>
      <c r="C1544" s="9">
        <f t="shared" si="96"/>
        <v>6.5208029288503361E-2</v>
      </c>
      <c r="D1544">
        <f t="shared" si="98"/>
        <v>8.3244455728563718E-47</v>
      </c>
      <c r="E1544">
        <v>0</v>
      </c>
      <c r="F1544">
        <f t="shared" si="95"/>
        <v>0</v>
      </c>
    </row>
    <row r="1545" spans="1:6" x14ac:dyDescent="0.2">
      <c r="A1545">
        <v>1535</v>
      </c>
      <c r="B1545">
        <f t="shared" si="97"/>
        <v>1.1933537889486495E-45</v>
      </c>
      <c r="C1545" s="9">
        <f t="shared" si="96"/>
        <v>6.5208029288503361E-2</v>
      </c>
      <c r="D1545">
        <f t="shared" si="98"/>
        <v>7.7816248821309997E-47</v>
      </c>
      <c r="E1545">
        <v>0</v>
      </c>
      <c r="F1545">
        <f t="shared" si="95"/>
        <v>0</v>
      </c>
    </row>
    <row r="1546" spans="1:6" x14ac:dyDescent="0.2">
      <c r="A1546">
        <v>1536</v>
      </c>
      <c r="B1546">
        <f t="shared" si="97"/>
        <v>1.1155375401273395E-45</v>
      </c>
      <c r="C1546" s="9">
        <f t="shared" si="96"/>
        <v>6.5208029288503361E-2</v>
      </c>
      <c r="D1546">
        <f t="shared" si="98"/>
        <v>7.274200458904854E-47</v>
      </c>
      <c r="E1546">
        <v>0</v>
      </c>
      <c r="F1546">
        <f t="shared" si="95"/>
        <v>0</v>
      </c>
    </row>
    <row r="1547" spans="1:6" x14ac:dyDescent="0.2">
      <c r="A1547">
        <v>1537</v>
      </c>
      <c r="B1547">
        <f t="shared" si="97"/>
        <v>1.042795535538291E-45</v>
      </c>
      <c r="C1547" s="9">
        <f t="shared" si="96"/>
        <v>6.5208029288503361E-2</v>
      </c>
      <c r="D1547">
        <f t="shared" si="98"/>
        <v>6.7998641823301429E-47</v>
      </c>
      <c r="E1547">
        <v>0</v>
      </c>
      <c r="F1547">
        <f t="shared" si="95"/>
        <v>0</v>
      </c>
    </row>
    <row r="1548" spans="1:6" x14ac:dyDescent="0.2">
      <c r="A1548">
        <v>1538</v>
      </c>
      <c r="B1548">
        <f t="shared" si="97"/>
        <v>9.7479689371498948E-46</v>
      </c>
      <c r="C1548" s="9">
        <f t="shared" si="96"/>
        <v>6.5208029288503361E-2</v>
      </c>
      <c r="D1548">
        <f t="shared" si="98"/>
        <v>6.3564584395709129E-47</v>
      </c>
      <c r="E1548">
        <v>0</v>
      </c>
      <c r="F1548">
        <f t="shared" ref="F1548:F1611" si="99">E1548/10000</f>
        <v>0</v>
      </c>
    </row>
    <row r="1549" spans="1:6" x14ac:dyDescent="0.2">
      <c r="A1549">
        <v>1539</v>
      </c>
      <c r="B1549">
        <f t="shared" si="97"/>
        <v>9.1123230931928042E-46</v>
      </c>
      <c r="C1549" s="9">
        <f t="shared" si="96"/>
        <v>6.5208029288503361E-2</v>
      </c>
      <c r="D1549">
        <f t="shared" si="98"/>
        <v>5.9419663114722187E-47</v>
      </c>
      <c r="E1549">
        <v>0</v>
      </c>
      <c r="F1549">
        <f t="shared" si="99"/>
        <v>0</v>
      </c>
    </row>
    <row r="1550" spans="1:6" x14ac:dyDescent="0.2">
      <c r="A1550">
        <v>1540</v>
      </c>
      <c r="B1550">
        <f t="shared" si="97"/>
        <v>8.5181264620455822E-46</v>
      </c>
      <c r="C1550" s="9">
        <f t="shared" si="96"/>
        <v>6.5208029288503361E-2</v>
      </c>
      <c r="D1550">
        <f t="shared" si="98"/>
        <v>5.554502398202438E-47</v>
      </c>
      <c r="E1550">
        <v>0</v>
      </c>
      <c r="F1550">
        <f t="shared" si="99"/>
        <v>0</v>
      </c>
    </row>
    <row r="1551" spans="1:6" x14ac:dyDescent="0.2">
      <c r="A1551">
        <v>1541</v>
      </c>
      <c r="B1551">
        <f t="shared" si="97"/>
        <v>7.9626762222253382E-46</v>
      </c>
      <c r="C1551" s="9">
        <f t="shared" si="96"/>
        <v>6.5208029288503361E-2</v>
      </c>
      <c r="D1551">
        <f t="shared" si="98"/>
        <v>5.1923042431373913E-47</v>
      </c>
      <c r="E1551">
        <v>0</v>
      </c>
      <c r="F1551">
        <f t="shared" si="99"/>
        <v>0</v>
      </c>
    </row>
    <row r="1552" spans="1:6" x14ac:dyDescent="0.2">
      <c r="A1552">
        <v>1542</v>
      </c>
      <c r="B1552">
        <f t="shared" si="97"/>
        <v>7.4434457979115995E-46</v>
      </c>
      <c r="C1552" s="9">
        <f t="shared" si="96"/>
        <v>6.5208029288503361E-2</v>
      </c>
      <c r="D1552">
        <f t="shared" si="98"/>
        <v>4.8537243159760686E-47</v>
      </c>
      <c r="E1552">
        <v>0</v>
      </c>
      <c r="F1552">
        <f t="shared" si="99"/>
        <v>0</v>
      </c>
    </row>
    <row r="1553" spans="1:6" x14ac:dyDescent="0.2">
      <c r="A1553">
        <v>1543</v>
      </c>
      <c r="B1553">
        <f t="shared" si="97"/>
        <v>6.9580733663139943E-46</v>
      </c>
      <c r="C1553" s="9">
        <f t="shared" si="96"/>
        <v>6.5208029288503361E-2</v>
      </c>
      <c r="D1553">
        <f t="shared" si="98"/>
        <v>4.5372225186215814E-47</v>
      </c>
      <c r="E1553">
        <v>0</v>
      </c>
      <c r="F1553">
        <f t="shared" si="99"/>
        <v>0</v>
      </c>
    </row>
    <row r="1554" spans="1:6" x14ac:dyDescent="0.2">
      <c r="A1554">
        <v>1544</v>
      </c>
      <c r="B1554">
        <f t="shared" si="97"/>
        <v>6.5043511144518354E-46</v>
      </c>
      <c r="C1554" s="9">
        <f t="shared" si="96"/>
        <v>6.5208029288503361E-2</v>
      </c>
      <c r="D1554">
        <f t="shared" si="98"/>
        <v>4.2413591797388474E-47</v>
      </c>
      <c r="E1554">
        <v>0</v>
      </c>
      <c r="F1554">
        <f t="shared" si="99"/>
        <v>0</v>
      </c>
    </row>
    <row r="1555" spans="1:6" x14ac:dyDescent="0.2">
      <c r="A1555">
        <v>1545</v>
      </c>
      <c r="B1555">
        <f t="shared" si="97"/>
        <v>6.0802151964779505E-46</v>
      </c>
      <c r="C1555" s="9">
        <f t="shared" si="96"/>
        <v>6.5208029288503361E-2</v>
      </c>
      <c r="D1555">
        <f t="shared" si="98"/>
        <v>3.9647885061233743E-47</v>
      </c>
      <c r="E1555">
        <v>0</v>
      </c>
      <c r="F1555">
        <f t="shared" si="99"/>
        <v>0</v>
      </c>
    </row>
    <row r="1556" spans="1:6" x14ac:dyDescent="0.2">
      <c r="A1556">
        <v>1546</v>
      </c>
      <c r="B1556">
        <f t="shared" si="97"/>
        <v>5.6837363458656142E-46</v>
      </c>
      <c r="C1556" s="9">
        <f t="shared" si="96"/>
        <v>6.5208029288503361E-2</v>
      </c>
      <c r="D1556">
        <f t="shared" si="98"/>
        <v>3.7062524610933601E-47</v>
      </c>
      <c r="E1556">
        <v>0</v>
      </c>
      <c r="F1556">
        <f t="shared" si="99"/>
        <v>0</v>
      </c>
    </row>
    <row r="1557" spans="1:6" x14ac:dyDescent="0.2">
      <c r="A1557">
        <v>1547</v>
      </c>
      <c r="B1557">
        <f t="shared" si="97"/>
        <v>5.3131110997562779E-46</v>
      </c>
      <c r="C1557" s="9">
        <f t="shared" si="96"/>
        <v>6.5208029288503361E-2</v>
      </c>
      <c r="D1557">
        <f t="shared" si="98"/>
        <v>3.4645750420597968E-47</v>
      </c>
      <c r="E1557">
        <v>0</v>
      </c>
      <c r="F1557">
        <f t="shared" si="99"/>
        <v>0</v>
      </c>
    </row>
    <row r="1558" spans="1:6" x14ac:dyDescent="0.2">
      <c r="A1558">
        <v>1548</v>
      </c>
      <c r="B1558">
        <f t="shared" si="97"/>
        <v>4.9666535955502985E-46</v>
      </c>
      <c r="C1558" s="9">
        <f t="shared" si="96"/>
        <v>6.5208029288503361E-2</v>
      </c>
      <c r="D1558">
        <f t="shared" si="98"/>
        <v>3.238656931244944E-47</v>
      </c>
      <c r="E1558">
        <v>0</v>
      </c>
      <c r="F1558">
        <f t="shared" si="99"/>
        <v>0</v>
      </c>
    </row>
    <row r="1559" spans="1:6" x14ac:dyDescent="0.2">
      <c r="A1559">
        <v>1549</v>
      </c>
      <c r="B1559">
        <f t="shared" si="97"/>
        <v>4.6427879024258032E-46</v>
      </c>
      <c r="C1559" s="9">
        <f t="shared" si="96"/>
        <v>6.5208029288503361E-2</v>
      </c>
      <c r="D1559">
        <f t="shared" si="98"/>
        <v>3.0274704952169088E-47</v>
      </c>
      <c r="E1559">
        <v>0</v>
      </c>
      <c r="F1559">
        <f t="shared" si="99"/>
        <v>0</v>
      </c>
    </row>
    <row r="1560" spans="1:6" x14ac:dyDescent="0.2">
      <c r="A1560">
        <v>1550</v>
      </c>
      <c r="B1560">
        <f t="shared" si="97"/>
        <v>4.3400408529041135E-46</v>
      </c>
      <c r="C1560" s="9">
        <f t="shared" si="96"/>
        <v>6.5208029288503361E-2</v>
      </c>
      <c r="D1560">
        <f t="shared" si="98"/>
        <v>2.8300551104947254E-47</v>
      </c>
      <c r="E1560">
        <v>0</v>
      </c>
      <c r="F1560">
        <f t="shared" si="99"/>
        <v>0</v>
      </c>
    </row>
    <row r="1561" spans="1:6" x14ac:dyDescent="0.2">
      <c r="A1561">
        <v>1551</v>
      </c>
      <c r="B1561">
        <f t="shared" si="97"/>
        <v>4.0570353418546405E-46</v>
      </c>
      <c r="C1561" s="9">
        <f t="shared" si="96"/>
        <v>6.5208029288503361E-2</v>
      </c>
      <c r="D1561">
        <f t="shared" si="98"/>
        <v>2.6455127939615062E-47</v>
      </c>
      <c r="E1561">
        <v>0</v>
      </c>
      <c r="F1561">
        <f t="shared" si="99"/>
        <v>0</v>
      </c>
    </row>
    <row r="1562" spans="1:6" x14ac:dyDescent="0.2">
      <c r="A1562">
        <v>1552</v>
      </c>
      <c r="B1562">
        <f t="shared" si="97"/>
        <v>3.79248406245849E-46</v>
      </c>
      <c r="C1562" s="9">
        <f t="shared" si="96"/>
        <v>6.5208029288503361E-2</v>
      </c>
      <c r="D1562">
        <f t="shared" si="98"/>
        <v>2.473004118209754E-47</v>
      </c>
      <c r="E1562">
        <v>0</v>
      </c>
      <c r="F1562">
        <f t="shared" si="99"/>
        <v>0</v>
      </c>
    </row>
    <row r="1563" spans="1:6" x14ac:dyDescent="0.2">
      <c r="A1563">
        <v>1553</v>
      </c>
      <c r="B1563">
        <f t="shared" si="97"/>
        <v>3.5451836506375153E-46</v>
      </c>
      <c r="C1563" s="9">
        <f t="shared" si="96"/>
        <v>6.5208029288503361E-2</v>
      </c>
      <c r="D1563">
        <f t="shared" si="98"/>
        <v>2.3117443932389436E-47</v>
      </c>
      <c r="E1563">
        <v>0</v>
      </c>
      <c r="F1563">
        <f t="shared" si="99"/>
        <v>0</v>
      </c>
    </row>
    <row r="1564" spans="1:6" x14ac:dyDescent="0.2">
      <c r="A1564">
        <v>1554</v>
      </c>
      <c r="B1564">
        <f t="shared" si="97"/>
        <v>3.3140092113136205E-46</v>
      </c>
      <c r="C1564" s="9">
        <f t="shared" si="96"/>
        <v>6.5208029288503361E-2</v>
      </c>
      <c r="D1564">
        <f t="shared" si="98"/>
        <v>2.1610000971370848E-47</v>
      </c>
      <c r="E1564">
        <v>0</v>
      </c>
      <c r="F1564">
        <f t="shared" si="99"/>
        <v>0</v>
      </c>
    </row>
    <row r="1565" spans="1:6" x14ac:dyDescent="0.2">
      <c r="A1565">
        <v>1555</v>
      </c>
      <c r="B1565">
        <f t="shared" si="97"/>
        <v>3.0979092015999119E-46</v>
      </c>
      <c r="C1565" s="9">
        <f t="shared" si="96"/>
        <v>6.5208029288503361E-2</v>
      </c>
      <c r="D1565">
        <f t="shared" si="98"/>
        <v>2.0200855395105111E-47</v>
      </c>
      <c r="E1565">
        <v>0</v>
      </c>
      <c r="F1565">
        <f t="shared" si="99"/>
        <v>0</v>
      </c>
    </row>
    <row r="1566" spans="1:6" x14ac:dyDescent="0.2">
      <c r="A1566">
        <v>1556</v>
      </c>
      <c r="B1566">
        <f t="shared" si="97"/>
        <v>2.8959006476488612E-46</v>
      </c>
      <c r="C1566" s="9">
        <f t="shared" si="96"/>
        <v>6.5208029288503361E-2</v>
      </c>
      <c r="D1566">
        <f t="shared" si="98"/>
        <v>1.888359742484828E-47</v>
      </c>
      <c r="E1566">
        <v>0</v>
      </c>
      <c r="F1566">
        <f t="shared" si="99"/>
        <v>0</v>
      </c>
    </row>
    <row r="1567" spans="1:6" x14ac:dyDescent="0.2">
      <c r="A1567">
        <v>1557</v>
      </c>
      <c r="B1567">
        <f t="shared" si="97"/>
        <v>2.7070646734003784E-46</v>
      </c>
      <c r="C1567" s="9">
        <f t="shared" si="96"/>
        <v>6.5208029288503361E-2</v>
      </c>
      <c r="D1567">
        <f t="shared" si="98"/>
        <v>1.7652235250896465E-47</v>
      </c>
      <c r="E1567">
        <v>0</v>
      </c>
      <c r="F1567">
        <f t="shared" si="99"/>
        <v>0</v>
      </c>
    </row>
    <row r="1568" spans="1:6" x14ac:dyDescent="0.2">
      <c r="A1568">
        <v>1558</v>
      </c>
      <c r="B1568">
        <f t="shared" si="97"/>
        <v>2.530542320891414E-46</v>
      </c>
      <c r="C1568" s="9">
        <f t="shared" si="96"/>
        <v>6.5208029288503361E-2</v>
      </c>
      <c r="D1568">
        <f t="shared" si="98"/>
        <v>1.6501167777648459E-47</v>
      </c>
      <c r="E1568">
        <v>0</v>
      </c>
      <c r="F1568">
        <f t="shared" si="99"/>
        <v>0</v>
      </c>
    </row>
    <row r="1569" spans="1:6" x14ac:dyDescent="0.2">
      <c r="A1569">
        <v>1559</v>
      </c>
      <c r="B1569">
        <f t="shared" si="97"/>
        <v>2.3655306431149291E-46</v>
      </c>
      <c r="C1569" s="9">
        <f t="shared" si="96"/>
        <v>6.5208029288503361E-2</v>
      </c>
      <c r="D1569">
        <f t="shared" si="98"/>
        <v>1.5425159145909048E-47</v>
      </c>
      <c r="E1569">
        <v>0</v>
      </c>
      <c r="F1569">
        <f t="shared" si="99"/>
        <v>0</v>
      </c>
    </row>
    <row r="1570" spans="1:6" x14ac:dyDescent="0.2">
      <c r="A1570">
        <v>1560</v>
      </c>
      <c r="B1570">
        <f t="shared" si="97"/>
        <v>2.2112790516558387E-46</v>
      </c>
      <c r="C1570" s="9">
        <f t="shared" si="96"/>
        <v>6.5208029288503361E-2</v>
      </c>
      <c r="D1570">
        <f t="shared" si="98"/>
        <v>1.4419314916542786E-47</v>
      </c>
      <c r="E1570">
        <v>0</v>
      </c>
      <c r="F1570">
        <f t="shared" si="99"/>
        <v>0</v>
      </c>
    </row>
    <row r="1571" spans="1:6" x14ac:dyDescent="0.2">
      <c r="A1571">
        <v>1561</v>
      </c>
      <c r="B1571">
        <f t="shared" si="97"/>
        <v>2.0670859024904108E-46</v>
      </c>
      <c r="C1571" s="9">
        <f t="shared" si="96"/>
        <v>6.5208029288503361E-2</v>
      </c>
      <c r="D1571">
        <f t="shared" si="98"/>
        <v>1.3479059807144712E-47</v>
      </c>
      <c r="E1571">
        <v>0</v>
      </c>
      <c r="F1571">
        <f t="shared" si="99"/>
        <v>0</v>
      </c>
    </row>
    <row r="1572" spans="1:6" x14ac:dyDescent="0.2">
      <c r="A1572">
        <v>1562</v>
      </c>
      <c r="B1572">
        <f t="shared" si="97"/>
        <v>1.9322953044189642E-46</v>
      </c>
      <c r="C1572" s="9">
        <f t="shared" si="96"/>
        <v>6.5208029288503361E-2</v>
      </c>
      <c r="D1572">
        <f t="shared" si="98"/>
        <v>1.2600116880458933E-47</v>
      </c>
      <c r="E1572">
        <v>0</v>
      </c>
      <c r="F1572">
        <f t="shared" si="99"/>
        <v>0</v>
      </c>
    </row>
    <row r="1573" spans="1:6" x14ac:dyDescent="0.2">
      <c r="A1573">
        <v>1563</v>
      </c>
      <c r="B1573">
        <f t="shared" si="97"/>
        <v>1.8062941356143745E-46</v>
      </c>
      <c r="C1573" s="9">
        <f t="shared" si="96"/>
        <v>6.5208029288503361E-2</v>
      </c>
      <c r="D1573">
        <f t="shared" si="98"/>
        <v>1.17784880898794E-47</v>
      </c>
      <c r="E1573">
        <v>0</v>
      </c>
      <c r="F1573">
        <f t="shared" si="99"/>
        <v>0</v>
      </c>
    </row>
    <row r="1574" spans="1:6" x14ac:dyDescent="0.2">
      <c r="A1574">
        <v>1564</v>
      </c>
      <c r="B1574">
        <f t="shared" si="97"/>
        <v>1.6885092547155806E-46</v>
      </c>
      <c r="C1574" s="9">
        <f t="shared" si="96"/>
        <v>6.5208029288503361E-2</v>
      </c>
      <c r="D1574">
        <f t="shared" si="98"/>
        <v>1.1010436093540256E-47</v>
      </c>
      <c r="E1574">
        <v>0</v>
      </c>
      <c r="F1574">
        <f t="shared" si="99"/>
        <v>0</v>
      </c>
    </row>
    <row r="1575" spans="1:6" x14ac:dyDescent="0.2">
      <c r="A1575">
        <v>1565</v>
      </c>
      <c r="B1575">
        <f t="shared" si="97"/>
        <v>1.5784048937801783E-46</v>
      </c>
      <c r="C1575" s="9">
        <f t="shared" si="96"/>
        <v>6.5208029288503361E-2</v>
      </c>
      <c r="D1575">
        <f t="shared" si="98"/>
        <v>1.0292467254273491E-47</v>
      </c>
      <c r="E1575">
        <v>0</v>
      </c>
      <c r="F1575">
        <f t="shared" si="99"/>
        <v>0</v>
      </c>
    </row>
    <row r="1576" spans="1:6" x14ac:dyDescent="0.2">
      <c r="A1576">
        <v>1566</v>
      </c>
      <c r="B1576">
        <f t="shared" si="97"/>
        <v>1.4754802212374433E-46</v>
      </c>
      <c r="C1576" s="9">
        <f t="shared" si="96"/>
        <v>6.5208029288503361E-2</v>
      </c>
      <c r="D1576">
        <f t="shared" si="98"/>
        <v>9.6213157481058615E-48</v>
      </c>
      <c r="E1576">
        <v>0</v>
      </c>
      <c r="F1576">
        <f t="shared" si="99"/>
        <v>0</v>
      </c>
    </row>
    <row r="1577" spans="1:6" x14ac:dyDescent="0.2">
      <c r="A1577">
        <v>1567</v>
      </c>
      <c r="B1577">
        <f t="shared" si="97"/>
        <v>1.3792670637563848E-46</v>
      </c>
      <c r="C1577" s="9">
        <f t="shared" si="96"/>
        <v>6.5208029288503361E-2</v>
      </c>
      <c r="D1577">
        <f t="shared" si="98"/>
        <v>8.9939287090094371E-48</v>
      </c>
      <c r="E1577">
        <v>0</v>
      </c>
      <c r="F1577">
        <f t="shared" si="99"/>
        <v>0</v>
      </c>
    </row>
    <row r="1578" spans="1:6" x14ac:dyDescent="0.2">
      <c r="A1578">
        <v>1568</v>
      </c>
      <c r="B1578">
        <f t="shared" si="97"/>
        <v>1.2893277766662902E-46</v>
      </c>
      <c r="C1578" s="9">
        <f t="shared" si="96"/>
        <v>6.5208029288503361E-2</v>
      </c>
      <c r="D1578">
        <f t="shared" si="98"/>
        <v>8.4074523423336369E-48</v>
      </c>
      <c r="E1578">
        <v>0</v>
      </c>
      <c r="F1578">
        <f t="shared" si="99"/>
        <v>0</v>
      </c>
    </row>
    <row r="1579" spans="1:6" x14ac:dyDescent="0.2">
      <c r="A1579">
        <v>1569</v>
      </c>
      <c r="B1579">
        <f t="shared" si="97"/>
        <v>1.2052532532429539E-46</v>
      </c>
      <c r="C1579" s="9">
        <f t="shared" si="96"/>
        <v>6.5208029288503361E-2</v>
      </c>
      <c r="D1579">
        <f t="shared" si="98"/>
        <v>7.8592189437530494E-48</v>
      </c>
      <c r="E1579">
        <v>0</v>
      </c>
      <c r="F1579">
        <f t="shared" si="99"/>
        <v>0</v>
      </c>
    </row>
    <row r="1580" spans="1:6" x14ac:dyDescent="0.2">
      <c r="A1580">
        <v>1570</v>
      </c>
      <c r="B1580">
        <f t="shared" si="97"/>
        <v>1.1266610638054235E-46</v>
      </c>
      <c r="C1580" s="9">
        <f t="shared" si="96"/>
        <v>6.5208029288503361E-2</v>
      </c>
      <c r="D1580">
        <f t="shared" si="98"/>
        <v>7.3467347646840412E-48</v>
      </c>
      <c r="E1580">
        <v>0</v>
      </c>
      <c r="F1580">
        <f t="shared" si="99"/>
        <v>0</v>
      </c>
    </row>
    <row r="1581" spans="1:6" x14ac:dyDescent="0.2">
      <c r="A1581">
        <v>1571</v>
      </c>
      <c r="B1581">
        <f t="shared" si="97"/>
        <v>1.0531937161585832E-46</v>
      </c>
      <c r="C1581" s="9">
        <f t="shared" si="96"/>
        <v>6.5208029288503361E-2</v>
      </c>
      <c r="D1581">
        <f t="shared" si="98"/>
        <v>6.8676686689736596E-48</v>
      </c>
      <c r="E1581">
        <v>0</v>
      </c>
      <c r="F1581">
        <f t="shared" si="99"/>
        <v>0</v>
      </c>
    </row>
    <row r="1582" spans="1:6" x14ac:dyDescent="0.2">
      <c r="A1582">
        <v>1572</v>
      </c>
      <c r="B1582">
        <f t="shared" si="97"/>
        <v>9.8451702946884661E-47</v>
      </c>
      <c r="C1582" s="9">
        <f t="shared" si="96"/>
        <v>6.5208029288503361E-2</v>
      </c>
      <c r="D1582">
        <f t="shared" si="98"/>
        <v>6.4198415292634879E-48</v>
      </c>
      <c r="E1582">
        <v>0</v>
      </c>
      <c r="F1582">
        <f t="shared" si="99"/>
        <v>0</v>
      </c>
    </row>
    <row r="1583" spans="1:6" x14ac:dyDescent="0.2">
      <c r="A1583">
        <v>1573</v>
      </c>
      <c r="B1583">
        <f t="shared" si="97"/>
        <v>9.2031861417621155E-47</v>
      </c>
      <c r="C1583" s="9">
        <f t="shared" si="96"/>
        <v>6.5208029288503361E-2</v>
      </c>
      <c r="D1583">
        <f t="shared" si="98"/>
        <v>6.0012163147957232E-48</v>
      </c>
      <c r="E1583">
        <v>0</v>
      </c>
      <c r="F1583">
        <f t="shared" si="99"/>
        <v>0</v>
      </c>
    </row>
    <row r="1584" spans="1:6" x14ac:dyDescent="0.2">
      <c r="A1584">
        <v>1574</v>
      </c>
      <c r="B1584">
        <f t="shared" si="97"/>
        <v>8.6030645102825441E-47</v>
      </c>
      <c r="C1584" s="9">
        <f t="shared" si="96"/>
        <v>6.5208029288503361E-2</v>
      </c>
      <c r="D1584">
        <f t="shared" si="98"/>
        <v>5.6098888255738801E-48</v>
      </c>
      <c r="E1584">
        <v>0</v>
      </c>
      <c r="F1584">
        <f t="shared" si="99"/>
        <v>0</v>
      </c>
    </row>
    <row r="1585" spans="1:6" x14ac:dyDescent="0.2">
      <c r="A1585">
        <v>1575</v>
      </c>
      <c r="B1585">
        <f t="shared" si="97"/>
        <v>8.0420756277251566E-47</v>
      </c>
      <c r="C1585" s="9">
        <f t="shared" si="96"/>
        <v>6.5208029288503361E-2</v>
      </c>
      <c r="D1585">
        <f t="shared" si="98"/>
        <v>5.2440790307306108E-48</v>
      </c>
      <c r="E1585">
        <v>0</v>
      </c>
      <c r="F1585">
        <f t="shared" si="99"/>
        <v>0</v>
      </c>
    </row>
    <row r="1586" spans="1:6" x14ac:dyDescent="0.2">
      <c r="A1586">
        <v>1576</v>
      </c>
      <c r="B1586">
        <f t="shared" si="97"/>
        <v>7.5176677246520975E-47</v>
      </c>
      <c r="C1586" s="9">
        <f t="shared" si="96"/>
        <v>6.5208029288503361E-2</v>
      </c>
      <c r="D1586">
        <f t="shared" si="98"/>
        <v>4.9021229717035038E-48</v>
      </c>
      <c r="E1586">
        <v>0</v>
      </c>
      <c r="F1586">
        <f t="shared" si="99"/>
        <v>0</v>
      </c>
    </row>
    <row r="1587" spans="1:6" x14ac:dyDescent="0.2">
      <c r="A1587">
        <v>1577</v>
      </c>
      <c r="B1587">
        <f t="shared" si="97"/>
        <v>7.0274554274817462E-47</v>
      </c>
      <c r="C1587" s="9">
        <f t="shared" ref="C1587:C1650" si="100">$E$3</f>
        <v>6.5208029288503361E-2</v>
      </c>
      <c r="D1587">
        <f t="shared" si="98"/>
        <v>4.5824651933888163E-48</v>
      </c>
      <c r="E1587">
        <v>0</v>
      </c>
      <c r="F1587">
        <f t="shared" si="99"/>
        <v>0</v>
      </c>
    </row>
    <row r="1588" spans="1:6" x14ac:dyDescent="0.2">
      <c r="A1588">
        <v>1578</v>
      </c>
      <c r="B1588">
        <f t="shared" si="97"/>
        <v>6.5692089081428662E-47</v>
      </c>
      <c r="C1588" s="9">
        <f t="shared" si="100"/>
        <v>6.5208029288503361E-2</v>
      </c>
      <c r="D1588">
        <f t="shared" si="98"/>
        <v>4.283651668844772E-48</v>
      </c>
      <c r="E1588">
        <v>0</v>
      </c>
      <c r="F1588">
        <f t="shared" si="99"/>
        <v>0</v>
      </c>
    </row>
    <row r="1589" spans="1:6" x14ac:dyDescent="0.2">
      <c r="A1589">
        <v>1579</v>
      </c>
      <c r="B1589">
        <f t="shared" si="97"/>
        <v>6.1408437412583875E-47</v>
      </c>
      <c r="C1589" s="9">
        <f t="shared" si="100"/>
        <v>6.5208029288503361E-2</v>
      </c>
      <c r="D1589">
        <f t="shared" si="98"/>
        <v>4.0043231853609945E-48</v>
      </c>
      <c r="E1589">
        <v>0</v>
      </c>
      <c r="F1589">
        <f t="shared" si="99"/>
        <v>0</v>
      </c>
    </row>
    <row r="1590" spans="1:6" x14ac:dyDescent="0.2">
      <c r="A1590">
        <v>1580</v>
      </c>
      <c r="B1590">
        <f t="shared" si="97"/>
        <v>5.7404114227222883E-47</v>
      </c>
      <c r="C1590" s="9">
        <f t="shared" si="100"/>
        <v>6.5208029288503361E-2</v>
      </c>
      <c r="D1590">
        <f t="shared" si="98"/>
        <v>3.743209161809342E-48</v>
      </c>
      <c r="E1590">
        <v>0</v>
      </c>
      <c r="F1590">
        <f t="shared" si="99"/>
        <v>0</v>
      </c>
    </row>
    <row r="1591" spans="1:6" x14ac:dyDescent="0.2">
      <c r="A1591">
        <v>1581</v>
      </c>
      <c r="B1591">
        <f t="shared" si="97"/>
        <v>5.3660905065413544E-47</v>
      </c>
      <c r="C1591" s="9">
        <f t="shared" si="100"/>
        <v>6.5208029288503361E-2</v>
      </c>
      <c r="D1591">
        <f t="shared" si="98"/>
        <v>3.4991218691530849E-48</v>
      </c>
      <c r="E1591">
        <v>0</v>
      </c>
      <c r="F1591">
        <f t="shared" si="99"/>
        <v>0</v>
      </c>
    </row>
    <row r="1592" spans="1:6" x14ac:dyDescent="0.2">
      <c r="A1592">
        <v>1582</v>
      </c>
      <c r="B1592">
        <f t="shared" si="97"/>
        <v>5.016178319626046E-47</v>
      </c>
      <c r="C1592" s="9">
        <f t="shared" si="100"/>
        <v>6.5208029288503361E-2</v>
      </c>
      <c r="D1592">
        <f t="shared" si="98"/>
        <v>3.2709510278253078E-48</v>
      </c>
      <c r="E1592">
        <v>0</v>
      </c>
      <c r="F1592">
        <f t="shared" si="99"/>
        <v>0</v>
      </c>
    </row>
    <row r="1593" spans="1:6" x14ac:dyDescent="0.2">
      <c r="A1593">
        <v>1583</v>
      </c>
      <c r="B1593">
        <f t="shared" si="97"/>
        <v>4.6890832168435154E-47</v>
      </c>
      <c r="C1593" s="9">
        <f t="shared" si="100"/>
        <v>6.5208029288503361E-2</v>
      </c>
      <c r="D1593">
        <f t="shared" si="98"/>
        <v>3.0576587574016153E-48</v>
      </c>
      <c r="E1593">
        <v>0</v>
      </c>
      <c r="F1593">
        <f t="shared" si="99"/>
        <v>0</v>
      </c>
    </row>
    <row r="1594" spans="1:6" x14ac:dyDescent="0.2">
      <c r="A1594">
        <v>1584</v>
      </c>
      <c r="B1594">
        <f t="shared" si="97"/>
        <v>4.3833173411033528E-47</v>
      </c>
      <c r="C1594" s="9">
        <f t="shared" si="100"/>
        <v>6.5208029288503361E-2</v>
      </c>
      <c r="D1594">
        <f t="shared" si="98"/>
        <v>2.8582748555947213E-48</v>
      </c>
      <c r="E1594">
        <v>0</v>
      </c>
      <c r="F1594">
        <f t="shared" si="99"/>
        <v>0</v>
      </c>
    </row>
    <row r="1595" spans="1:6" x14ac:dyDescent="0.2">
      <c r="A1595">
        <v>1585</v>
      </c>
      <c r="B1595">
        <f t="shared" si="97"/>
        <v>4.0974898555438815E-47</v>
      </c>
      <c r="C1595" s="9">
        <f t="shared" si="100"/>
        <v>6.5208029288503361E-2</v>
      </c>
      <c r="D1595">
        <f t="shared" si="98"/>
        <v>2.6718923850965084E-48</v>
      </c>
      <c r="E1595">
        <v>0</v>
      </c>
      <c r="F1595">
        <f t="shared" si="99"/>
        <v>0</v>
      </c>
    </row>
    <row r="1596" spans="1:6" x14ac:dyDescent="0.2">
      <c r="A1596">
        <v>1586</v>
      </c>
      <c r="B1596">
        <f t="shared" si="97"/>
        <v>3.8303006170342313E-47</v>
      </c>
      <c r="C1596" s="9">
        <f t="shared" si="100"/>
        <v>6.5208029288503361E-2</v>
      </c>
      <c r="D1596">
        <f t="shared" si="98"/>
        <v>2.4976635481934064E-48</v>
      </c>
      <c r="E1596">
        <v>0</v>
      </c>
      <c r="F1596">
        <f t="shared" si="99"/>
        <v>0</v>
      </c>
    </row>
    <row r="1597" spans="1:6" x14ac:dyDescent="0.2">
      <c r="A1597">
        <v>1587</v>
      </c>
      <c r="B1597">
        <f t="shared" si="97"/>
        <v>3.5805342622148902E-47</v>
      </c>
      <c r="C1597" s="9">
        <f t="shared" si="100"/>
        <v>6.5208029288503361E-2</v>
      </c>
      <c r="D1597">
        <f t="shared" si="98"/>
        <v>2.3347958303899832E-48</v>
      </c>
      <c r="E1597">
        <v>0</v>
      </c>
      <c r="F1597">
        <f t="shared" si="99"/>
        <v>0</v>
      </c>
    </row>
    <row r="1598" spans="1:6" x14ac:dyDescent="0.2">
      <c r="A1598">
        <v>1588</v>
      </c>
      <c r="B1598">
        <f t="shared" si="97"/>
        <v>3.3470546791758916E-47</v>
      </c>
      <c r="C1598" s="9">
        <f t="shared" si="100"/>
        <v>6.5208029288503361E-2</v>
      </c>
      <c r="D1598">
        <f t="shared" si="98"/>
        <v>2.1825483954992376E-48</v>
      </c>
      <c r="E1598">
        <v>0</v>
      </c>
      <c r="F1598">
        <f t="shared" si="99"/>
        <v>0</v>
      </c>
    </row>
    <row r="1599" spans="1:6" x14ac:dyDescent="0.2">
      <c r="A1599">
        <v>1589</v>
      </c>
      <c r="B1599">
        <f t="shared" si="97"/>
        <v>3.1287998396259689E-47</v>
      </c>
      <c r="C1599" s="9">
        <f t="shared" si="100"/>
        <v>6.5208029288503361E-2</v>
      </c>
      <c r="D1599">
        <f t="shared" si="98"/>
        <v>2.0402287158019479E-48</v>
      </c>
      <c r="E1599">
        <v>0</v>
      </c>
      <c r="F1599">
        <f t="shared" si="99"/>
        <v>0</v>
      </c>
    </row>
    <row r="1600" spans="1:6" x14ac:dyDescent="0.2">
      <c r="A1600">
        <v>1590</v>
      </c>
      <c r="B1600">
        <f t="shared" si="97"/>
        <v>2.9247769680457742E-47</v>
      </c>
      <c r="C1600" s="9">
        <f t="shared" si="100"/>
        <v>6.5208029288503361E-2</v>
      </c>
      <c r="D1600">
        <f t="shared" si="98"/>
        <v>1.9071894219466891E-48</v>
      </c>
      <c r="E1600">
        <v>0</v>
      </c>
      <c r="F1600">
        <f t="shared" si="99"/>
        <v>0</v>
      </c>
    </row>
    <row r="1601" spans="1:6" x14ac:dyDescent="0.2">
      <c r="A1601">
        <v>1591</v>
      </c>
      <c r="B1601">
        <f t="shared" si="97"/>
        <v>2.7340580258511049E-47</v>
      </c>
      <c r="C1601" s="9">
        <f t="shared" si="100"/>
        <v>6.5208029288503361E-2</v>
      </c>
      <c r="D1601">
        <f t="shared" si="98"/>
        <v>1.7828253582616652E-48</v>
      </c>
      <c r="E1601">
        <v>0</v>
      </c>
      <c r="F1601">
        <f t="shared" si="99"/>
        <v>0</v>
      </c>
    </row>
    <row r="1602" spans="1:6" x14ac:dyDescent="0.2">
      <c r="A1602">
        <v>1592</v>
      </c>
      <c r="B1602">
        <f t="shared" si="97"/>
        <v>2.5557754900249387E-47</v>
      </c>
      <c r="C1602" s="9">
        <f t="shared" si="100"/>
        <v>6.5208029288503361E-2</v>
      </c>
      <c r="D1602">
        <f t="shared" si="98"/>
        <v>1.6665708300838524E-48</v>
      </c>
      <c r="E1602">
        <v>0</v>
      </c>
      <c r="F1602">
        <f t="shared" si="99"/>
        <v>0</v>
      </c>
    </row>
    <row r="1603" spans="1:6" x14ac:dyDescent="0.2">
      <c r="A1603">
        <v>1593</v>
      </c>
      <c r="B1603">
        <f t="shared" ref="B1603:B1666" si="101">POWER($F$3, ROW(A1592))</f>
        <v>2.3891184070165532E-47</v>
      </c>
      <c r="C1603" s="9">
        <f t="shared" si="100"/>
        <v>6.5208029288503361E-2</v>
      </c>
      <c r="D1603">
        <f t="shared" ref="D1603:D1666" si="102">C1603*B1603</f>
        <v>1.557897030584379E-48</v>
      </c>
      <c r="E1603">
        <v>0</v>
      </c>
      <c r="F1603">
        <f t="shared" si="99"/>
        <v>0</v>
      </c>
    </row>
    <row r="1604" spans="1:6" x14ac:dyDescent="0.2">
      <c r="A1604">
        <v>1594</v>
      </c>
      <c r="B1604">
        <f t="shared" si="101"/>
        <v>2.2333287039581155E-47</v>
      </c>
      <c r="C1604" s="9">
        <f t="shared" si="100"/>
        <v>6.5208029288503361E-2</v>
      </c>
      <c r="D1604">
        <f t="shared" si="102"/>
        <v>1.4563096353855604E-48</v>
      </c>
      <c r="E1604">
        <v>0</v>
      </c>
      <c r="F1604">
        <f t="shared" si="99"/>
        <v>0</v>
      </c>
    </row>
    <row r="1605" spans="1:6" x14ac:dyDescent="0.2">
      <c r="A1605">
        <v>1595</v>
      </c>
      <c r="B1605">
        <f t="shared" si="101"/>
        <v>2.0876977404195594E-47</v>
      </c>
      <c r="C1605" s="9">
        <f t="shared" si="100"/>
        <v>6.5208029288503361E-2</v>
      </c>
      <c r="D1605">
        <f t="shared" si="102"/>
        <v>1.3613465540282091E-48</v>
      </c>
      <c r="E1605">
        <v>0</v>
      </c>
      <c r="F1605">
        <f t="shared" si="99"/>
        <v>0</v>
      </c>
    </row>
    <row r="1606" spans="1:6" x14ac:dyDescent="0.2">
      <c r="A1606">
        <v>1596</v>
      </c>
      <c r="B1606">
        <f t="shared" si="101"/>
        <v>1.9515630850167386E-47</v>
      </c>
      <c r="C1606" s="9">
        <f t="shared" si="100"/>
        <v>6.5208029288503361E-2</v>
      </c>
      <c r="D1606">
        <f t="shared" si="102"/>
        <v>1.2725758280613347E-48</v>
      </c>
      <c r="E1606">
        <v>0</v>
      </c>
      <c r="F1606">
        <f t="shared" si="99"/>
        <v>0</v>
      </c>
    </row>
    <row r="1607" spans="1:6" x14ac:dyDescent="0.2">
      <c r="A1607">
        <v>1597</v>
      </c>
      <c r="B1607">
        <f t="shared" si="101"/>
        <v>1.8243055022106052E-47</v>
      </c>
      <c r="C1607" s="9">
        <f t="shared" si="100"/>
        <v>6.5208029288503361E-2</v>
      </c>
      <c r="D1607">
        <f t="shared" si="102"/>
        <v>1.1895936661932698E-48</v>
      </c>
      <c r="E1607">
        <v>0</v>
      </c>
      <c r="F1607">
        <f t="shared" si="99"/>
        <v>0</v>
      </c>
    </row>
    <row r="1608" spans="1:6" x14ac:dyDescent="0.2">
      <c r="A1608">
        <v>1598</v>
      </c>
      <c r="B1608">
        <f t="shared" si="101"/>
        <v>1.7053461355912782E-47</v>
      </c>
      <c r="C1608" s="9">
        <f t="shared" si="100"/>
        <v>6.5208029288503361E-2</v>
      </c>
      <c r="D1608">
        <f t="shared" si="102"/>
        <v>1.1120226075667209E-48</v>
      </c>
      <c r="E1608">
        <v>0</v>
      </c>
      <c r="F1608">
        <f t="shared" si="99"/>
        <v>0</v>
      </c>
    </row>
    <row r="1609" spans="1:6" x14ac:dyDescent="0.2">
      <c r="A1609">
        <v>1599</v>
      </c>
      <c r="B1609">
        <f t="shared" si="101"/>
        <v>1.5941438748346062E-47</v>
      </c>
      <c r="C1609" s="9">
        <f t="shared" si="100"/>
        <v>6.5208029288503361E-2</v>
      </c>
      <c r="D1609">
        <f t="shared" si="102"/>
        <v>1.0395098048030323E-48</v>
      </c>
      <c r="E1609">
        <v>0</v>
      </c>
      <c r="F1609">
        <f t="shared" si="99"/>
        <v>0</v>
      </c>
    </row>
    <row r="1610" spans="1:6" x14ac:dyDescent="0.2">
      <c r="A1610">
        <v>1600</v>
      </c>
      <c r="B1610">
        <f t="shared" si="101"/>
        <v>1.4901928943543029E-47</v>
      </c>
      <c r="C1610" s="9">
        <f t="shared" si="100"/>
        <v>6.5208029288503361E-2</v>
      </c>
      <c r="D1610">
        <f t="shared" si="102"/>
        <v>9.7172541900574978E-49</v>
      </c>
      <c r="E1610">
        <v>0</v>
      </c>
      <c r="F1610">
        <f t="shared" si="99"/>
        <v>0</v>
      </c>
    </row>
    <row r="1611" spans="1:6" x14ac:dyDescent="0.2">
      <c r="A1611">
        <v>1601</v>
      </c>
      <c r="B1611">
        <f t="shared" si="101"/>
        <v>1.3930203524537279E-47</v>
      </c>
      <c r="C1611" s="9">
        <f t="shared" si="100"/>
        <v>6.5208029288503361E-2</v>
      </c>
      <c r="D1611">
        <f t="shared" si="102"/>
        <v>9.0836111942283969E-49</v>
      </c>
      <c r="E1611">
        <v>0</v>
      </c>
      <c r="F1611">
        <f t="shared" si="99"/>
        <v>0</v>
      </c>
    </row>
    <row r="1612" spans="1:6" x14ac:dyDescent="0.2">
      <c r="A1612">
        <v>1602</v>
      </c>
      <c r="B1612">
        <f t="shared" si="101"/>
        <v>1.3021842405114441E-47</v>
      </c>
      <c r="C1612" s="9">
        <f t="shared" si="100"/>
        <v>6.5208029288503361E-2</v>
      </c>
      <c r="D1612">
        <f t="shared" si="102"/>
        <v>8.4912868094297747E-49</v>
      </c>
      <c r="E1612">
        <v>0</v>
      </c>
      <c r="F1612">
        <f t="shared" ref="F1612:F1675" si="103">E1612/10000</f>
        <v>0</v>
      </c>
    </row>
    <row r="1613" spans="1:6" x14ac:dyDescent="0.2">
      <c r="A1613">
        <v>1603</v>
      </c>
      <c r="B1613">
        <f t="shared" si="101"/>
        <v>1.2172713724171463E-47</v>
      </c>
      <c r="C1613" s="9">
        <f t="shared" si="100"/>
        <v>6.5208029288503361E-2</v>
      </c>
      <c r="D1613">
        <f t="shared" si="102"/>
        <v>7.9375867304633962E-49</v>
      </c>
      <c r="E1613">
        <v>0</v>
      </c>
      <c r="F1613">
        <f t="shared" si="103"/>
        <v>0</v>
      </c>
    </row>
    <row r="1614" spans="1:6" x14ac:dyDescent="0.2">
      <c r="A1614">
        <v>1604</v>
      </c>
      <c r="B1614">
        <f t="shared" si="101"/>
        <v>1.1378955051125124E-47</v>
      </c>
      <c r="C1614" s="9">
        <f t="shared" si="100"/>
        <v>6.5208029288503361E-2</v>
      </c>
      <c r="D1614">
        <f t="shared" si="102"/>
        <v>7.4199923424633039E-49</v>
      </c>
      <c r="E1614">
        <v>0</v>
      </c>
      <c r="F1614">
        <f t="shared" si="103"/>
        <v>0</v>
      </c>
    </row>
    <row r="1615" spans="1:6" x14ac:dyDescent="0.2">
      <c r="A1615">
        <v>1605</v>
      </c>
      <c r="B1615">
        <f t="shared" si="101"/>
        <v>1.0636955816878796E-47</v>
      </c>
      <c r="C1615" s="9">
        <f t="shared" si="100"/>
        <v>6.5208029288503361E-2</v>
      </c>
      <c r="D1615">
        <f t="shared" si="102"/>
        <v>6.9361492644754869E-49</v>
      </c>
      <c r="E1615">
        <v>0</v>
      </c>
      <c r="F1615">
        <f t="shared" si="103"/>
        <v>0</v>
      </c>
    </row>
    <row r="1616" spans="1:6" x14ac:dyDescent="0.2">
      <c r="A1616">
        <v>1606</v>
      </c>
      <c r="B1616">
        <f t="shared" si="101"/>
        <v>9.9433408904312447E-48</v>
      </c>
      <c r="C1616" s="9">
        <f t="shared" si="100"/>
        <v>6.5208029288503361E-2</v>
      </c>
      <c r="D1616">
        <f t="shared" si="102"/>
        <v>6.4838566400881372E-49</v>
      </c>
      <c r="E1616">
        <v>0</v>
      </c>
      <c r="F1616">
        <f t="shared" si="103"/>
        <v>0</v>
      </c>
    </row>
    <row r="1617" spans="1:6" x14ac:dyDescent="0.2">
      <c r="A1617">
        <v>1607</v>
      </c>
      <c r="B1617">
        <f t="shared" si="101"/>
        <v>9.2949552264224329E-48</v>
      </c>
      <c r="C1617" s="9">
        <f t="shared" si="100"/>
        <v>6.5208029288503361E-2</v>
      </c>
      <c r="D1617">
        <f t="shared" si="102"/>
        <v>6.0610571263988138E-49</v>
      </c>
      <c r="E1617">
        <v>0</v>
      </c>
      <c r="F1617">
        <f t="shared" si="103"/>
        <v>0</v>
      </c>
    </row>
    <row r="1618" spans="1:6" x14ac:dyDescent="0.2">
      <c r="A1618">
        <v>1608</v>
      </c>
      <c r="B1618">
        <f t="shared" si="101"/>
        <v>8.6888495137825516E-48</v>
      </c>
      <c r="C1618" s="9">
        <f t="shared" si="100"/>
        <v>6.5208029288503361E-2</v>
      </c>
      <c r="D1618">
        <f t="shared" si="102"/>
        <v>5.6658275357813082E-49</v>
      </c>
      <c r="E1618">
        <v>0</v>
      </c>
      <c r="F1618">
        <f t="shared" si="103"/>
        <v>0</v>
      </c>
    </row>
    <row r="1619" spans="1:6" x14ac:dyDescent="0.2">
      <c r="A1619">
        <v>1609</v>
      </c>
      <c r="B1619">
        <f t="shared" si="101"/>
        <v>8.1222667602044197E-48</v>
      </c>
      <c r="C1619" s="9">
        <f t="shared" si="100"/>
        <v>6.5208029288503361E-2</v>
      </c>
      <c r="D1619">
        <f t="shared" si="102"/>
        <v>5.2963700878844711E-49</v>
      </c>
      <c r="E1619">
        <v>0</v>
      </c>
      <c r="F1619">
        <f t="shared" si="103"/>
        <v>0</v>
      </c>
    </row>
    <row r="1620" spans="1:6" x14ac:dyDescent="0.2">
      <c r="A1620">
        <v>1610</v>
      </c>
      <c r="B1620">
        <f t="shared" si="101"/>
        <v>7.5926297514159734E-48</v>
      </c>
      <c r="C1620" s="9">
        <f t="shared" si="100"/>
        <v>6.5208029288503361E-2</v>
      </c>
      <c r="D1620">
        <f t="shared" si="102"/>
        <v>4.9510042320709477E-49</v>
      </c>
      <c r="E1620">
        <v>0</v>
      </c>
      <c r="F1620">
        <f t="shared" si="103"/>
        <v>0</v>
      </c>
    </row>
    <row r="1621" spans="1:6" x14ac:dyDescent="0.2">
      <c r="A1621">
        <v>1611</v>
      </c>
      <c r="B1621">
        <f t="shared" si="101"/>
        <v>7.0975293282088776E-48</v>
      </c>
      <c r="C1621" s="9">
        <f t="shared" si="100"/>
        <v>6.5208029288503361E-2</v>
      </c>
      <c r="D1621">
        <f t="shared" si="102"/>
        <v>4.6281590030985606E-49</v>
      </c>
      <c r="E1621">
        <v>0</v>
      </c>
      <c r="F1621">
        <f t="shared" si="103"/>
        <v>0</v>
      </c>
    </row>
    <row r="1622" spans="1:6" x14ac:dyDescent="0.2">
      <c r="A1622">
        <v>1612</v>
      </c>
      <c r="B1622">
        <f t="shared" si="101"/>
        <v>6.6347134278990222E-48</v>
      </c>
      <c r="C1622" s="9">
        <f t="shared" si="100"/>
        <v>6.5208029288503361E-2</v>
      </c>
      <c r="D1622">
        <f t="shared" si="102"/>
        <v>4.3263658752726597E-49</v>
      </c>
      <c r="E1622">
        <v>0</v>
      </c>
      <c r="F1622">
        <f t="shared" si="103"/>
        <v>0</v>
      </c>
    </row>
    <row r="1623" spans="1:6" x14ac:dyDescent="0.2">
      <c r="A1623">
        <v>1613</v>
      </c>
      <c r="B1623">
        <f t="shared" si="101"/>
        <v>6.2020768403717568E-48</v>
      </c>
      <c r="C1623" s="9">
        <f t="shared" si="100"/>
        <v>6.5208029288503361E-2</v>
      </c>
      <c r="D1623">
        <f t="shared" si="102"/>
        <v>4.0442520825650989E-49</v>
      </c>
      <c r="E1623">
        <v>0</v>
      </c>
      <c r="F1623">
        <f t="shared" si="103"/>
        <v>0</v>
      </c>
    </row>
    <row r="1624" spans="1:6" x14ac:dyDescent="0.2">
      <c r="A1624">
        <v>1614</v>
      </c>
      <c r="B1624">
        <f t="shared" si="101"/>
        <v>5.7976516321152475E-48</v>
      </c>
      <c r="C1624" s="9">
        <f t="shared" si="100"/>
        <v>6.5208029288503361E-2</v>
      </c>
      <c r="D1624">
        <f t="shared" si="102"/>
        <v>3.7805343743151038E-49</v>
      </c>
      <c r="E1624">
        <v>0</v>
      </c>
      <c r="F1624">
        <f t="shared" si="103"/>
        <v>0</v>
      </c>
    </row>
    <row r="1625" spans="1:6" x14ac:dyDescent="0.2">
      <c r="A1625">
        <v>1615</v>
      </c>
      <c r="B1625">
        <f t="shared" si="101"/>
        <v>5.4195981946837382E-48</v>
      </c>
      <c r="C1625" s="9">
        <f t="shared" si="100"/>
        <v>6.5208029288503361E-2</v>
      </c>
      <c r="D1625">
        <f t="shared" si="102"/>
        <v>3.5340131781085717E-49</v>
      </c>
      <c r="E1625">
        <v>0</v>
      </c>
      <c r="F1625">
        <f t="shared" si="103"/>
        <v>0</v>
      </c>
    </row>
    <row r="1626" spans="1:6" x14ac:dyDescent="0.2">
      <c r="A1626">
        <v>1616</v>
      </c>
      <c r="B1626">
        <f t="shared" si="101"/>
        <v>5.06619687687288E-48</v>
      </c>
      <c r="C1626" s="9">
        <f t="shared" si="100"/>
        <v>6.5208029288503361E-2</v>
      </c>
      <c r="D1626">
        <f t="shared" si="102"/>
        <v>3.3035671432845103E-49</v>
      </c>
      <c r="E1626">
        <v>0</v>
      </c>
      <c r="F1626">
        <f t="shared" si="103"/>
        <v>0</v>
      </c>
    </row>
    <row r="1627" spans="1:6" x14ac:dyDescent="0.2">
      <c r="A1627">
        <v>1617</v>
      </c>
      <c r="B1627">
        <f t="shared" si="101"/>
        <v>4.7358401625444289E-48</v>
      </c>
      <c r="C1627" s="9">
        <f t="shared" si="100"/>
        <v>6.5208029288503361E-2</v>
      </c>
      <c r="D1627">
        <f t="shared" si="102"/>
        <v>3.0881480402486763E-49</v>
      </c>
      <c r="E1627">
        <v>0</v>
      </c>
      <c r="F1627">
        <f t="shared" si="103"/>
        <v>0</v>
      </c>
    </row>
    <row r="1628" spans="1:6" x14ac:dyDescent="0.2">
      <c r="A1628">
        <v>1618</v>
      </c>
      <c r="B1628">
        <f t="shared" si="101"/>
        <v>4.4270253585195624E-48</v>
      </c>
      <c r="C1628" s="9">
        <f t="shared" si="100"/>
        <v>6.5208029288503361E-2</v>
      </c>
      <c r="D1628">
        <f t="shared" si="102"/>
        <v>2.8867759923929073E-49</v>
      </c>
      <c r="E1628">
        <v>0</v>
      </c>
      <c r="F1628">
        <f t="shared" si="103"/>
        <v>0</v>
      </c>
    </row>
    <row r="1629" spans="1:6" x14ac:dyDescent="0.2">
      <c r="A1629">
        <v>1619</v>
      </c>
      <c r="B1629">
        <f t="shared" si="101"/>
        <v>4.1383477592802708E-48</v>
      </c>
      <c r="C1629" s="9">
        <f t="shared" si="100"/>
        <v>6.5208029288503361E-2</v>
      </c>
      <c r="D1629">
        <f t="shared" si="102"/>
        <v>2.6985350189316016E-49</v>
      </c>
      <c r="E1629">
        <v>0</v>
      </c>
      <c r="F1629">
        <f t="shared" si="103"/>
        <v>0</v>
      </c>
    </row>
    <row r="1630" spans="1:6" x14ac:dyDescent="0.2">
      <c r="A1630">
        <v>1620</v>
      </c>
      <c r="B1630">
        <f t="shared" si="101"/>
        <v>3.8684942573871105E-48</v>
      </c>
      <c r="C1630" s="9">
        <f t="shared" si="100"/>
        <v>6.5208029288503361E-2</v>
      </c>
      <c r="D1630">
        <f t="shared" si="102"/>
        <v>2.5225688683810578E-49</v>
      </c>
      <c r="E1630">
        <v>0</v>
      </c>
      <c r="F1630">
        <f t="shared" si="103"/>
        <v>0</v>
      </c>
    </row>
    <row r="1631" spans="1:6" x14ac:dyDescent="0.2">
      <c r="A1631">
        <v>1621</v>
      </c>
      <c r="B1631">
        <f t="shared" si="101"/>
        <v>3.6162373705490052E-48</v>
      </c>
      <c r="C1631" s="9">
        <f t="shared" si="100"/>
        <v>6.5208029288503361E-2</v>
      </c>
      <c r="D1631">
        <f t="shared" si="102"/>
        <v>2.358077123729399E-49</v>
      </c>
      <c r="E1631">
        <v>0</v>
      </c>
      <c r="F1631">
        <f t="shared" si="103"/>
        <v>0</v>
      </c>
    </row>
    <row r="1632" spans="1:6" x14ac:dyDescent="0.2">
      <c r="A1632">
        <v>1622</v>
      </c>
      <c r="B1632">
        <f t="shared" si="101"/>
        <v>3.3804296581760652E-48</v>
      </c>
      <c r="C1632" s="9">
        <f t="shared" si="100"/>
        <v>6.5208029288503361E-2</v>
      </c>
      <c r="D1632">
        <f t="shared" si="102"/>
        <v>2.2043115615807027E-49</v>
      </c>
      <c r="E1632">
        <v>0</v>
      </c>
      <c r="F1632">
        <f t="shared" si="103"/>
        <v>0</v>
      </c>
    </row>
    <row r="1633" spans="1:6" x14ac:dyDescent="0.2">
      <c r="A1633">
        <v>1623</v>
      </c>
      <c r="B1633">
        <f t="shared" si="101"/>
        <v>3.1599985020179956E-48</v>
      </c>
      <c r="C1633" s="9">
        <f t="shared" si="100"/>
        <v>6.5208029288503361E-2</v>
      </c>
      <c r="D1633">
        <f t="shared" si="102"/>
        <v>2.060572748712162E-49</v>
      </c>
      <c r="E1633">
        <v>0</v>
      </c>
      <c r="F1633">
        <f t="shared" si="103"/>
        <v>0</v>
      </c>
    </row>
    <row r="1634" spans="1:6" x14ac:dyDescent="0.2">
      <c r="A1634">
        <v>1624</v>
      </c>
      <c r="B1634">
        <f t="shared" si="101"/>
        <v>2.9539412271467792E-48</v>
      </c>
      <c r="C1634" s="9">
        <f t="shared" si="100"/>
        <v>6.5208029288503361E-2</v>
      </c>
      <c r="D1634">
        <f t="shared" si="102"/>
        <v>1.9262068605630475E-49</v>
      </c>
      <c r="E1634">
        <v>0</v>
      </c>
      <c r="F1634">
        <f t="shared" si="103"/>
        <v>0</v>
      </c>
    </row>
    <row r="1635" spans="1:6" x14ac:dyDescent="0.2">
      <c r="A1635">
        <v>1625</v>
      </c>
      <c r="B1635">
        <f t="shared" si="101"/>
        <v>2.7613205410904743E-48</v>
      </c>
      <c r="C1635" s="9">
        <f t="shared" si="100"/>
        <v>6.5208029288503361E-2</v>
      </c>
      <c r="D1635">
        <f t="shared" si="102"/>
        <v>1.800602707183736E-49</v>
      </c>
      <c r="E1635">
        <v>0</v>
      </c>
      <c r="F1635">
        <f t="shared" si="103"/>
        <v>0</v>
      </c>
    </row>
    <row r="1636" spans="1:6" x14ac:dyDescent="0.2">
      <c r="A1636">
        <v>1626</v>
      </c>
      <c r="B1636">
        <f t="shared" si="101"/>
        <v>2.5812602703721012E-48</v>
      </c>
      <c r="C1636" s="9">
        <f t="shared" si="100"/>
        <v>6.5208029288503361E-2</v>
      </c>
      <c r="D1636">
        <f t="shared" si="102"/>
        <v>1.6831889531167408E-49</v>
      </c>
      <c r="E1636">
        <v>0</v>
      </c>
      <c r="F1636">
        <f t="shared" si="103"/>
        <v>0</v>
      </c>
    </row>
    <row r="1637" spans="1:6" x14ac:dyDescent="0.2">
      <c r="A1637">
        <v>1627</v>
      </c>
      <c r="B1637">
        <f t="shared" si="101"/>
        <v>2.4129413750604266E-48</v>
      </c>
      <c r="C1637" s="9">
        <f t="shared" si="100"/>
        <v>6.5208029288503361E-2</v>
      </c>
      <c r="D1637">
        <f t="shared" si="102"/>
        <v>1.5734315185638186E-49</v>
      </c>
      <c r="E1637">
        <v>0</v>
      </c>
      <c r="F1637">
        <f t="shared" si="103"/>
        <v>0</v>
      </c>
    </row>
    <row r="1638" spans="1:6" x14ac:dyDescent="0.2">
      <c r="A1638">
        <v>1628</v>
      </c>
      <c r="B1638">
        <f t="shared" si="101"/>
        <v>2.2555982232040453E-48</v>
      </c>
      <c r="C1638" s="9">
        <f t="shared" si="100"/>
        <v>6.5208029288503361E-2</v>
      </c>
      <c r="D1638">
        <f t="shared" si="102"/>
        <v>1.4708311500178552E-49</v>
      </c>
      <c r="E1638">
        <v>0</v>
      </c>
      <c r="F1638">
        <f t="shared" si="103"/>
        <v>0</v>
      </c>
    </row>
    <row r="1639" spans="1:6" x14ac:dyDescent="0.2">
      <c r="A1639">
        <v>1629</v>
      </c>
      <c r="B1639">
        <f t="shared" si="101"/>
        <v>2.1085151082022596E-48</v>
      </c>
      <c r="C1639" s="9">
        <f t="shared" si="100"/>
        <v>6.5208029288503361E-2</v>
      </c>
      <c r="D1639">
        <f t="shared" si="102"/>
        <v>1.3749211493090477E-49</v>
      </c>
      <c r="E1639">
        <v>0</v>
      </c>
      <c r="F1639">
        <f t="shared" si="103"/>
        <v>0</v>
      </c>
    </row>
    <row r="1640" spans="1:6" x14ac:dyDescent="0.2">
      <c r="A1640">
        <v>1630</v>
      </c>
      <c r="B1640">
        <f t="shared" si="101"/>
        <v>1.971022993271355E-48</v>
      </c>
      <c r="C1640" s="9">
        <f t="shared" si="100"/>
        <v>6.5208029288503361E-2</v>
      </c>
      <c r="D1640">
        <f t="shared" si="102"/>
        <v>1.2852652507355209E-49</v>
      </c>
      <c r="E1640">
        <v>0</v>
      </c>
      <c r="F1640">
        <f t="shared" si="103"/>
        <v>0</v>
      </c>
    </row>
    <row r="1641" spans="1:6" x14ac:dyDescent="0.2">
      <c r="A1641">
        <v>1631</v>
      </c>
      <c r="B1641">
        <f t="shared" si="101"/>
        <v>1.8424964681978031E-48</v>
      </c>
      <c r="C1641" s="9">
        <f t="shared" si="100"/>
        <v>6.5208029288503361E-2</v>
      </c>
      <c r="D1641">
        <f t="shared" si="102"/>
        <v>1.2014556366220634E-49</v>
      </c>
      <c r="E1641">
        <v>0</v>
      </c>
      <c r="F1641">
        <f t="shared" si="103"/>
        <v>0</v>
      </c>
    </row>
    <row r="1642" spans="1:6" x14ac:dyDescent="0.2">
      <c r="A1642">
        <v>1632</v>
      </c>
      <c r="B1642">
        <f t="shared" si="101"/>
        <v>1.7223509045355965E-48</v>
      </c>
      <c r="C1642" s="9">
        <f t="shared" si="100"/>
        <v>6.5208029288503361E-2</v>
      </c>
      <c r="D1642">
        <f t="shared" si="102"/>
        <v>1.1231110822803742E-49</v>
      </c>
      <c r="E1642">
        <v>0</v>
      </c>
      <c r="F1642">
        <f t="shared" si="103"/>
        <v>0</v>
      </c>
    </row>
    <row r="1643" spans="1:6" x14ac:dyDescent="0.2">
      <c r="A1643">
        <v>1633</v>
      </c>
      <c r="B1643">
        <f t="shared" si="101"/>
        <v>1.6100397963075592E-48</v>
      </c>
      <c r="C1643" s="9">
        <f t="shared" si="100"/>
        <v>6.5208029288503361E-2</v>
      </c>
      <c r="D1643">
        <f t="shared" si="102"/>
        <v>1.0498752219327932E-49</v>
      </c>
      <c r="E1643">
        <v>0</v>
      </c>
      <c r="F1643">
        <f t="shared" si="103"/>
        <v>0</v>
      </c>
    </row>
    <row r="1644" spans="1:6" x14ac:dyDescent="0.2">
      <c r="A1644">
        <v>1634</v>
      </c>
      <c r="B1644">
        <f t="shared" si="101"/>
        <v>1.5050522741142801E-48</v>
      </c>
      <c r="C1644" s="9">
        <f t="shared" si="100"/>
        <v>6.5208029288503361E-2</v>
      </c>
      <c r="D1644">
        <f t="shared" si="102"/>
        <v>9.8141492771172566E-50</v>
      </c>
      <c r="E1644">
        <v>0</v>
      </c>
      <c r="F1644">
        <f t="shared" si="103"/>
        <v>0</v>
      </c>
    </row>
    <row r="1645" spans="1:6" x14ac:dyDescent="0.2">
      <c r="A1645">
        <v>1635</v>
      </c>
      <c r="B1645">
        <f t="shared" si="101"/>
        <v>1.4069107813431074E-48</v>
      </c>
      <c r="C1645" s="9">
        <f t="shared" si="100"/>
        <v>6.5208029288503361E-2</v>
      </c>
      <c r="D1645">
        <f t="shared" si="102"/>
        <v>9.1741879436132495E-50</v>
      </c>
      <c r="E1645">
        <v>0</v>
      </c>
      <c r="F1645">
        <f t="shared" si="103"/>
        <v>0</v>
      </c>
    </row>
    <row r="1646" spans="1:6" x14ac:dyDescent="0.2">
      <c r="A1646">
        <v>1636</v>
      </c>
      <c r="B1646">
        <f t="shared" si="101"/>
        <v>1.315168901906975E-48</v>
      </c>
      <c r="C1646" s="9">
        <f t="shared" si="100"/>
        <v>6.5208029288503361E-2</v>
      </c>
      <c r="D1646">
        <f t="shared" si="102"/>
        <v>8.5759572274878833E-50</v>
      </c>
      <c r="E1646">
        <v>0</v>
      </c>
      <c r="F1646">
        <f t="shared" si="103"/>
        <v>0</v>
      </c>
    </row>
    <row r="1647" spans="1:6" x14ac:dyDescent="0.2">
      <c r="A1647">
        <v>1637</v>
      </c>
      <c r="B1647">
        <f t="shared" si="101"/>
        <v>1.229409329632096E-48</v>
      </c>
      <c r="C1647" s="9">
        <f t="shared" si="100"/>
        <v>6.5208029288503361E-2</v>
      </c>
      <c r="D1647">
        <f t="shared" si="102"/>
        <v>8.0167359574208993E-50</v>
      </c>
      <c r="E1647">
        <v>0</v>
      </c>
      <c r="F1647">
        <f t="shared" si="103"/>
        <v>0</v>
      </c>
    </row>
    <row r="1648" spans="1:6" x14ac:dyDescent="0.2">
      <c r="A1648">
        <v>1638</v>
      </c>
      <c r="B1648">
        <f t="shared" si="101"/>
        <v>1.1492419700578871E-48</v>
      </c>
      <c r="C1648" s="9">
        <f t="shared" si="100"/>
        <v>6.5208029288503361E-2</v>
      </c>
      <c r="D1648">
        <f t="shared" si="102"/>
        <v>7.4939804043112009E-50</v>
      </c>
      <c r="E1648">
        <v>0</v>
      </c>
      <c r="F1648">
        <f t="shared" si="103"/>
        <v>0</v>
      </c>
    </row>
    <row r="1649" spans="1:6" x14ac:dyDescent="0.2">
      <c r="A1649">
        <v>1639</v>
      </c>
      <c r="B1649">
        <f t="shared" si="101"/>
        <v>1.0743021660147751E-48</v>
      </c>
      <c r="C1649" s="9">
        <f t="shared" si="100"/>
        <v>6.5208029288503361E-2</v>
      </c>
      <c r="D1649">
        <f t="shared" si="102"/>
        <v>7.0053127106194057E-50</v>
      </c>
      <c r="E1649">
        <v>0</v>
      </c>
      <c r="F1649">
        <f t="shared" si="103"/>
        <v>0</v>
      </c>
    </row>
    <row r="1650" spans="1:6" x14ac:dyDescent="0.2">
      <c r="A1650">
        <v>1640</v>
      </c>
      <c r="B1650">
        <f t="shared" si="101"/>
        <v>1.0042490389085812E-48</v>
      </c>
      <c r="C1650" s="9">
        <f t="shared" si="100"/>
        <v>6.5208029288503361E-2</v>
      </c>
      <c r="D1650">
        <f t="shared" si="102"/>
        <v>6.5485100742102109E-50</v>
      </c>
      <c r="E1650">
        <v>0</v>
      </c>
      <c r="F1650">
        <f t="shared" si="103"/>
        <v>0</v>
      </c>
    </row>
    <row r="1651" spans="1:6" x14ac:dyDescent="0.2">
      <c r="A1651">
        <v>1641</v>
      </c>
      <c r="B1651">
        <f t="shared" si="101"/>
        <v>9.3876393816647911E-49</v>
      </c>
      <c r="C1651" s="9">
        <f t="shared" ref="C1651:C1714" si="104">$E$3</f>
        <v>6.5208029288503361E-2</v>
      </c>
      <c r="D1651">
        <f t="shared" si="102"/>
        <v>6.1214946374950524E-50</v>
      </c>
      <c r="E1651">
        <v>0</v>
      </c>
      <c r="F1651">
        <f t="shared" si="103"/>
        <v>0</v>
      </c>
    </row>
    <row r="1652" spans="1:6" x14ac:dyDescent="0.2">
      <c r="A1652">
        <v>1642</v>
      </c>
      <c r="B1652">
        <f t="shared" si="101"/>
        <v>8.7754899179152863E-49</v>
      </c>
      <c r="C1652" s="9">
        <f t="shared" si="104"/>
        <v>6.5208029288503361E-2</v>
      </c>
      <c r="D1652">
        <f t="shared" si="102"/>
        <v>5.7223240358838594E-50</v>
      </c>
      <c r="E1652">
        <v>0</v>
      </c>
      <c r="F1652">
        <f t="shared" si="103"/>
        <v>0</v>
      </c>
    </row>
    <row r="1653" spans="1:6" x14ac:dyDescent="0.2">
      <c r="A1653">
        <v>1643</v>
      </c>
      <c r="B1653">
        <f t="shared" si="101"/>
        <v>8.2032575143268999E-49</v>
      </c>
      <c r="C1653" s="9">
        <f t="shared" si="104"/>
        <v>6.5208029288503361E-2</v>
      </c>
      <c r="D1653">
        <f t="shared" si="102"/>
        <v>5.3491825625536373E-50</v>
      </c>
      <c r="E1653">
        <v>0</v>
      </c>
      <c r="F1653">
        <f t="shared" si="103"/>
        <v>0</v>
      </c>
    </row>
    <row r="1654" spans="1:6" x14ac:dyDescent="0.2">
      <c r="A1654">
        <v>1644</v>
      </c>
      <c r="B1654">
        <f t="shared" si="101"/>
        <v>7.668339258071537E-49</v>
      </c>
      <c r="C1654" s="9">
        <f t="shared" si="104"/>
        <v>6.5208029288503361E-2</v>
      </c>
      <c r="D1654">
        <f t="shared" si="102"/>
        <v>5.0003729093450892E-50</v>
      </c>
      <c r="E1654">
        <v>0</v>
      </c>
      <c r="F1654">
        <f t="shared" si="103"/>
        <v>0</v>
      </c>
    </row>
    <row r="1655" spans="1:6" x14ac:dyDescent="0.2">
      <c r="A1655">
        <v>1645</v>
      </c>
      <c r="B1655">
        <f t="shared" si="101"/>
        <v>7.168301967137026E-49</v>
      </c>
      <c r="C1655" s="9">
        <f t="shared" si="104"/>
        <v>6.5208029288503361E-2</v>
      </c>
      <c r="D1655">
        <f t="shared" si="102"/>
        <v>4.6743084462190742E-50</v>
      </c>
      <c r="E1655">
        <v>0</v>
      </c>
      <c r="F1655">
        <f t="shared" si="103"/>
        <v>0</v>
      </c>
    </row>
    <row r="1656" spans="1:6" x14ac:dyDescent="0.2">
      <c r="A1656">
        <v>1646</v>
      </c>
      <c r="B1656">
        <f t="shared" si="101"/>
        <v>6.7008711225151204E-49</v>
      </c>
      <c r="C1656" s="9">
        <f t="shared" si="104"/>
        <v>6.5208029288503361E-2</v>
      </c>
      <c r="D1656">
        <f t="shared" si="102"/>
        <v>4.3695060041545232E-50</v>
      </c>
      <c r="E1656">
        <v>0</v>
      </c>
      <c r="F1656">
        <f t="shared" si="103"/>
        <v>0</v>
      </c>
    </row>
    <row r="1657" spans="1:6" x14ac:dyDescent="0.2">
      <c r="A1657">
        <v>1647</v>
      </c>
      <c r="B1657">
        <f t="shared" si="101"/>
        <v>6.2639205220996683E-49</v>
      </c>
      <c r="C1657" s="9">
        <f t="shared" si="104"/>
        <v>6.5208029288503361E-2</v>
      </c>
      <c r="D1657">
        <f t="shared" si="102"/>
        <v>4.0845791286593245E-50</v>
      </c>
      <c r="E1657">
        <v>0</v>
      </c>
      <c r="F1657">
        <f t="shared" si="103"/>
        <v>0</v>
      </c>
    </row>
    <row r="1658" spans="1:6" x14ac:dyDescent="0.2">
      <c r="A1658">
        <v>1648</v>
      </c>
      <c r="B1658">
        <f t="shared" si="101"/>
        <v>5.8554626092337358E-49</v>
      </c>
      <c r="C1658" s="9">
        <f t="shared" si="104"/>
        <v>6.5208029288503361E-2</v>
      </c>
      <c r="D1658">
        <f t="shared" si="102"/>
        <v>3.8182317732064974E-50</v>
      </c>
      <c r="E1658">
        <v>0</v>
      </c>
      <c r="F1658">
        <f t="shared" si="103"/>
        <v>0</v>
      </c>
    </row>
    <row r="1659" spans="1:6" x14ac:dyDescent="0.2">
      <c r="A1659">
        <v>1649</v>
      </c>
      <c r="B1659">
        <f t="shared" si="101"/>
        <v>5.4736394319130858E-49</v>
      </c>
      <c r="C1659" s="9">
        <f t="shared" si="104"/>
        <v>6.5208029288503361E-2</v>
      </c>
      <c r="D1659">
        <f t="shared" si="102"/>
        <v>3.569252403908954E-50</v>
      </c>
      <c r="E1659">
        <v>0</v>
      </c>
      <c r="F1659">
        <f t="shared" si="103"/>
        <v>0</v>
      </c>
    </row>
    <row r="1660" spans="1:6" x14ac:dyDescent="0.2">
      <c r="A1660">
        <v>1650</v>
      </c>
      <c r="B1660">
        <f t="shared" si="101"/>
        <v>5.1167141915221907E-49</v>
      </c>
      <c r="C1660" s="9">
        <f t="shared" si="104"/>
        <v>6.5208029288503361E-2</v>
      </c>
      <c r="D1660">
        <f t="shared" si="102"/>
        <v>3.336508488616798E-50</v>
      </c>
      <c r="E1660">
        <v>0</v>
      </c>
      <c r="F1660">
        <f t="shared" si="103"/>
        <v>0</v>
      </c>
    </row>
    <row r="1661" spans="1:6" x14ac:dyDescent="0.2">
      <c r="A1661">
        <v>1651</v>
      </c>
      <c r="B1661">
        <f t="shared" si="101"/>
        <v>4.7830633426605104E-49</v>
      </c>
      <c r="C1661" s="9">
        <f t="shared" si="104"/>
        <v>6.5208029288503361E-2</v>
      </c>
      <c r="D1661">
        <f t="shared" si="102"/>
        <v>3.1189413453697337E-50</v>
      </c>
      <c r="E1661">
        <v>0</v>
      </c>
      <c r="F1661">
        <f t="shared" si="103"/>
        <v>0</v>
      </c>
    </row>
    <row r="1662" spans="1:6" x14ac:dyDescent="0.2">
      <c r="A1662">
        <v>1652</v>
      </c>
      <c r="B1662">
        <f t="shared" si="101"/>
        <v>4.4711692081235366E-49</v>
      </c>
      <c r="C1662" s="9">
        <f t="shared" si="104"/>
        <v>6.5208029288503361E-2</v>
      </c>
      <c r="D1662">
        <f t="shared" si="102"/>
        <v>2.9155613267717395E-50</v>
      </c>
      <c r="E1662">
        <v>0</v>
      </c>
      <c r="F1662">
        <f t="shared" si="103"/>
        <v>0</v>
      </c>
    </row>
    <row r="1663" spans="1:6" x14ac:dyDescent="0.2">
      <c r="A1663">
        <v>1653</v>
      </c>
      <c r="B1663">
        <f t="shared" si="101"/>
        <v>4.179613075446364E-49</v>
      </c>
      <c r="C1663" s="9">
        <f t="shared" si="104"/>
        <v>6.5208029288503361E-2</v>
      </c>
      <c r="D1663">
        <f t="shared" si="102"/>
        <v>2.7254433183831812E-50</v>
      </c>
      <c r="E1663">
        <v>0</v>
      </c>
      <c r="F1663">
        <f t="shared" si="103"/>
        <v>0</v>
      </c>
    </row>
    <row r="1664" spans="1:6" x14ac:dyDescent="0.2">
      <c r="A1664">
        <v>1654</v>
      </c>
      <c r="B1664">
        <f t="shared" si="101"/>
        <v>3.9070687436080462E-49</v>
      </c>
      <c r="C1664" s="9">
        <f t="shared" si="104"/>
        <v>6.5208029288503361E-2</v>
      </c>
      <c r="D1664">
        <f t="shared" si="102"/>
        <v>2.5477225306538948E-50</v>
      </c>
      <c r="E1664">
        <v>0</v>
      </c>
      <c r="F1664">
        <f t="shared" si="103"/>
        <v>0</v>
      </c>
    </row>
    <row r="1665" spans="1:6" x14ac:dyDescent="0.2">
      <c r="A1665">
        <v>1655</v>
      </c>
      <c r="B1665">
        <f t="shared" si="101"/>
        <v>3.6522964905426567E-49</v>
      </c>
      <c r="C1665" s="9">
        <f t="shared" si="104"/>
        <v>6.5208029288503361E-2</v>
      </c>
      <c r="D1665">
        <f t="shared" si="102"/>
        <v>2.3815905652560361E-50</v>
      </c>
      <c r="E1665">
        <v>0</v>
      </c>
      <c r="F1665">
        <f t="shared" si="103"/>
        <v>0</v>
      </c>
    </row>
    <row r="1666" spans="1:6" x14ac:dyDescent="0.2">
      <c r="A1666">
        <v>1656</v>
      </c>
      <c r="B1666">
        <f t="shared" si="101"/>
        <v>3.4141374340170528E-49</v>
      </c>
      <c r="C1666" s="9">
        <f t="shared" si="104"/>
        <v>6.5208029288503361E-2</v>
      </c>
      <c r="D1666">
        <f t="shared" si="102"/>
        <v>2.2262917379235968E-50</v>
      </c>
      <c r="E1666">
        <v>0</v>
      </c>
      <c r="F1666">
        <f t="shared" si="103"/>
        <v>0</v>
      </c>
    </row>
    <row r="1667" spans="1:6" x14ac:dyDescent="0.2">
      <c r="A1667">
        <v>1657</v>
      </c>
      <c r="B1667">
        <f t="shared" ref="B1667:B1730" si="105">POWER($F$3, ROW(A1656))</f>
        <v>3.1915082602246932E-49</v>
      </c>
      <c r="C1667" s="9">
        <f t="shared" si="104"/>
        <v>6.5208029288503361E-2</v>
      </c>
      <c r="D1667">
        <f t="shared" ref="D1667:D1730" si="106">C1667*B1667</f>
        <v>2.0811196410723221E-50</v>
      </c>
      <c r="E1667">
        <v>0</v>
      </c>
      <c r="F1667">
        <f t="shared" si="103"/>
        <v>0</v>
      </c>
    </row>
    <row r="1668" spans="1:6" x14ac:dyDescent="0.2">
      <c r="A1668">
        <v>1658</v>
      </c>
      <c r="B1668">
        <f t="shared" si="105"/>
        <v>2.9833962961174612E-49</v>
      </c>
      <c r="C1668" s="9">
        <f t="shared" si="104"/>
        <v>6.5208029288503361E-2</v>
      </c>
      <c r="D1668">
        <f t="shared" si="106"/>
        <v>1.9454139305643986E-50</v>
      </c>
      <c r="E1668">
        <v>0</v>
      </c>
      <c r="F1668">
        <f t="shared" si="103"/>
        <v>0</v>
      </c>
    </row>
    <row r="1669" spans="1:6" x14ac:dyDescent="0.2">
      <c r="A1669">
        <v>1659</v>
      </c>
      <c r="B1669">
        <f t="shared" si="105"/>
        <v>2.7888549030610215E-49</v>
      </c>
      <c r="C1669" s="9">
        <f t="shared" si="104"/>
        <v>6.5208029288503361E-2</v>
      </c>
      <c r="D1669">
        <f t="shared" si="106"/>
        <v>1.818557322001893E-50</v>
      </c>
      <c r="E1669">
        <v>0</v>
      </c>
      <c r="F1669">
        <f t="shared" si="103"/>
        <v>0</v>
      </c>
    </row>
    <row r="1670" spans="1:6" x14ac:dyDescent="0.2">
      <c r="A1670">
        <v>1660</v>
      </c>
      <c r="B1670">
        <f t="shared" si="105"/>
        <v>2.6069991708608323E-49</v>
      </c>
      <c r="C1670" s="9">
        <f t="shared" si="104"/>
        <v>6.5208029288503361E-2</v>
      </c>
      <c r="D1670">
        <f t="shared" si="106"/>
        <v>1.6999727828859713E-50</v>
      </c>
      <c r="E1670">
        <v>0</v>
      </c>
      <c r="F1670">
        <f t="shared" si="103"/>
        <v>0</v>
      </c>
    </row>
    <row r="1671" spans="1:6" x14ac:dyDescent="0.2">
      <c r="A1671">
        <v>1661</v>
      </c>
      <c r="B1671">
        <f t="shared" si="105"/>
        <v>2.437001892572235E-49</v>
      </c>
      <c r="C1671" s="9">
        <f t="shared" si="104"/>
        <v>6.5208029288503361E-2</v>
      </c>
      <c r="D1671">
        <f t="shared" si="106"/>
        <v>1.5891209078698843E-50</v>
      </c>
      <c r="E1671">
        <v>0</v>
      </c>
      <c r="F1671">
        <f t="shared" si="103"/>
        <v>0</v>
      </c>
    </row>
    <row r="1672" spans="1:6" x14ac:dyDescent="0.2">
      <c r="A1672">
        <v>1662</v>
      </c>
      <c r="B1672">
        <f t="shared" si="105"/>
        <v>2.278089801785247E-49</v>
      </c>
      <c r="C1672" s="9">
        <f t="shared" si="104"/>
        <v>6.5208029288503361E-2</v>
      </c>
      <c r="D1672">
        <f t="shared" si="106"/>
        <v>1.4854974651665321E-50</v>
      </c>
      <c r="E1672">
        <v>0</v>
      </c>
      <c r="F1672">
        <f t="shared" si="103"/>
        <v>0</v>
      </c>
    </row>
    <row r="1673" spans="1:6" x14ac:dyDescent="0.2">
      <c r="A1673">
        <v>1663</v>
      </c>
      <c r="B1673">
        <f t="shared" si="105"/>
        <v>2.1295400552685936E-49</v>
      </c>
      <c r="C1673" s="9">
        <f t="shared" si="104"/>
        <v>6.5208029288503361E-2</v>
      </c>
      <c r="D1673">
        <f t="shared" si="106"/>
        <v>1.3886311029499553E-50</v>
      </c>
      <c r="E1673">
        <v>0</v>
      </c>
      <c r="F1673">
        <f t="shared" si="103"/>
        <v>0</v>
      </c>
    </row>
    <row r="1674" spans="1:6" x14ac:dyDescent="0.2">
      <c r="A1674">
        <v>1664</v>
      </c>
      <c r="B1674">
        <f t="shared" si="105"/>
        <v>1.990676944973598E-49</v>
      </c>
      <c r="C1674" s="9">
        <f t="shared" si="104"/>
        <v>6.5208029288503361E-2</v>
      </c>
      <c r="D1674">
        <f t="shared" si="106"/>
        <v>1.2980812053178677E-50</v>
      </c>
      <c r="E1674">
        <v>0</v>
      </c>
      <c r="F1674">
        <f t="shared" si="103"/>
        <v>0</v>
      </c>
    </row>
    <row r="1675" spans="1:6" x14ac:dyDescent="0.2">
      <c r="A1675">
        <v>1665</v>
      </c>
      <c r="B1675">
        <f t="shared" si="105"/>
        <v>1.8608688244418112E-49</v>
      </c>
      <c r="C1675" s="9">
        <f t="shared" si="104"/>
        <v>6.5208029288503361E-2</v>
      </c>
      <c r="D1675">
        <f t="shared" si="106"/>
        <v>1.2134358880626445E-50</v>
      </c>
      <c r="E1675">
        <v>0</v>
      </c>
      <c r="F1675">
        <f t="shared" si="103"/>
        <v>0</v>
      </c>
    </row>
    <row r="1676" spans="1:6" x14ac:dyDescent="0.2">
      <c r="A1676">
        <v>1666</v>
      </c>
      <c r="B1676">
        <f t="shared" si="105"/>
        <v>1.7395252356355471E-49</v>
      </c>
      <c r="C1676" s="9">
        <f t="shared" si="104"/>
        <v>6.5208029288503361E-2</v>
      </c>
      <c r="D1676">
        <f t="shared" si="106"/>
        <v>1.1343101251341345E-50</v>
      </c>
      <c r="E1676">
        <v>0</v>
      </c>
      <c r="F1676">
        <f t="shared" ref="F1676:F1739" si="107">E1676/10000</f>
        <v>0</v>
      </c>
    </row>
    <row r="1677" spans="1:6" x14ac:dyDescent="0.2">
      <c r="A1677">
        <v>1667</v>
      </c>
      <c r="B1677">
        <f t="shared" si="105"/>
        <v>1.6260942231221336E-49</v>
      </c>
      <c r="C1677" s="9">
        <f t="shared" si="104"/>
        <v>6.5208029288503361E-2</v>
      </c>
      <c r="D1677">
        <f t="shared" si="106"/>
        <v>1.060343997272142E-50</v>
      </c>
      <c r="E1677">
        <v>0</v>
      </c>
      <c r="F1677">
        <f t="shared" si="107"/>
        <v>0</v>
      </c>
    </row>
    <row r="1678" spans="1:6" x14ac:dyDescent="0.2">
      <c r="A1678">
        <v>1668</v>
      </c>
      <c r="B1678">
        <f t="shared" si="105"/>
        <v>1.520059823394919E-49</v>
      </c>
      <c r="C1678" s="9">
        <f t="shared" si="104"/>
        <v>6.5208029288503361E-2</v>
      </c>
      <c r="D1678">
        <f t="shared" si="106"/>
        <v>9.9120105484213126E-51</v>
      </c>
      <c r="E1678">
        <v>0</v>
      </c>
      <c r="F1678">
        <f t="shared" si="107"/>
        <v>0</v>
      </c>
    </row>
    <row r="1679" spans="1:6" x14ac:dyDescent="0.2">
      <c r="A1679">
        <v>1669</v>
      </c>
      <c r="B1679">
        <f t="shared" si="105"/>
        <v>1.4209397179107062E-49</v>
      </c>
      <c r="C1679" s="9">
        <f t="shared" si="104"/>
        <v>6.5208029288503361E-2</v>
      </c>
      <c r="D1679">
        <f t="shared" si="106"/>
        <v>9.2656678742719027E-51</v>
      </c>
      <c r="E1679">
        <v>0</v>
      </c>
      <c r="F1679">
        <f t="shared" si="107"/>
        <v>0</v>
      </c>
    </row>
    <row r="1680" spans="1:6" x14ac:dyDescent="0.2">
      <c r="A1680">
        <v>1670</v>
      </c>
      <c r="B1680">
        <f t="shared" si="105"/>
        <v>1.3282830391679872E-49</v>
      </c>
      <c r="C1680" s="9">
        <f t="shared" si="104"/>
        <v>6.5208029288503361E-2</v>
      </c>
      <c r="D1680">
        <f t="shared" si="106"/>
        <v>8.6614719321488369E-51</v>
      </c>
      <c r="E1680">
        <v>0</v>
      </c>
      <c r="F1680">
        <f t="shared" si="107"/>
        <v>0</v>
      </c>
    </row>
    <row r="1681" spans="1:6" x14ac:dyDescent="0.2">
      <c r="A1681">
        <v>1671</v>
      </c>
      <c r="B1681">
        <f t="shared" si="105"/>
        <v>1.241668319846499E-49</v>
      </c>
      <c r="C1681" s="9">
        <f t="shared" si="104"/>
        <v>6.5208029288503361E-2</v>
      </c>
      <c r="D1681">
        <f t="shared" si="106"/>
        <v>8.0966744167157268E-51</v>
      </c>
      <c r="E1681">
        <v>0</v>
      </c>
      <c r="F1681">
        <f t="shared" si="107"/>
        <v>0</v>
      </c>
    </row>
    <row r="1682" spans="1:6" x14ac:dyDescent="0.2">
      <c r="A1682">
        <v>1672</v>
      </c>
      <c r="B1682">
        <f t="shared" si="105"/>
        <v>1.1607015756793415E-49</v>
      </c>
      <c r="C1682" s="9">
        <f t="shared" si="104"/>
        <v>6.5208029288503361E-2</v>
      </c>
      <c r="D1682">
        <f t="shared" si="106"/>
        <v>7.5687062342110505E-51</v>
      </c>
      <c r="E1682">
        <v>0</v>
      </c>
      <c r="F1682">
        <f t="shared" si="107"/>
        <v>0</v>
      </c>
    </row>
    <row r="1683" spans="1:6" x14ac:dyDescent="0.2">
      <c r="A1683">
        <v>1673</v>
      </c>
      <c r="B1683">
        <f t="shared" si="105"/>
        <v>1.0850145133372312E-49</v>
      </c>
      <c r="C1683" s="9">
        <f t="shared" si="104"/>
        <v>6.5208029288503361E-2</v>
      </c>
      <c r="D1683">
        <f t="shared" si="106"/>
        <v>7.0751658164145394E-51</v>
      </c>
      <c r="E1683">
        <v>0</v>
      </c>
      <c r="F1683">
        <f t="shared" si="107"/>
        <v>0</v>
      </c>
    </row>
    <row r="1684" spans="1:6" x14ac:dyDescent="0.2">
      <c r="A1684">
        <v>1674</v>
      </c>
      <c r="B1684">
        <f t="shared" si="105"/>
        <v>1.0142628551730859E-49</v>
      </c>
      <c r="C1684" s="9">
        <f t="shared" si="104"/>
        <v>6.5208029288503361E-2</v>
      </c>
      <c r="D1684">
        <f t="shared" si="106"/>
        <v>6.6138081966367629E-51</v>
      </c>
      <c r="E1684">
        <v>0</v>
      </c>
      <c r="F1684">
        <f t="shared" si="107"/>
        <v>0</v>
      </c>
    </row>
    <row r="1685" spans="1:6" x14ac:dyDescent="0.2">
      <c r="A1685">
        <v>1675</v>
      </c>
      <c r="B1685">
        <f t="shared" si="105"/>
        <v>9.4812477320671819E-50</v>
      </c>
      <c r="C1685" s="9">
        <f t="shared" si="104"/>
        <v>6.5208029288503361E-2</v>
      </c>
      <c r="D1685">
        <f t="shared" si="106"/>
        <v>6.1825347980419285E-51</v>
      </c>
      <c r="E1685">
        <v>0</v>
      </c>
      <c r="F1685">
        <f t="shared" si="107"/>
        <v>0</v>
      </c>
    </row>
    <row r="1686" spans="1:6" x14ac:dyDescent="0.2">
      <c r="A1686">
        <v>1676</v>
      </c>
      <c r="B1686">
        <f t="shared" si="105"/>
        <v>8.8629942522629908E-50</v>
      </c>
      <c r="C1686" s="9">
        <f t="shared" si="104"/>
        <v>6.5208029288503361E-2</v>
      </c>
      <c r="D1686">
        <f t="shared" si="106"/>
        <v>5.7793838878540207E-51</v>
      </c>
      <c r="E1686">
        <v>0</v>
      </c>
      <c r="F1686">
        <f t="shared" si="107"/>
        <v>0</v>
      </c>
    </row>
    <row r="1687" spans="1:6" x14ac:dyDescent="0.2">
      <c r="A1687">
        <v>1677</v>
      </c>
      <c r="B1687">
        <f t="shared" si="105"/>
        <v>8.2850558634775874E-50</v>
      </c>
      <c r="C1687" s="9">
        <f t="shared" si="104"/>
        <v>6.5208029288503361E-2</v>
      </c>
      <c r="D1687">
        <f t="shared" si="106"/>
        <v>5.4025216540253307E-51</v>
      </c>
      <c r="E1687">
        <v>0</v>
      </c>
      <c r="F1687">
        <f t="shared" si="107"/>
        <v>0</v>
      </c>
    </row>
    <row r="1688" spans="1:6" x14ac:dyDescent="0.2">
      <c r="A1688">
        <v>1678</v>
      </c>
      <c r="B1688">
        <f t="shared" si="105"/>
        <v>7.7448036980750559E-50</v>
      </c>
      <c r="C1688" s="9">
        <f t="shared" si="104"/>
        <v>6.5208029288503361E-2</v>
      </c>
      <c r="D1688">
        <f t="shared" si="106"/>
        <v>5.0502338637778737E-51</v>
      </c>
      <c r="E1688">
        <v>0</v>
      </c>
      <c r="F1688">
        <f t="shared" si="107"/>
        <v>0</v>
      </c>
    </row>
    <row r="1689" spans="1:6" x14ac:dyDescent="0.2">
      <c r="A1689">
        <v>1679</v>
      </c>
      <c r="B1689">
        <f t="shared" si="105"/>
        <v>7.2397803116972685E-50</v>
      </c>
      <c r="C1689" s="9">
        <f t="shared" si="104"/>
        <v>6.5208029288503361E-2</v>
      </c>
      <c r="D1689">
        <f t="shared" si="106"/>
        <v>4.7209180660748544E-51</v>
      </c>
      <c r="E1689">
        <v>0</v>
      </c>
      <c r="F1689">
        <f t="shared" si="107"/>
        <v>0</v>
      </c>
    </row>
    <row r="1690" spans="1:6" x14ac:dyDescent="0.2">
      <c r="A1690">
        <v>1680</v>
      </c>
      <c r="B1690">
        <f t="shared" si="105"/>
        <v>6.7676885050897821E-50</v>
      </c>
      <c r="C1690" s="9">
        <f t="shared" si="104"/>
        <v>6.5208029288503361E-2</v>
      </c>
      <c r="D1690">
        <f t="shared" si="106"/>
        <v>4.4130763025536206E-51</v>
      </c>
      <c r="E1690">
        <v>0</v>
      </c>
      <c r="F1690">
        <f t="shared" si="107"/>
        <v>0</v>
      </c>
    </row>
    <row r="1691" spans="1:6" x14ac:dyDescent="0.2">
      <c r="A1691">
        <v>1681</v>
      </c>
      <c r="B1691">
        <f t="shared" si="105"/>
        <v>6.3263808748344208E-50</v>
      </c>
      <c r="C1691" s="9">
        <f t="shared" si="104"/>
        <v>6.5208029288503361E-2</v>
      </c>
      <c r="D1691">
        <f t="shared" si="106"/>
        <v>4.125308293764304E-51</v>
      </c>
      <c r="E1691">
        <v>0</v>
      </c>
      <c r="F1691">
        <f t="shared" si="107"/>
        <v>0</v>
      </c>
    </row>
    <row r="1692" spans="1:6" x14ac:dyDescent="0.2">
      <c r="A1692">
        <v>1682</v>
      </c>
      <c r="B1692">
        <f t="shared" si="105"/>
        <v>5.9138500454579908E-50</v>
      </c>
      <c r="C1692" s="9">
        <f t="shared" si="104"/>
        <v>6.5208029288503361E-2</v>
      </c>
      <c r="D1692">
        <f t="shared" si="106"/>
        <v>3.8563050697204158E-51</v>
      </c>
      <c r="E1692">
        <v>0</v>
      </c>
      <c r="F1692">
        <f t="shared" si="107"/>
        <v>0</v>
      </c>
    </row>
    <row r="1693" spans="1:6" x14ac:dyDescent="0.2">
      <c r="A1693">
        <v>1683</v>
      </c>
      <c r="B1693">
        <f t="shared" si="105"/>
        <v>5.5282195384859494E-50</v>
      </c>
      <c r="C1693" s="9">
        <f t="shared" si="104"/>
        <v>6.5208029288503361E-2</v>
      </c>
      <c r="D1693">
        <f t="shared" si="106"/>
        <v>3.6048430157886834E-51</v>
      </c>
      <c r="E1693">
        <v>0</v>
      </c>
      <c r="F1693">
        <f t="shared" si="107"/>
        <v>0</v>
      </c>
    </row>
    <row r="1694" spans="1:6" x14ac:dyDescent="0.2">
      <c r="A1694">
        <v>1684</v>
      </c>
      <c r="B1694">
        <f t="shared" si="105"/>
        <v>5.1677352369070811E-50</v>
      </c>
      <c r="C1694" s="9">
        <f t="shared" si="104"/>
        <v>6.5208029288503361E-2</v>
      </c>
      <c r="D1694">
        <f t="shared" si="106"/>
        <v>3.3697783068346777E-51</v>
      </c>
      <c r="E1694">
        <v>0</v>
      </c>
      <c r="F1694">
        <f t="shared" si="107"/>
        <v>0</v>
      </c>
    </row>
    <row r="1695" spans="1:6" x14ac:dyDescent="0.2">
      <c r="A1695">
        <v>1685</v>
      </c>
      <c r="B1695">
        <f t="shared" si="105"/>
        <v>4.8307574062236137E-50</v>
      </c>
      <c r="C1695" s="9">
        <f t="shared" si="104"/>
        <v>6.5208029288503361E-2</v>
      </c>
      <c r="D1695">
        <f t="shared" si="106"/>
        <v>3.1500417043068391E-51</v>
      </c>
      <c r="E1695">
        <v>0</v>
      </c>
      <c r="F1695">
        <f t="shared" si="107"/>
        <v>0</v>
      </c>
    </row>
    <row r="1696" spans="1:6" x14ac:dyDescent="0.2">
      <c r="A1696">
        <v>1686</v>
      </c>
      <c r="B1696">
        <f t="shared" si="105"/>
        <v>4.5157532357929296E-50</v>
      </c>
      <c r="C1696" s="9">
        <f t="shared" si="104"/>
        <v>6.5208029288503361E-2</v>
      </c>
      <c r="D1696">
        <f t="shared" si="106"/>
        <v>2.9446336925923915E-51</v>
      </c>
      <c r="E1696">
        <v>0</v>
      </c>
      <c r="F1696">
        <f t="shared" si="107"/>
        <v>0</v>
      </c>
    </row>
    <row r="1697" spans="1:6" x14ac:dyDescent="0.2">
      <c r="A1697">
        <v>1687</v>
      </c>
      <c r="B1697">
        <f t="shared" si="105"/>
        <v>4.2212898665336905E-50</v>
      </c>
      <c r="C1697" s="9">
        <f t="shared" si="104"/>
        <v>6.5208029288503361E-2</v>
      </c>
      <c r="D1697">
        <f t="shared" si="106"/>
        <v>2.7526199325219133E-51</v>
      </c>
      <c r="E1697">
        <v>0</v>
      </c>
      <c r="F1697">
        <f t="shared" si="107"/>
        <v>0</v>
      </c>
    </row>
    <row r="1698" spans="1:6" x14ac:dyDescent="0.2">
      <c r="A1698">
        <v>1688</v>
      </c>
      <c r="B1698">
        <f t="shared" si="105"/>
        <v>3.9460278732814991E-50</v>
      </c>
      <c r="C1698" s="9">
        <f t="shared" si="104"/>
        <v>6.5208029288503361E-2</v>
      </c>
      <c r="D1698">
        <f t="shared" si="106"/>
        <v>2.5731270113419063E-51</v>
      </c>
      <c r="E1698">
        <v>0</v>
      </c>
      <c r="F1698">
        <f t="shared" si="107"/>
        <v>0</v>
      </c>
    </row>
    <row r="1699" spans="1:6" x14ac:dyDescent="0.2">
      <c r="A1699">
        <v>1689</v>
      </c>
      <c r="B1699">
        <f t="shared" si="105"/>
        <v>3.6887151721473086E-50</v>
      </c>
      <c r="C1699" s="9">
        <f t="shared" si="104"/>
        <v>6.5208029288503361E-2</v>
      </c>
      <c r="D1699">
        <f t="shared" si="106"/>
        <v>2.4053384698232843E-51</v>
      </c>
      <c r="E1699">
        <v>0</v>
      </c>
      <c r="F1699">
        <f t="shared" si="107"/>
        <v>0</v>
      </c>
    </row>
    <row r="1700" spans="1:6" x14ac:dyDescent="0.2">
      <c r="A1700">
        <v>1690</v>
      </c>
      <c r="B1700">
        <f t="shared" si="105"/>
        <v>3.4481813251649804E-50</v>
      </c>
      <c r="C1700" s="9">
        <f t="shared" si="104"/>
        <v>6.5208029288503361E-2</v>
      </c>
      <c r="D1700">
        <f t="shared" si="106"/>
        <v>2.2484910884342838E-51</v>
      </c>
      <c r="E1700">
        <v>0</v>
      </c>
      <c r="F1700">
        <f t="shared" si="107"/>
        <v>0</v>
      </c>
    </row>
    <row r="1701" spans="1:6" x14ac:dyDescent="0.2">
      <c r="A1701">
        <v>1691</v>
      </c>
      <c r="B1701">
        <f t="shared" si="105"/>
        <v>3.223332216321552E-50</v>
      </c>
      <c r="C1701" s="9">
        <f t="shared" si="104"/>
        <v>6.5208029288503361E-2</v>
      </c>
      <c r="D1701">
        <f t="shared" si="106"/>
        <v>2.1018714156847221E-51</v>
      </c>
      <c r="E1701">
        <v>0</v>
      </c>
      <c r="F1701">
        <f t="shared" si="107"/>
        <v>0</v>
      </c>
    </row>
    <row r="1702" spans="1:6" x14ac:dyDescent="0.2">
      <c r="A1702">
        <v>1692</v>
      </c>
      <c r="B1702">
        <f t="shared" si="105"/>
        <v>3.0131450747530794E-50</v>
      </c>
      <c r="C1702" s="9">
        <f t="shared" si="104"/>
        <v>6.5208029288503361E-2</v>
      </c>
      <c r="D1702">
        <f t="shared" si="106"/>
        <v>1.9648125228500845E-51</v>
      </c>
      <c r="E1702">
        <v>0</v>
      </c>
      <c r="F1702">
        <f t="shared" si="107"/>
        <v>0</v>
      </c>
    </row>
    <row r="1703" spans="1:6" x14ac:dyDescent="0.2">
      <c r="A1703">
        <v>1693</v>
      </c>
      <c r="B1703">
        <f t="shared" si="105"/>
        <v>2.8166638224680717E-50</v>
      </c>
      <c r="C1703" s="9">
        <f t="shared" si="104"/>
        <v>6.5208029288503361E-2</v>
      </c>
      <c r="D1703">
        <f t="shared" si="106"/>
        <v>1.8366909703136585E-51</v>
      </c>
      <c r="E1703">
        <v>0</v>
      </c>
      <c r="F1703">
        <f t="shared" si="107"/>
        <v>0</v>
      </c>
    </row>
    <row r="1704" spans="1:6" x14ac:dyDescent="0.2">
      <c r="A1704">
        <v>1694</v>
      </c>
      <c r="B1704">
        <f t="shared" si="105"/>
        <v>2.6329947254367062E-50</v>
      </c>
      <c r="C1704" s="9">
        <f t="shared" si="104"/>
        <v>6.5208029288503361E-2</v>
      </c>
      <c r="D1704">
        <f t="shared" si="106"/>
        <v>1.7169239717275161E-51</v>
      </c>
      <c r="E1704">
        <v>0</v>
      </c>
      <c r="F1704">
        <f t="shared" si="107"/>
        <v>0</v>
      </c>
    </row>
    <row r="1705" spans="1:6" x14ac:dyDescent="0.2">
      <c r="A1705">
        <v>1695</v>
      </c>
      <c r="B1705">
        <f t="shared" si="105"/>
        <v>2.4613023282639544E-50</v>
      </c>
      <c r="C1705" s="9">
        <f t="shared" si="104"/>
        <v>6.5208029288503361E-2</v>
      </c>
      <c r="D1705">
        <f t="shared" si="106"/>
        <v>1.6049667430929745E-51</v>
      </c>
      <c r="E1705">
        <v>0</v>
      </c>
      <c r="F1705">
        <f t="shared" si="107"/>
        <v>0</v>
      </c>
    </row>
    <row r="1706" spans="1:6" x14ac:dyDescent="0.2">
      <c r="A1706">
        <v>1696</v>
      </c>
      <c r="B1706">
        <f t="shared" si="105"/>
        <v>2.3008056539546566E-50</v>
      </c>
      <c r="C1706" s="9">
        <f t="shared" si="104"/>
        <v>6.5208029288503361E-2</v>
      </c>
      <c r="D1706">
        <f t="shared" si="106"/>
        <v>1.5003100247022937E-51</v>
      </c>
      <c r="E1706">
        <v>0</v>
      </c>
      <c r="F1706">
        <f t="shared" si="107"/>
        <v>0</v>
      </c>
    </row>
    <row r="1707" spans="1:6" x14ac:dyDescent="0.2">
      <c r="A1707">
        <v>1697</v>
      </c>
      <c r="B1707">
        <f t="shared" si="105"/>
        <v>2.1507746514844274E-50</v>
      </c>
      <c r="C1707" s="9">
        <f t="shared" si="104"/>
        <v>6.5208029288503361E-2</v>
      </c>
      <c r="D1707">
        <f t="shared" si="106"/>
        <v>1.4024777646696716E-51</v>
      </c>
      <c r="E1707">
        <v>0</v>
      </c>
      <c r="F1707">
        <f t="shared" si="107"/>
        <v>0</v>
      </c>
    </row>
    <row r="1708" spans="1:6" x14ac:dyDescent="0.2">
      <c r="A1708">
        <v>1698</v>
      </c>
      <c r="B1708">
        <f t="shared" si="105"/>
        <v>2.0105268750174603E-50</v>
      </c>
      <c r="C1708" s="9">
        <f t="shared" si="104"/>
        <v>6.5208029288503361E-2</v>
      </c>
      <c r="D1708">
        <f t="shared" si="106"/>
        <v>1.3110249535146168E-51</v>
      </c>
      <c r="E1708">
        <v>0</v>
      </c>
      <c r="F1708">
        <f t="shared" si="107"/>
        <v>0</v>
      </c>
    </row>
    <row r="1709" spans="1:6" x14ac:dyDescent="0.2">
      <c r="A1709">
        <v>1699</v>
      </c>
      <c r="B1709">
        <f t="shared" si="105"/>
        <v>1.8794243796659988E-50</v>
      </c>
      <c r="C1709" s="9">
        <f t="shared" si="104"/>
        <v>6.5208029288503361E-2</v>
      </c>
      <c r="D1709">
        <f t="shared" si="106"/>
        <v>1.2255355999478771E-51</v>
      </c>
      <c r="E1709">
        <v>0</v>
      </c>
      <c r="F1709">
        <f t="shared" si="107"/>
        <v>0</v>
      </c>
    </row>
    <row r="1710" spans="1:6" x14ac:dyDescent="0.2">
      <c r="A1710">
        <v>1700</v>
      </c>
      <c r="B1710">
        <f t="shared" si="105"/>
        <v>1.7568708196712109E-50</v>
      </c>
      <c r="C1710" s="9">
        <f t="shared" si="104"/>
        <v>6.5208029288503361E-2</v>
      </c>
      <c r="D1710">
        <f t="shared" si="106"/>
        <v>1.1456208386523722E-51</v>
      </c>
      <c r="E1710">
        <v>0</v>
      </c>
      <c r="F1710">
        <f t="shared" si="107"/>
        <v>0</v>
      </c>
    </row>
    <row r="1711" spans="1:6" x14ac:dyDescent="0.2">
      <c r="A1711">
        <v>1701</v>
      </c>
      <c r="B1711">
        <f t="shared" si="105"/>
        <v>1.6423087358059737E-50</v>
      </c>
      <c r="C1711" s="9">
        <f t="shared" si="104"/>
        <v>6.5208029288503361E-2</v>
      </c>
      <c r="D1711">
        <f t="shared" si="106"/>
        <v>1.0709171614520086E-51</v>
      </c>
      <c r="E1711">
        <v>0</v>
      </c>
      <c r="F1711">
        <f t="shared" si="107"/>
        <v>0</v>
      </c>
    </row>
    <row r="1712" spans="1:6" x14ac:dyDescent="0.2">
      <c r="A1712">
        <v>1702</v>
      </c>
      <c r="B1712">
        <f t="shared" si="105"/>
        <v>1.5352170196607731E-50</v>
      </c>
      <c r="C1712" s="9">
        <f t="shared" si="104"/>
        <v>6.5208029288503361E-2</v>
      </c>
      <c r="D1712">
        <f t="shared" si="106"/>
        <v>1.0010847638224852E-51</v>
      </c>
      <c r="E1712">
        <v>0</v>
      </c>
      <c r="F1712">
        <f t="shared" si="107"/>
        <v>0</v>
      </c>
    </row>
    <row r="1713" spans="1:6" x14ac:dyDescent="0.2">
      <c r="A1713">
        <v>1703</v>
      </c>
      <c r="B1713">
        <f t="shared" si="105"/>
        <v>1.4351085432785243E-50</v>
      </c>
      <c r="C1713" s="9">
        <f t="shared" si="104"/>
        <v>6.5208029288503361E-2</v>
      </c>
      <c r="D1713">
        <f t="shared" si="106"/>
        <v>9.35805999222874E-52</v>
      </c>
      <c r="E1713">
        <v>0</v>
      </c>
      <c r="F1713">
        <f t="shared" si="107"/>
        <v>0</v>
      </c>
    </row>
    <row r="1714" spans="1:6" x14ac:dyDescent="0.2">
      <c r="A1714">
        <v>1704</v>
      </c>
      <c r="B1714">
        <f t="shared" si="105"/>
        <v>1.341527943356237E-50</v>
      </c>
      <c r="C1714" s="9">
        <f t="shared" si="104"/>
        <v>6.5208029288503361E-2</v>
      </c>
      <c r="D1714">
        <f t="shared" si="106"/>
        <v>8.7478393421719178E-52</v>
      </c>
      <c r="E1714">
        <v>0</v>
      </c>
      <c r="F1714">
        <f t="shared" si="107"/>
        <v>0</v>
      </c>
    </row>
    <row r="1715" spans="1:6" x14ac:dyDescent="0.2">
      <c r="A1715">
        <v>1705</v>
      </c>
      <c r="B1715">
        <f t="shared" si="105"/>
        <v>1.254049549934518E-50</v>
      </c>
      <c r="C1715" s="9">
        <f t="shared" ref="C1715:C1778" si="108">$E$3</f>
        <v>6.5208029288503361E-2</v>
      </c>
      <c r="D1715">
        <f t="shared" si="106"/>
        <v>8.1774099781364511E-52</v>
      </c>
      <c r="E1715">
        <v>0</v>
      </c>
      <c r="F1715">
        <f t="shared" si="107"/>
        <v>0</v>
      </c>
    </row>
    <row r="1716" spans="1:6" x14ac:dyDescent="0.2">
      <c r="A1716">
        <v>1706</v>
      </c>
      <c r="B1716">
        <f t="shared" si="105"/>
        <v>1.1722754501531538E-50</v>
      </c>
      <c r="C1716" s="9">
        <f t="shared" si="108"/>
        <v>6.5208029288503361E-2</v>
      </c>
      <c r="D1716">
        <f t="shared" si="106"/>
        <v>7.6441771887780316E-52</v>
      </c>
      <c r="E1716">
        <v>0</v>
      </c>
      <c r="F1716">
        <f t="shared" si="107"/>
        <v>0</v>
      </c>
    </row>
    <row r="1717" spans="1:6" x14ac:dyDescent="0.2">
      <c r="A1717">
        <v>1707</v>
      </c>
      <c r="B1717">
        <f t="shared" si="105"/>
        <v>1.0958336782653731E-50</v>
      </c>
      <c r="C1717" s="9">
        <f t="shared" si="108"/>
        <v>6.5208029288503361E-2</v>
      </c>
      <c r="D1717">
        <f t="shared" si="106"/>
        <v>7.1457154587656815E-52</v>
      </c>
      <c r="E1717">
        <v>0</v>
      </c>
      <c r="F1717">
        <f t="shared" si="107"/>
        <v>0</v>
      </c>
    </row>
    <row r="1718" spans="1:6" x14ac:dyDescent="0.2">
      <c r="A1718">
        <v>1708</v>
      </c>
      <c r="B1718">
        <f t="shared" si="105"/>
        <v>1.0243765236777164E-50</v>
      </c>
      <c r="C1718" s="9">
        <f t="shared" si="108"/>
        <v>6.5208029288503361E-2</v>
      </c>
      <c r="D1718">
        <f t="shared" si="106"/>
        <v>6.6797574358431791E-52</v>
      </c>
      <c r="E1718">
        <v>0</v>
      </c>
      <c r="F1718">
        <f t="shared" si="107"/>
        <v>0</v>
      </c>
    </row>
    <row r="1719" spans="1:6" x14ac:dyDescent="0.2">
      <c r="A1719">
        <v>1709</v>
      </c>
      <c r="B1719">
        <f t="shared" si="105"/>
        <v>9.5757894931928469E-51</v>
      </c>
      <c r="C1719" s="9">
        <f t="shared" si="108"/>
        <v>6.5208029288503361E-2</v>
      </c>
      <c r="D1719">
        <f t="shared" si="106"/>
        <v>6.2441836173266194E-52</v>
      </c>
      <c r="E1719">
        <v>0</v>
      </c>
      <c r="F1719">
        <f t="shared" si="107"/>
        <v>0</v>
      </c>
    </row>
    <row r="1720" spans="1:6" x14ac:dyDescent="0.2">
      <c r="A1720">
        <v>1710</v>
      </c>
      <c r="B1720">
        <f t="shared" si="105"/>
        <v>8.9513711314601861E-51</v>
      </c>
      <c r="C1720" s="9">
        <f t="shared" si="108"/>
        <v>6.5208029288503361E-2</v>
      </c>
      <c r="D1720">
        <f t="shared" si="106"/>
        <v>5.8370127091251925E-52</v>
      </c>
      <c r="E1720">
        <v>0</v>
      </c>
      <c r="F1720">
        <f t="shared" si="107"/>
        <v>0</v>
      </c>
    </row>
    <row r="1721" spans="1:6" x14ac:dyDescent="0.2">
      <c r="A1721">
        <v>1711</v>
      </c>
      <c r="B1721">
        <f t="shared" si="105"/>
        <v>8.3676698605476656E-51</v>
      </c>
      <c r="C1721" s="9">
        <f t="shared" si="108"/>
        <v>6.5208029288503361E-2</v>
      </c>
      <c r="D1721">
        <f t="shared" si="106"/>
        <v>5.45639261343119E-52</v>
      </c>
      <c r="E1721">
        <v>0</v>
      </c>
      <c r="F1721">
        <f t="shared" si="107"/>
        <v>0</v>
      </c>
    </row>
    <row r="1722" spans="1:6" x14ac:dyDescent="0.2">
      <c r="A1722">
        <v>1712</v>
      </c>
      <c r="B1722">
        <f t="shared" si="105"/>
        <v>7.8220305992045456E-51</v>
      </c>
      <c r="C1722" s="9">
        <f t="shared" si="108"/>
        <v>6.5208029288503361E-2</v>
      </c>
      <c r="D1722">
        <f t="shared" si="106"/>
        <v>5.1005920040849949E-52</v>
      </c>
      <c r="E1722">
        <v>0</v>
      </c>
      <c r="F1722">
        <f t="shared" si="107"/>
        <v>0</v>
      </c>
    </row>
    <row r="1723" spans="1:6" x14ac:dyDescent="0.2">
      <c r="A1723">
        <v>1713</v>
      </c>
      <c r="B1723">
        <f t="shared" si="105"/>
        <v>7.311971398796047E-51</v>
      </c>
      <c r="C1723" s="9">
        <f t="shared" si="108"/>
        <v>6.5208029288503361E-2</v>
      </c>
      <c r="D1723">
        <f t="shared" si="106"/>
        <v>4.7679924512939153E-52</v>
      </c>
      <c r="E1723">
        <v>0</v>
      </c>
      <c r="F1723">
        <f t="shared" si="107"/>
        <v>0</v>
      </c>
    </row>
    <row r="1724" spans="1:6" x14ac:dyDescent="0.2">
      <c r="A1724">
        <v>1714</v>
      </c>
      <c r="B1724">
        <f t="shared" si="105"/>
        <v>6.8351721536666554E-51</v>
      </c>
      <c r="C1724" s="9">
        <f t="shared" si="108"/>
        <v>6.5208029288503361E-2</v>
      </c>
      <c r="D1724">
        <f t="shared" si="106"/>
        <v>4.4570810598825784E-52</v>
      </c>
      <c r="E1724">
        <v>0</v>
      </c>
      <c r="F1724">
        <f t="shared" si="107"/>
        <v>0</v>
      </c>
    </row>
    <row r="1725" spans="1:6" x14ac:dyDescent="0.2">
      <c r="A1725">
        <v>1715</v>
      </c>
      <c r="B1725">
        <f t="shared" si="105"/>
        <v>6.3894640476783975E-51</v>
      </c>
      <c r="C1725" s="9">
        <f t="shared" si="108"/>
        <v>6.5208029288503361E-2</v>
      </c>
      <c r="D1725">
        <f t="shared" si="106"/>
        <v>4.1664435875885217E-52</v>
      </c>
      <c r="E1725">
        <v>0</v>
      </c>
      <c r="F1725">
        <f t="shared" si="107"/>
        <v>0</v>
      </c>
    </row>
    <row r="1726" spans="1:6" x14ac:dyDescent="0.2">
      <c r="A1726">
        <v>1716</v>
      </c>
      <c r="B1726">
        <f t="shared" si="105"/>
        <v>5.9728196889195462E-51</v>
      </c>
      <c r="C1726" s="9">
        <f t="shared" si="108"/>
        <v>6.5208029288503361E-2</v>
      </c>
      <c r="D1726">
        <f t="shared" si="106"/>
        <v>3.8947580121001533E-52</v>
      </c>
      <c r="E1726">
        <v>0</v>
      </c>
      <c r="F1726">
        <f t="shared" si="107"/>
        <v>0</v>
      </c>
    </row>
    <row r="1727" spans="1:6" x14ac:dyDescent="0.2">
      <c r="A1727">
        <v>1717</v>
      </c>
      <c r="B1727">
        <f t="shared" si="105"/>
        <v>5.5833438877095309E-51</v>
      </c>
      <c r="C1727" s="9">
        <f t="shared" si="108"/>
        <v>6.5208029288503361E-2</v>
      </c>
      <c r="D1727">
        <f t="shared" si="106"/>
        <v>3.6407885175754933E-52</v>
      </c>
      <c r="E1727">
        <v>0</v>
      </c>
      <c r="F1727">
        <f t="shared" si="107"/>
        <v>0</v>
      </c>
    </row>
    <row r="1728" spans="1:6" x14ac:dyDescent="0.2">
      <c r="A1728">
        <v>1718</v>
      </c>
      <c r="B1728">
        <f t="shared" si="105"/>
        <v>5.2192650359519821E-51</v>
      </c>
      <c r="C1728" s="9">
        <f t="shared" si="108"/>
        <v>6.5208029288503361E-2</v>
      </c>
      <c r="D1728">
        <f t="shared" si="106"/>
        <v>3.4033798732881839E-52</v>
      </c>
      <c r="E1728">
        <v>0</v>
      </c>
      <c r="F1728">
        <f t="shared" si="107"/>
        <v>0</v>
      </c>
    </row>
    <row r="1729" spans="1:6" x14ac:dyDescent="0.2">
      <c r="A1729">
        <v>1719</v>
      </c>
      <c r="B1729">
        <f t="shared" si="105"/>
        <v>4.8789270486231642E-51</v>
      </c>
      <c r="C1729" s="9">
        <f t="shared" si="108"/>
        <v>6.5208029288503361E-2</v>
      </c>
      <c r="D1729">
        <f t="shared" si="106"/>
        <v>3.1814521788309054E-52</v>
      </c>
      <c r="E1729">
        <v>0</v>
      </c>
      <c r="F1729">
        <f t="shared" si="107"/>
        <v>0</v>
      </c>
    </row>
    <row r="1730" spans="1:6" x14ac:dyDescent="0.2">
      <c r="A1730">
        <v>1720</v>
      </c>
      <c r="B1730">
        <f t="shared" si="105"/>
        <v>4.5607818307400733E-51</v>
      </c>
      <c r="C1730" s="9">
        <f t="shared" si="108"/>
        <v>6.5208029288503361E-2</v>
      </c>
      <c r="D1730">
        <f t="shared" si="106"/>
        <v>2.9739959519737268E-52</v>
      </c>
      <c r="E1730">
        <v>0</v>
      </c>
      <c r="F1730">
        <f t="shared" si="107"/>
        <v>0</v>
      </c>
    </row>
    <row r="1731" spans="1:6" x14ac:dyDescent="0.2">
      <c r="A1731">
        <v>1721</v>
      </c>
      <c r="B1731">
        <f t="shared" ref="B1731:B1794" si="109">POWER($F$3, ROW(A1720))</f>
        <v>4.2633822355427005E-51</v>
      </c>
      <c r="C1731" s="9">
        <f t="shared" si="108"/>
        <v>6.5208029288503361E-2</v>
      </c>
      <c r="D1731">
        <f t="shared" ref="D1731:D1794" si="110">C1731*B1731</f>
        <v>2.7800675368335335E-52</v>
      </c>
      <c r="E1731">
        <v>0</v>
      </c>
      <c r="F1731">
        <f t="shared" si="107"/>
        <v>0</v>
      </c>
    </row>
    <row r="1732" spans="1:6" x14ac:dyDescent="0.2">
      <c r="A1732">
        <v>1722</v>
      </c>
      <c r="B1732">
        <f t="shared" si="109"/>
        <v>3.9853754818593475E-51</v>
      </c>
      <c r="C1732" s="9">
        <f t="shared" si="108"/>
        <v>6.5208029288503361E-2</v>
      </c>
      <c r="D1732">
        <f t="shared" si="110"/>
        <v>2.5987848114676754E-52</v>
      </c>
      <c r="E1732">
        <v>0</v>
      </c>
      <c r="F1732">
        <f t="shared" si="107"/>
        <v>0</v>
      </c>
    </row>
    <row r="1733" spans="1:6" x14ac:dyDescent="0.2">
      <c r="A1733">
        <v>1723</v>
      </c>
      <c r="B1733">
        <f t="shared" si="109"/>
        <v>3.7254970007125796E-51</v>
      </c>
      <c r="C1733" s="9">
        <f t="shared" si="108"/>
        <v>6.5208029288503361E-2</v>
      </c>
      <c r="D1733">
        <f t="shared" si="110"/>
        <v>2.4293231753669733E-52</v>
      </c>
      <c r="E1733">
        <v>0</v>
      </c>
      <c r="F1733">
        <f t="shared" si="107"/>
        <v>0</v>
      </c>
    </row>
    <row r="1734" spans="1:6" x14ac:dyDescent="0.2">
      <c r="A1734">
        <v>1724</v>
      </c>
      <c r="B1734">
        <f t="shared" si="109"/>
        <v>3.4825646831758826E-51</v>
      </c>
      <c r="C1734" s="9">
        <f t="shared" si="108"/>
        <v>6.5208029288503361E-2</v>
      </c>
      <c r="D1734">
        <f t="shared" si="110"/>
        <v>2.2709117985964037E-52</v>
      </c>
      <c r="E1734">
        <v>0</v>
      </c>
      <c r="F1734">
        <f t="shared" si="107"/>
        <v>0</v>
      </c>
    </row>
    <row r="1735" spans="1:6" x14ac:dyDescent="0.2">
      <c r="A1735">
        <v>1725</v>
      </c>
      <c r="B1735">
        <f t="shared" si="109"/>
        <v>3.2554735033162426E-51</v>
      </c>
      <c r="C1735" s="9">
        <f t="shared" si="108"/>
        <v>6.5208029288503361E-2</v>
      </c>
      <c r="D1735">
        <f t="shared" si="110"/>
        <v>2.122830115521922E-52</v>
      </c>
      <c r="E1735">
        <v>0</v>
      </c>
      <c r="F1735">
        <f t="shared" si="107"/>
        <v>0</v>
      </c>
    </row>
    <row r="1736" spans="1:6" x14ac:dyDescent="0.2">
      <c r="A1736">
        <v>1726</v>
      </c>
      <c r="B1736">
        <f t="shared" si="109"/>
        <v>3.0431904917640507E-51</v>
      </c>
      <c r="C1736" s="9">
        <f t="shared" si="108"/>
        <v>6.5208029288503361E-2</v>
      </c>
      <c r="D1736">
        <f t="shared" si="110"/>
        <v>1.9844045471744516E-52</v>
      </c>
      <c r="E1736">
        <v>0</v>
      </c>
      <c r="F1736">
        <f t="shared" si="107"/>
        <v>0</v>
      </c>
    </row>
    <row r="1737" spans="1:6" x14ac:dyDescent="0.2">
      <c r="A1737">
        <v>1727</v>
      </c>
      <c r="B1737">
        <f t="shared" si="109"/>
        <v>2.8447500370466051E-51</v>
      </c>
      <c r="C1737" s="9">
        <f t="shared" si="108"/>
        <v>6.5208029288503361E-2</v>
      </c>
      <c r="D1737">
        <f t="shared" si="110"/>
        <v>1.8550054373420605E-52</v>
      </c>
      <c r="E1737">
        <v>0</v>
      </c>
      <c r="F1737">
        <f t="shared" si="107"/>
        <v>0</v>
      </c>
    </row>
    <row r="1738" spans="1:6" x14ac:dyDescent="0.2">
      <c r="A1738">
        <v>1728</v>
      </c>
      <c r="B1738">
        <f t="shared" si="109"/>
        <v>2.659249493312399E-51</v>
      </c>
      <c r="C1738" s="9">
        <f t="shared" si="108"/>
        <v>6.5208029288503361E-2</v>
      </c>
      <c r="D1738">
        <f t="shared" si="110"/>
        <v>1.7340441884535262E-52</v>
      </c>
      <c r="E1738">
        <v>0</v>
      </c>
      <c r="F1738">
        <f t="shared" si="107"/>
        <v>0</v>
      </c>
    </row>
    <row r="1739" spans="1:6" x14ac:dyDescent="0.2">
      <c r="A1739">
        <v>1729</v>
      </c>
      <c r="B1739">
        <f t="shared" si="109"/>
        <v>2.4858450744670466E-51</v>
      </c>
      <c r="C1739" s="9">
        <f t="shared" si="108"/>
        <v>6.5208029288503361E-2</v>
      </c>
      <c r="D1739">
        <f t="shared" si="110"/>
        <v>1.6209705842252899E-52</v>
      </c>
      <c r="E1739">
        <v>0</v>
      </c>
      <c r="F1739">
        <f t="shared" si="107"/>
        <v>0</v>
      </c>
    </row>
    <row r="1740" spans="1:6" x14ac:dyDescent="0.2">
      <c r="A1740">
        <v>1730</v>
      </c>
      <c r="B1740">
        <f t="shared" si="109"/>
        <v>2.3237480160445176E-51</v>
      </c>
      <c r="C1740" s="9">
        <f t="shared" si="108"/>
        <v>6.5208029288503361E-2</v>
      </c>
      <c r="D1740">
        <f t="shared" si="110"/>
        <v>1.5152702868933248E-52</v>
      </c>
      <c r="E1740">
        <v>0</v>
      </c>
      <c r="F1740">
        <f t="shared" ref="F1740:F1803" si="111">E1740/10000</f>
        <v>0</v>
      </c>
    </row>
    <row r="1741" spans="1:6" x14ac:dyDescent="0.2">
      <c r="A1741">
        <v>1731</v>
      </c>
      <c r="B1741">
        <f t="shared" si="109"/>
        <v>2.1722209873551849E-51</v>
      </c>
      <c r="C1741" s="9">
        <f t="shared" si="108"/>
        <v>6.5208029288503361E-2</v>
      </c>
      <c r="D1741">
        <f t="shared" si="110"/>
        <v>1.4164624976455859E-52</v>
      </c>
      <c r="E1741">
        <v>0</v>
      </c>
      <c r="F1741">
        <f t="shared" si="111"/>
        <v>0</v>
      </c>
    </row>
    <row r="1742" spans="1:6" x14ac:dyDescent="0.2">
      <c r="A1742">
        <v>1732</v>
      </c>
      <c r="B1742">
        <f t="shared" si="109"/>
        <v>2.0305747375906262E-51</v>
      </c>
      <c r="C1742" s="9">
        <f t="shared" si="108"/>
        <v>6.5208029288503361E-2</v>
      </c>
      <c r="D1742">
        <f t="shared" si="110"/>
        <v>1.3240977696130458E-52</v>
      </c>
      <c r="E1742">
        <v>0</v>
      </c>
      <c r="F1742">
        <f t="shared" si="111"/>
        <v>0</v>
      </c>
    </row>
    <row r="1743" spans="1:6" x14ac:dyDescent="0.2">
      <c r="A1743">
        <v>1733</v>
      </c>
      <c r="B1743">
        <f t="shared" si="109"/>
        <v>1.898164960629322E-51</v>
      </c>
      <c r="C1743" s="9">
        <f t="shared" si="108"/>
        <v>6.5208029288503361E-2</v>
      </c>
      <c r="D1743">
        <f t="shared" si="110"/>
        <v>1.2377559634712767E-52</v>
      </c>
      <c r="E1743">
        <v>0</v>
      </c>
      <c r="F1743">
        <f t="shared" si="111"/>
        <v>0</v>
      </c>
    </row>
    <row r="1744" spans="1:6" x14ac:dyDescent="0.2">
      <c r="A1744">
        <v>1734</v>
      </c>
      <c r="B1744">
        <f t="shared" si="109"/>
        <v>1.7743893642821943E-51</v>
      </c>
      <c r="C1744" s="9">
        <f t="shared" si="108"/>
        <v>6.5208029288503361E-2</v>
      </c>
      <c r="D1744">
        <f t="shared" si="110"/>
        <v>1.157044336353222E-52</v>
      </c>
      <c r="E1744">
        <v>0</v>
      </c>
      <c r="F1744">
        <f t="shared" si="111"/>
        <v>0</v>
      </c>
    </row>
    <row r="1745" spans="1:6" x14ac:dyDescent="0.2">
      <c r="A1745">
        <v>1735</v>
      </c>
      <c r="B1745">
        <f t="shared" si="109"/>
        <v>1.658684930646872E-51</v>
      </c>
      <c r="C1745" s="9">
        <f t="shared" si="108"/>
        <v>6.5208029288503361E-2</v>
      </c>
      <c r="D1745">
        <f t="shared" si="110"/>
        <v>1.081595755380204E-52</v>
      </c>
      <c r="E1745">
        <v>0</v>
      </c>
      <c r="F1745">
        <f t="shared" si="111"/>
        <v>0</v>
      </c>
    </row>
    <row r="1746" spans="1:6" x14ac:dyDescent="0.2">
      <c r="A1746">
        <v>1736</v>
      </c>
      <c r="B1746">
        <f t="shared" si="109"/>
        <v>1.5505253551088523E-51</v>
      </c>
      <c r="C1746" s="9">
        <f t="shared" si="108"/>
        <v>6.5208029288503361E-2</v>
      </c>
      <c r="D1746">
        <f t="shared" si="110"/>
        <v>1.0110670276850512E-52</v>
      </c>
      <c r="E1746">
        <v>0</v>
      </c>
      <c r="F1746">
        <f t="shared" si="111"/>
        <v>0</v>
      </c>
    </row>
    <row r="1747" spans="1:6" x14ac:dyDescent="0.2">
      <c r="A1747">
        <v>1737</v>
      </c>
      <c r="B1747">
        <f t="shared" si="109"/>
        <v>1.4494186523403468E-51</v>
      </c>
      <c r="C1747" s="9">
        <f t="shared" si="108"/>
        <v>6.5208029288503361E-2</v>
      </c>
      <c r="D1747">
        <f t="shared" si="110"/>
        <v>9.4513733933112401E-53</v>
      </c>
      <c r="E1747">
        <v>0</v>
      </c>
      <c r="F1747">
        <f t="shared" si="111"/>
        <v>0</v>
      </c>
    </row>
    <row r="1748" spans="1:6" x14ac:dyDescent="0.2">
      <c r="A1748">
        <v>1738</v>
      </c>
      <c r="B1748">
        <f t="shared" si="109"/>
        <v>1.3549049184072347E-51</v>
      </c>
      <c r="C1748" s="9">
        <f t="shared" si="108"/>
        <v>6.5208029288503361E-2</v>
      </c>
      <c r="D1748">
        <f t="shared" si="110"/>
        <v>8.8350679602636206E-53</v>
      </c>
      <c r="E1748">
        <v>0</v>
      </c>
      <c r="F1748">
        <f t="shared" si="111"/>
        <v>0</v>
      </c>
    </row>
    <row r="1749" spans="1:6" x14ac:dyDescent="0.2">
      <c r="A1749">
        <v>1739</v>
      </c>
      <c r="B1749">
        <f t="shared" si="109"/>
        <v>1.2665542388045981E-51</v>
      </c>
      <c r="C1749" s="9">
        <f t="shared" si="108"/>
        <v>6.5208029288503361E-2</v>
      </c>
      <c r="D1749">
        <f t="shared" si="110"/>
        <v>8.2589505899448317E-53</v>
      </c>
      <c r="E1749">
        <v>0</v>
      </c>
      <c r="F1749">
        <f t="shared" si="111"/>
        <v>0</v>
      </c>
    </row>
    <row r="1750" spans="1:6" x14ac:dyDescent="0.2">
      <c r="A1750">
        <v>1740</v>
      </c>
      <c r="B1750">
        <f t="shared" si="109"/>
        <v>1.1839647329051498E-51</v>
      </c>
      <c r="C1750" s="9">
        <f t="shared" si="108"/>
        <v>6.5208029288503361E-2</v>
      </c>
      <c r="D1750">
        <f t="shared" si="110"/>
        <v>7.7204006979834069E-53</v>
      </c>
      <c r="E1750">
        <v>0</v>
      </c>
      <c r="F1750">
        <f t="shared" si="111"/>
        <v>0</v>
      </c>
    </row>
    <row r="1751" spans="1:6" x14ac:dyDescent="0.2">
      <c r="A1751">
        <v>1741</v>
      </c>
      <c r="B1751">
        <f t="shared" si="109"/>
        <v>1.1067607259253158E-51</v>
      </c>
      <c r="C1751" s="9">
        <f t="shared" si="108"/>
        <v>6.5208029288503361E-2</v>
      </c>
      <c r="D1751">
        <f t="shared" si="110"/>
        <v>7.216968583150323E-53</v>
      </c>
      <c r="E1751">
        <v>0</v>
      </c>
      <c r="F1751">
        <f t="shared" si="111"/>
        <v>0</v>
      </c>
    </row>
    <row r="1752" spans="1:6" x14ac:dyDescent="0.2">
      <c r="A1752">
        <v>1742</v>
      </c>
      <c r="B1752">
        <f t="shared" si="109"/>
        <v>1.034591040093813E-51</v>
      </c>
      <c r="C1752" s="9">
        <f t="shared" si="108"/>
        <v>6.5208029288503361E-2</v>
      </c>
      <c r="D1752">
        <f t="shared" si="110"/>
        <v>6.746364284406051E-53</v>
      </c>
      <c r="E1752">
        <v>0</v>
      </c>
      <c r="F1752">
        <f t="shared" si="111"/>
        <v>0</v>
      </c>
    </row>
    <row r="1753" spans="1:6" x14ac:dyDescent="0.2">
      <c r="A1753">
        <v>1743</v>
      </c>
      <c r="B1753">
        <f t="shared" si="109"/>
        <v>9.6712739724975244E-52</v>
      </c>
      <c r="C1753" s="9">
        <f t="shared" si="108"/>
        <v>6.5208029288503361E-2</v>
      </c>
      <c r="D1753">
        <f t="shared" si="110"/>
        <v>6.3064471645575881E-53</v>
      </c>
      <c r="E1753">
        <v>0</v>
      </c>
      <c r="F1753">
        <f t="shared" si="111"/>
        <v>0</v>
      </c>
    </row>
    <row r="1754" spans="1:6" x14ac:dyDescent="0.2">
      <c r="A1754">
        <v>1744</v>
      </c>
      <c r="B1754">
        <f t="shared" si="109"/>
        <v>9.0406292560417639E-52</v>
      </c>
      <c r="C1754" s="9">
        <f t="shared" si="108"/>
        <v>6.5208029288503361E-2</v>
      </c>
      <c r="D1754">
        <f t="shared" si="110"/>
        <v>5.8952161731447165E-53</v>
      </c>
      <c r="E1754">
        <v>0</v>
      </c>
      <c r="F1754">
        <f t="shared" si="111"/>
        <v>0</v>
      </c>
    </row>
    <row r="1755" spans="1:6" x14ac:dyDescent="0.2">
      <c r="A1755">
        <v>1745</v>
      </c>
      <c r="B1755">
        <f t="shared" si="109"/>
        <v>8.4511076387272931E-52</v>
      </c>
      <c r="C1755" s="9">
        <f t="shared" si="108"/>
        <v>6.5208029288503361E-2</v>
      </c>
      <c r="D1755">
        <f t="shared" si="110"/>
        <v>5.5108007442642377E-53</v>
      </c>
      <c r="E1755">
        <v>0</v>
      </c>
      <c r="F1755">
        <f t="shared" si="111"/>
        <v>0</v>
      </c>
    </row>
    <row r="1756" spans="1:6" x14ac:dyDescent="0.2">
      <c r="A1756">
        <v>1746</v>
      </c>
      <c r="B1756">
        <f t="shared" si="109"/>
        <v>7.900027564300869E-52</v>
      </c>
      <c r="C1756" s="9">
        <f t="shared" si="108"/>
        <v>6.5208029288503361E-2</v>
      </c>
      <c r="D1756">
        <f t="shared" si="110"/>
        <v>5.1514522879291491E-53</v>
      </c>
      <c r="E1756">
        <v>0</v>
      </c>
      <c r="F1756">
        <f t="shared" si="111"/>
        <v>0</v>
      </c>
    </row>
    <row r="1757" spans="1:6" x14ac:dyDescent="0.2">
      <c r="A1757">
        <v>1747</v>
      </c>
      <c r="B1757">
        <f t="shared" si="109"/>
        <v>7.3848823355079534E-52</v>
      </c>
      <c r="C1757" s="9">
        <f t="shared" si="108"/>
        <v>6.5208029288503361E-2</v>
      </c>
      <c r="D1757">
        <f t="shared" si="110"/>
        <v>4.8155362362595374E-53</v>
      </c>
      <c r="E1757">
        <v>0</v>
      </c>
      <c r="F1757">
        <f t="shared" si="111"/>
        <v>0</v>
      </c>
    </row>
    <row r="1758" spans="1:6" x14ac:dyDescent="0.2">
      <c r="A1758">
        <v>1748</v>
      </c>
      <c r="B1758">
        <f t="shared" si="109"/>
        <v>6.9033287118819998E-52</v>
      </c>
      <c r="C1758" s="9">
        <f t="shared" si="108"/>
        <v>6.5208029288503361E-2</v>
      </c>
      <c r="D1758">
        <f t="shared" si="110"/>
        <v>4.5015246083256761E-53</v>
      </c>
      <c r="E1758">
        <v>0</v>
      </c>
      <c r="F1758">
        <f t="shared" si="111"/>
        <v>0</v>
      </c>
    </row>
    <row r="1759" spans="1:6" x14ac:dyDescent="0.2">
      <c r="A1759">
        <v>1749</v>
      </c>
      <c r="B1759">
        <f t="shared" si="109"/>
        <v>6.4531762510494337E-52</v>
      </c>
      <c r="C1759" s="9">
        <f t="shared" si="108"/>
        <v>6.5208029288503361E-2</v>
      </c>
      <c r="D1759">
        <f t="shared" si="110"/>
        <v>4.2079890598230577E-53</v>
      </c>
      <c r="E1759">
        <v>0</v>
      </c>
      <c r="F1759">
        <f t="shared" si="111"/>
        <v>0</v>
      </c>
    </row>
    <row r="1760" spans="1:6" x14ac:dyDescent="0.2">
      <c r="A1760">
        <v>1750</v>
      </c>
      <c r="B1760">
        <f t="shared" si="109"/>
        <v>6.0323773450671272E-52</v>
      </c>
      <c r="C1760" s="9">
        <f t="shared" si="108"/>
        <v>6.5208029288503361E-2</v>
      </c>
      <c r="D1760">
        <f t="shared" si="110"/>
        <v>3.9335943859644137E-53</v>
      </c>
      <c r="E1760">
        <v>0</v>
      </c>
      <c r="F1760">
        <f t="shared" si="111"/>
        <v>0</v>
      </c>
    </row>
    <row r="1761" spans="1:6" x14ac:dyDescent="0.2">
      <c r="A1761">
        <v>1751</v>
      </c>
      <c r="B1761">
        <f t="shared" si="109"/>
        <v>5.6390179064706864E-52</v>
      </c>
      <c r="C1761" s="9">
        <f t="shared" si="108"/>
        <v>6.5208029288503361E-2</v>
      </c>
      <c r="D1761">
        <f t="shared" si="110"/>
        <v>3.6770924480353543E-53</v>
      </c>
      <c r="E1761">
        <v>0</v>
      </c>
      <c r="F1761">
        <f t="shared" si="111"/>
        <v>0</v>
      </c>
    </row>
    <row r="1762" spans="1:6" x14ac:dyDescent="0.2">
      <c r="A1762">
        <v>1752</v>
      </c>
      <c r="B1762">
        <f t="shared" si="109"/>
        <v>5.2713086616671507E-52</v>
      </c>
      <c r="C1762" s="9">
        <f t="shared" si="108"/>
        <v>6.5208029288503361E-2</v>
      </c>
      <c r="D1762">
        <f t="shared" si="110"/>
        <v>3.4373164959873302E-53</v>
      </c>
      <c r="E1762">
        <v>0</v>
      </c>
      <c r="F1762">
        <f t="shared" si="111"/>
        <v>0</v>
      </c>
    </row>
    <row r="1763" spans="1:6" x14ac:dyDescent="0.2">
      <c r="A1763">
        <v>1753</v>
      </c>
      <c r="B1763">
        <f t="shared" si="109"/>
        <v>4.9275770120684175E-52</v>
      </c>
      <c r="C1763" s="9">
        <f t="shared" si="108"/>
        <v>6.5208029288503361E-2</v>
      </c>
      <c r="D1763">
        <f t="shared" si="110"/>
        <v>3.2131758612431324E-53</v>
      </c>
      <c r="E1763">
        <v>0</v>
      </c>
      <c r="F1763">
        <f t="shared" si="111"/>
        <v>0</v>
      </c>
    </row>
    <row r="1764" spans="1:6" x14ac:dyDescent="0.2">
      <c r="A1764">
        <v>1754</v>
      </c>
      <c r="B1764">
        <f t="shared" si="109"/>
        <v>4.6062594259441053E-52</v>
      </c>
      <c r="C1764" s="9">
        <f t="shared" si="108"/>
        <v>6.5208029288503361E-2</v>
      </c>
      <c r="D1764">
        <f t="shared" si="110"/>
        <v>3.0036509955740788E-53</v>
      </c>
      <c r="E1764">
        <v>0</v>
      </c>
      <c r="F1764">
        <f t="shared" si="111"/>
        <v>0</v>
      </c>
    </row>
    <row r="1765" spans="1:6" x14ac:dyDescent="0.2">
      <c r="A1765">
        <v>1755</v>
      </c>
      <c r="B1765">
        <f t="shared" si="109"/>
        <v>4.3058943263866962E-52</v>
      </c>
      <c r="C1765" s="9">
        <f t="shared" si="108"/>
        <v>6.5208029288503361E-2</v>
      </c>
      <c r="D1765">
        <f t="shared" si="110"/>
        <v>2.8077888334822414E-53</v>
      </c>
      <c r="E1765">
        <v>0</v>
      </c>
      <c r="F1765">
        <f t="shared" si="111"/>
        <v>0</v>
      </c>
    </row>
    <row r="1766" spans="1:6" x14ac:dyDescent="0.2">
      <c r="A1766">
        <v>1756</v>
      </c>
      <c r="B1766">
        <f t="shared" si="109"/>
        <v>4.0251154430384733E-52</v>
      </c>
      <c r="C1766" s="9">
        <f t="shared" si="108"/>
        <v>6.5208029288503361E-2</v>
      </c>
      <c r="D1766">
        <f t="shared" si="110"/>
        <v>2.6246984569925996E-53</v>
      </c>
      <c r="E1766">
        <v>0</v>
      </c>
      <c r="F1766">
        <f t="shared" si="111"/>
        <v>0</v>
      </c>
    </row>
    <row r="1767" spans="1:6" x14ac:dyDescent="0.2">
      <c r="A1767">
        <v>1757</v>
      </c>
      <c r="B1767">
        <f t="shared" si="109"/>
        <v>3.7626455973392136E-52</v>
      </c>
      <c r="C1767" s="9">
        <f t="shared" si="108"/>
        <v>6.5208029288503361E-2</v>
      </c>
      <c r="D1767">
        <f t="shared" si="110"/>
        <v>2.4535470431355364E-53</v>
      </c>
      <c r="E1767">
        <v>0</v>
      </c>
      <c r="F1767">
        <f t="shared" si="111"/>
        <v>0</v>
      </c>
    </row>
    <row r="1768" spans="1:6" x14ac:dyDescent="0.2">
      <c r="A1768">
        <v>1758</v>
      </c>
      <c r="B1768">
        <f t="shared" si="109"/>
        <v>3.5172908930256593E-52</v>
      </c>
      <c r="C1768" s="9">
        <f t="shared" si="108"/>
        <v>6.5208029288503361E-2</v>
      </c>
      <c r="D1768">
        <f t="shared" si="110"/>
        <v>2.2935560756860333E-53</v>
      </c>
      <c r="E1768">
        <v>0</v>
      </c>
      <c r="F1768">
        <f t="shared" si="111"/>
        <v>0</v>
      </c>
    </row>
    <row r="1769" spans="1:6" x14ac:dyDescent="0.2">
      <c r="A1769">
        <v>1759</v>
      </c>
      <c r="B1769">
        <f t="shared" si="109"/>
        <v>3.2879352854570562E-52</v>
      </c>
      <c r="C1769" s="9">
        <f t="shared" si="108"/>
        <v>6.5208029288503361E-2</v>
      </c>
      <c r="D1769">
        <f t="shared" si="110"/>
        <v>2.1439978039278739E-53</v>
      </c>
      <c r="E1769">
        <v>0</v>
      </c>
      <c r="F1769">
        <f t="shared" si="111"/>
        <v>0</v>
      </c>
    </row>
    <row r="1770" spans="1:6" x14ac:dyDescent="0.2">
      <c r="A1770">
        <v>1760</v>
      </c>
      <c r="B1770">
        <f t="shared" si="109"/>
        <v>3.0735355050642687E-52</v>
      </c>
      <c r="C1770" s="9">
        <f t="shared" si="108"/>
        <v>6.5208029288503361E-2</v>
      </c>
      <c r="D1770">
        <f t="shared" si="110"/>
        <v>2.004191932334858E-53</v>
      </c>
      <c r="E1770">
        <v>0</v>
      </c>
      <c r="F1770">
        <f t="shared" si="111"/>
        <v>0</v>
      </c>
    </row>
    <row r="1771" spans="1:6" x14ac:dyDescent="0.2">
      <c r="A1771">
        <v>1761</v>
      </c>
      <c r="B1771">
        <f t="shared" si="109"/>
        <v>2.8731163118307831E-52</v>
      </c>
      <c r="C1771" s="9">
        <f t="shared" si="108"/>
        <v>6.5208029288503361E-2</v>
      </c>
      <c r="D1771">
        <f t="shared" si="110"/>
        <v>1.8735025261113847E-53</v>
      </c>
      <c r="E1771">
        <v>0</v>
      </c>
      <c r="F1771">
        <f t="shared" si="111"/>
        <v>0</v>
      </c>
    </row>
    <row r="1772" spans="1:6" x14ac:dyDescent="0.2">
      <c r="A1772">
        <v>1762</v>
      </c>
      <c r="B1772">
        <f t="shared" si="109"/>
        <v>2.6857660592196451E-52</v>
      </c>
      <c r="C1772" s="9">
        <f t="shared" si="108"/>
        <v>6.5208029288503361E-2</v>
      </c>
      <c r="D1772">
        <f t="shared" si="110"/>
        <v>1.7513351185166288E-53</v>
      </c>
      <c r="E1772">
        <v>0</v>
      </c>
      <c r="F1772">
        <f t="shared" si="111"/>
        <v>0</v>
      </c>
    </row>
    <row r="1773" spans="1:6" x14ac:dyDescent="0.2">
      <c r="A1773">
        <v>1763</v>
      </c>
      <c r="B1773">
        <f t="shared" si="109"/>
        <v>2.5106325473679825E-52</v>
      </c>
      <c r="C1773" s="9">
        <f t="shared" si="108"/>
        <v>6.5208029288503361E-2</v>
      </c>
      <c r="D1773">
        <f t="shared" si="110"/>
        <v>1.6371340068144121E-53</v>
      </c>
      <c r="E1773">
        <v>0</v>
      </c>
      <c r="F1773">
        <f t="shared" si="111"/>
        <v>0</v>
      </c>
    </row>
    <row r="1774" spans="1:6" x14ac:dyDescent="0.2">
      <c r="A1774">
        <v>1764</v>
      </c>
      <c r="B1774">
        <f t="shared" si="109"/>
        <v>2.3469191466865412E-52</v>
      </c>
      <c r="C1774" s="9">
        <f t="shared" si="108"/>
        <v>6.5208029288503361E-2</v>
      </c>
      <c r="D1774">
        <f t="shared" si="110"/>
        <v>1.530379724548853E-53</v>
      </c>
      <c r="E1774">
        <v>0</v>
      </c>
      <c r="F1774">
        <f t="shared" si="111"/>
        <v>0</v>
      </c>
    </row>
    <row r="1775" spans="1:6" x14ac:dyDescent="0.2">
      <c r="A1775">
        <v>1765</v>
      </c>
      <c r="B1775">
        <f t="shared" si="109"/>
        <v>2.1938811742316558E-52</v>
      </c>
      <c r="C1775" s="9">
        <f t="shared" si="108"/>
        <v>6.5208029288503361E-2</v>
      </c>
      <c r="D1775">
        <f t="shared" si="110"/>
        <v>1.4305866786479395E-53</v>
      </c>
      <c r="E1775">
        <v>0</v>
      </c>
      <c r="F1775">
        <f t="shared" si="111"/>
        <v>0</v>
      </c>
    </row>
    <row r="1776" spans="1:6" x14ac:dyDescent="0.2">
      <c r="A1776">
        <v>1766</v>
      </c>
      <c r="B1776">
        <f t="shared" si="109"/>
        <v>2.0508225063668619E-52</v>
      </c>
      <c r="C1776" s="9">
        <f t="shared" si="108"/>
        <v>6.5208029288503361E-2</v>
      </c>
      <c r="D1776">
        <f t="shared" si="110"/>
        <v>1.3373009406069219E-53</v>
      </c>
      <c r="E1776">
        <v>0</v>
      </c>
      <c r="F1776">
        <f t="shared" si="111"/>
        <v>0</v>
      </c>
    </row>
    <row r="1777" spans="1:6" x14ac:dyDescent="0.2">
      <c r="A1777">
        <v>1767</v>
      </c>
      <c r="B1777">
        <f t="shared" si="109"/>
        <v>1.9170924123061697E-52</v>
      </c>
      <c r="C1777" s="9">
        <f t="shared" si="108"/>
        <v>6.5208029288503361E-2</v>
      </c>
      <c r="D1777">
        <f t="shared" si="110"/>
        <v>1.2500981817042827E-53</v>
      </c>
      <c r="E1777">
        <v>0</v>
      </c>
      <c r="F1777">
        <f t="shared" si="111"/>
        <v>0</v>
      </c>
    </row>
    <row r="1778" spans="1:6" x14ac:dyDescent="0.2">
      <c r="A1778">
        <v>1768</v>
      </c>
      <c r="B1778">
        <f t="shared" si="109"/>
        <v>1.7920825941357416E-52</v>
      </c>
      <c r="C1778" s="9">
        <f t="shared" si="108"/>
        <v>6.5208029288503361E-2</v>
      </c>
      <c r="D1778">
        <f t="shared" si="110"/>
        <v>1.1685817428582052E-53</v>
      </c>
      <c r="E1778">
        <v>0</v>
      </c>
      <c r="F1778">
        <f t="shared" si="111"/>
        <v>0</v>
      </c>
    </row>
    <row r="1779" spans="1:6" x14ac:dyDescent="0.2">
      <c r="A1779">
        <v>1769</v>
      </c>
      <c r="B1779">
        <f t="shared" si="109"/>
        <v>1.6752244198499209E-52</v>
      </c>
      <c r="C1779" s="9">
        <f t="shared" ref="C1779:C1842" si="112">$E$3</f>
        <v>6.5208029288503361E-2</v>
      </c>
      <c r="D1779">
        <f t="shared" si="110"/>
        <v>1.092380830343897E-53</v>
      </c>
      <c r="E1779">
        <v>0</v>
      </c>
      <c r="F1779">
        <f t="shared" si="111"/>
        <v>0</v>
      </c>
    </row>
    <row r="1780" spans="1:6" x14ac:dyDescent="0.2">
      <c r="A1780">
        <v>1770</v>
      </c>
      <c r="B1780">
        <f t="shared" si="109"/>
        <v>1.5659863368155316E-52</v>
      </c>
      <c r="C1780" s="9">
        <f t="shared" si="112"/>
        <v>6.5208029288503361E-2</v>
      </c>
      <c r="D1780">
        <f t="shared" si="110"/>
        <v>1.0211488291646327E-53</v>
      </c>
      <c r="E1780">
        <v>0</v>
      </c>
      <c r="F1780">
        <f t="shared" si="111"/>
        <v>0</v>
      </c>
    </row>
    <row r="1781" spans="1:6" x14ac:dyDescent="0.2">
      <c r="A1781">
        <v>1771</v>
      </c>
      <c r="B1781">
        <f t="shared" si="109"/>
        <v>1.463871453899068E-52</v>
      </c>
      <c r="C1781" s="9">
        <f t="shared" si="112"/>
        <v>6.5208029288503361E-2</v>
      </c>
      <c r="D1781">
        <f t="shared" si="110"/>
        <v>9.5456172640454423E-54</v>
      </c>
      <c r="E1781">
        <v>0</v>
      </c>
      <c r="F1781">
        <f t="shared" si="111"/>
        <v>0</v>
      </c>
    </row>
    <row r="1782" spans="1:6" x14ac:dyDescent="0.2">
      <c r="A1782">
        <v>1772</v>
      </c>
      <c r="B1782">
        <f t="shared" si="109"/>
        <v>1.368415281258614E-52</v>
      </c>
      <c r="C1782" s="9">
        <f t="shared" si="112"/>
        <v>6.5208029288503361E-2</v>
      </c>
      <c r="D1782">
        <f t="shared" si="110"/>
        <v>8.9231663739147269E-54</v>
      </c>
      <c r="E1782">
        <v>0</v>
      </c>
      <c r="F1782">
        <f t="shared" si="111"/>
        <v>0</v>
      </c>
    </row>
    <row r="1783" spans="1:6" x14ac:dyDescent="0.2">
      <c r="A1783">
        <v>1773</v>
      </c>
      <c r="B1783">
        <f t="shared" si="109"/>
        <v>1.2791836175194663E-52</v>
      </c>
      <c r="C1783" s="9">
        <f t="shared" si="112"/>
        <v>6.5208029288503361E-2</v>
      </c>
      <c r="D1783">
        <f t="shared" si="110"/>
        <v>8.3413042796583036E-54</v>
      </c>
      <c r="E1783">
        <v>0</v>
      </c>
      <c r="F1783">
        <f t="shared" si="111"/>
        <v>0</v>
      </c>
    </row>
    <row r="1784" spans="1:6" x14ac:dyDescent="0.2">
      <c r="A1784">
        <v>1774</v>
      </c>
      <c r="B1784">
        <f t="shared" si="109"/>
        <v>1.1957705747228838E-52</v>
      </c>
      <c r="C1784" s="9">
        <f t="shared" si="112"/>
        <v>6.5208029288503361E-2</v>
      </c>
      <c r="D1784">
        <f t="shared" si="110"/>
        <v>7.7973842658860298E-54</v>
      </c>
      <c r="E1784">
        <v>0</v>
      </c>
      <c r="F1784">
        <f t="shared" si="111"/>
        <v>0</v>
      </c>
    </row>
    <row r="1785" spans="1:6" x14ac:dyDescent="0.2">
      <c r="A1785">
        <v>1775</v>
      </c>
      <c r="B1785">
        <f t="shared" si="109"/>
        <v>1.1177967320640232E-52</v>
      </c>
      <c r="C1785" s="9">
        <f t="shared" si="112"/>
        <v>6.5208029288503361E-2</v>
      </c>
      <c r="D1785">
        <f t="shared" si="110"/>
        <v>7.2889322043024167E-54</v>
      </c>
      <c r="E1785">
        <v>0</v>
      </c>
      <c r="F1785">
        <f t="shared" si="111"/>
        <v>0</v>
      </c>
    </row>
    <row r="1786" spans="1:6" x14ac:dyDescent="0.2">
      <c r="A1786">
        <v>1776</v>
      </c>
      <c r="B1786">
        <f t="shared" si="109"/>
        <v>1.044907410020999E-52</v>
      </c>
      <c r="C1786" s="9">
        <f t="shared" si="112"/>
        <v>6.5208029288503361E-2</v>
      </c>
      <c r="D1786">
        <f t="shared" si="110"/>
        <v>6.8136352996423498E-54</v>
      </c>
      <c r="E1786">
        <v>0</v>
      </c>
      <c r="F1786">
        <f t="shared" si="111"/>
        <v>0</v>
      </c>
    </row>
    <row r="1787" spans="1:6" x14ac:dyDescent="0.2">
      <c r="A1787">
        <v>1777</v>
      </c>
      <c r="B1787">
        <f t="shared" si="109"/>
        <v>9.7677105702457562E-53</v>
      </c>
      <c r="C1787" s="9">
        <f t="shared" si="112"/>
        <v>6.5208029288503361E-2</v>
      </c>
      <c r="D1787">
        <f t="shared" si="110"/>
        <v>6.3693315694620918E-54</v>
      </c>
      <c r="E1787">
        <v>0</v>
      </c>
      <c r="F1787">
        <f t="shared" si="111"/>
        <v>0</v>
      </c>
    </row>
    <row r="1788" spans="1:6" x14ac:dyDescent="0.2">
      <c r="A1788">
        <v>1778</v>
      </c>
      <c r="B1788">
        <f t="shared" si="109"/>
        <v>9.1307774132995466E-53</v>
      </c>
      <c r="C1788" s="9">
        <f t="shared" si="112"/>
        <v>6.5208029288503361E-2</v>
      </c>
      <c r="D1788">
        <f t="shared" si="110"/>
        <v>5.9540000099324182E-54</v>
      </c>
      <c r="E1788">
        <v>0</v>
      </c>
      <c r="F1788">
        <f t="shared" si="111"/>
        <v>0</v>
      </c>
    </row>
    <row r="1789" spans="1:6" x14ac:dyDescent="0.2">
      <c r="A1789">
        <v>1779</v>
      </c>
      <c r="B1789">
        <f t="shared" si="109"/>
        <v>8.5353774123063043E-53</v>
      </c>
      <c r="C1789" s="9">
        <f t="shared" si="112"/>
        <v>6.5208029288503361E-2</v>
      </c>
      <c r="D1789">
        <f t="shared" si="110"/>
        <v>5.5657514029009954E-54</v>
      </c>
      <c r="E1789">
        <v>0</v>
      </c>
      <c r="F1789">
        <f t="shared" si="111"/>
        <v>0</v>
      </c>
    </row>
    <row r="1790" spans="1:6" x14ac:dyDescent="0.2">
      <c r="A1790">
        <v>1780</v>
      </c>
      <c r="B1790">
        <f t="shared" si="109"/>
        <v>7.9788022720162054E-53</v>
      </c>
      <c r="C1790" s="9">
        <f t="shared" si="112"/>
        <v>6.5208029288503361E-2</v>
      </c>
      <c r="D1790">
        <f t="shared" si="110"/>
        <v>5.2028197224080989E-54</v>
      </c>
      <c r="E1790">
        <v>0</v>
      </c>
      <c r="F1790">
        <f t="shared" si="111"/>
        <v>0</v>
      </c>
    </row>
    <row r="1791" spans="1:6" x14ac:dyDescent="0.2">
      <c r="A1791">
        <v>1781</v>
      </c>
      <c r="B1791">
        <f t="shared" si="109"/>
        <v>7.4585202997753968E-53</v>
      </c>
      <c r="C1791" s="9">
        <f t="shared" si="112"/>
        <v>6.5208029288503361E-2</v>
      </c>
      <c r="D1791">
        <f t="shared" si="110"/>
        <v>4.8635541015665096E-54</v>
      </c>
      <c r="E1791">
        <v>0</v>
      </c>
      <c r="F1791">
        <f t="shared" si="111"/>
        <v>0</v>
      </c>
    </row>
    <row r="1792" spans="1:6" x14ac:dyDescent="0.2">
      <c r="A1792">
        <v>1782</v>
      </c>
      <c r="B1792">
        <f t="shared" si="109"/>
        <v>6.9721648896187462E-53</v>
      </c>
      <c r="C1792" s="9">
        <f t="shared" si="112"/>
        <v>6.5208029288503361E-2</v>
      </c>
      <c r="D1792">
        <f t="shared" si="110"/>
        <v>4.5464113232653398E-54</v>
      </c>
      <c r="E1792">
        <v>0</v>
      </c>
      <c r="F1792">
        <f t="shared" si="111"/>
        <v>0</v>
      </c>
    </row>
    <row r="1793" spans="1:6" x14ac:dyDescent="0.2">
      <c r="A1793">
        <v>1783</v>
      </c>
      <c r="B1793">
        <f t="shared" si="109"/>
        <v>6.5175237572922134E-53</v>
      </c>
      <c r="C1793" s="9">
        <f t="shared" si="112"/>
        <v>6.5208029288503361E-2</v>
      </c>
      <c r="D1793">
        <f t="shared" si="110"/>
        <v>4.2499488005402713E-54</v>
      </c>
      <c r="E1793">
        <v>0</v>
      </c>
      <c r="F1793">
        <f t="shared" si="111"/>
        <v>0</v>
      </c>
    </row>
    <row r="1794" spans="1:6" x14ac:dyDescent="0.2">
      <c r="A1794">
        <v>1784</v>
      </c>
      <c r="B1794">
        <f t="shared" si="109"/>
        <v>6.0925288772381846E-53</v>
      </c>
      <c r="C1794" s="9">
        <f t="shared" si="112"/>
        <v>6.5208029288503361E-2</v>
      </c>
      <c r="D1794">
        <f t="shared" si="110"/>
        <v>3.9728180146800002E-54</v>
      </c>
      <c r="E1794">
        <v>0</v>
      </c>
      <c r="F1794">
        <f t="shared" si="111"/>
        <v>0</v>
      </c>
    </row>
    <row r="1795" spans="1:6" x14ac:dyDescent="0.2">
      <c r="A1795">
        <v>1785</v>
      </c>
      <c r="B1795">
        <f t="shared" ref="B1795:B1858" si="113">POWER($F$3, ROW(A1784))</f>
        <v>5.6952470757701849E-53</v>
      </c>
      <c r="C1795" s="9">
        <f t="shared" si="112"/>
        <v>6.5208029288503361E-2</v>
      </c>
      <c r="D1795">
        <f t="shared" ref="D1795:D1858" si="114">C1795*B1795</f>
        <v>3.7137583812208536E-54</v>
      </c>
      <c r="E1795">
        <v>0</v>
      </c>
      <c r="F1795">
        <f t="shared" si="111"/>
        <v>0</v>
      </c>
    </row>
    <row r="1796" spans="1:6" x14ac:dyDescent="0.2">
      <c r="A1796">
        <v>1786</v>
      </c>
      <c r="B1796">
        <f t="shared" si="113"/>
        <v>5.3238712376481002E-53</v>
      </c>
      <c r="C1796" s="9">
        <f t="shared" si="112"/>
        <v>6.5208029288503361E-2</v>
      </c>
      <c r="D1796">
        <f t="shared" si="114"/>
        <v>3.4715915159277796E-54</v>
      </c>
      <c r="E1796">
        <v>0</v>
      </c>
      <c r="F1796">
        <f t="shared" si="111"/>
        <v>0</v>
      </c>
    </row>
    <row r="1797" spans="1:6" x14ac:dyDescent="0.2">
      <c r="A1797">
        <v>1787</v>
      </c>
      <c r="B1797">
        <f t="shared" si="113"/>
        <v>4.9767120860553225E-53</v>
      </c>
      <c r="C1797" s="9">
        <f t="shared" si="112"/>
        <v>6.5208029288503361E-2</v>
      </c>
      <c r="D1797">
        <f t="shared" si="114"/>
        <v>3.245215874679441E-54</v>
      </c>
      <c r="E1797">
        <v>0</v>
      </c>
      <c r="F1797">
        <f t="shared" si="111"/>
        <v>0</v>
      </c>
    </row>
    <row r="1798" spans="1:6" x14ac:dyDescent="0.2">
      <c r="A1798">
        <v>1788</v>
      </c>
      <c r="B1798">
        <f t="shared" si="113"/>
        <v>4.6521904985873788E-53</v>
      </c>
      <c r="C1798" s="9">
        <f t="shared" si="112"/>
        <v>6.5208029288503361E-2</v>
      </c>
      <c r="D1798">
        <f t="shared" si="114"/>
        <v>3.0336017428758284E-54</v>
      </c>
      <c r="E1798">
        <v>0</v>
      </c>
      <c r="F1798">
        <f t="shared" si="111"/>
        <v>0</v>
      </c>
    </row>
    <row r="1799" spans="1:6" x14ac:dyDescent="0.2">
      <c r="A1799">
        <v>1789</v>
      </c>
      <c r="B1799">
        <f t="shared" si="113"/>
        <v>4.3488303242997961E-53</v>
      </c>
      <c r="C1799" s="9">
        <f t="shared" si="112"/>
        <v>6.5208029288503361E-2</v>
      </c>
      <c r="D1799">
        <f t="shared" si="114"/>
        <v>2.8357865515767267E-54</v>
      </c>
      <c r="E1799">
        <v>0</v>
      </c>
      <c r="F1799">
        <f t="shared" si="111"/>
        <v>0</v>
      </c>
    </row>
    <row r="1800" spans="1:6" x14ac:dyDescent="0.2">
      <c r="A1800">
        <v>1790</v>
      </c>
      <c r="B1800">
        <f t="shared" si="113"/>
        <v>4.0652516691421238E-53</v>
      </c>
      <c r="C1800" s="9">
        <f t="shared" si="112"/>
        <v>6.5208029288503361E-2</v>
      </c>
      <c r="D1800">
        <f t="shared" si="114"/>
        <v>2.6508704990655676E-54</v>
      </c>
      <c r="E1800">
        <v>0</v>
      </c>
      <c r="F1800">
        <f t="shared" si="111"/>
        <v>0</v>
      </c>
    </row>
    <row r="1801" spans="1:6" x14ac:dyDescent="0.2">
      <c r="A1801">
        <v>1791</v>
      </c>
      <c r="B1801">
        <f t="shared" si="113"/>
        <v>3.8001646192355659E-53</v>
      </c>
      <c r="C1801" s="9">
        <f t="shared" si="112"/>
        <v>6.5208029288503361E-2</v>
      </c>
      <c r="D1801">
        <f t="shared" si="114"/>
        <v>2.4780124579224701E-54</v>
      </c>
      <c r="E1801">
        <v>0</v>
      </c>
      <c r="F1801">
        <f t="shared" si="111"/>
        <v>0</v>
      </c>
    </row>
    <row r="1802" spans="1:6" x14ac:dyDescent="0.2">
      <c r="A1802">
        <v>1792</v>
      </c>
      <c r="B1802">
        <f t="shared" si="113"/>
        <v>3.5523633734433186E-53</v>
      </c>
      <c r="C1802" s="9">
        <f t="shared" si="112"/>
        <v>6.5208029288503361E-2</v>
      </c>
      <c r="D1802">
        <f t="shared" si="114"/>
        <v>2.3164261489889851E-54</v>
      </c>
      <c r="E1802">
        <v>0</v>
      </c>
      <c r="F1802">
        <f t="shared" si="111"/>
        <v>0</v>
      </c>
    </row>
    <row r="1803" spans="1:6" x14ac:dyDescent="0.2">
      <c r="A1803">
        <v>1793</v>
      </c>
      <c r="B1803">
        <f t="shared" si="113"/>
        <v>3.3207207585444207E-53</v>
      </c>
      <c r="C1803" s="9">
        <f t="shared" si="112"/>
        <v>6.5208029288503361E-2</v>
      </c>
      <c r="D1803">
        <f t="shared" si="114"/>
        <v>2.1653765648210569E-54</v>
      </c>
      <c r="E1803">
        <v>0</v>
      </c>
      <c r="F1803">
        <f t="shared" si="111"/>
        <v>0</v>
      </c>
    </row>
    <row r="1804" spans="1:6" x14ac:dyDescent="0.2">
      <c r="A1804">
        <v>1794</v>
      </c>
      <c r="B1804">
        <f t="shared" si="113"/>
        <v>3.1041831020623148E-53</v>
      </c>
      <c r="C1804" s="9">
        <f t="shared" si="112"/>
        <v>6.5208029288503361E-2</v>
      </c>
      <c r="D1804">
        <f t="shared" si="114"/>
        <v>2.0241766263615663E-54</v>
      </c>
      <c r="E1804">
        <v>0</v>
      </c>
      <c r="F1804">
        <f t="shared" ref="F1804:F1860" si="115">E1804/10000</f>
        <v>0</v>
      </c>
    </row>
    <row r="1805" spans="1:6" x14ac:dyDescent="0.2">
      <c r="A1805">
        <v>1795</v>
      </c>
      <c r="B1805">
        <f t="shared" si="113"/>
        <v>2.9017654394261581E-53</v>
      </c>
      <c r="C1805" s="9">
        <f t="shared" si="112"/>
        <v>6.5208029288503361E-2</v>
      </c>
      <c r="D1805">
        <f t="shared" si="114"/>
        <v>1.8921840576246773E-54</v>
      </c>
      <c r="E1805">
        <v>0</v>
      </c>
      <c r="F1805">
        <f t="shared" si="115"/>
        <v>0</v>
      </c>
    </row>
    <row r="1806" spans="1:6" x14ac:dyDescent="0.2">
      <c r="A1806">
        <v>1796</v>
      </c>
      <c r="B1806">
        <f t="shared" si="113"/>
        <v>2.7125470336636908E-53</v>
      </c>
      <c r="C1806" s="9">
        <f t="shared" si="112"/>
        <v>6.5208029288503361E-2</v>
      </c>
      <c r="D1806">
        <f t="shared" si="114"/>
        <v>1.7687984641758487E-54</v>
      </c>
      <c r="E1806">
        <v>0</v>
      </c>
      <c r="F1806">
        <f t="shared" si="115"/>
        <v>0</v>
      </c>
    </row>
    <row r="1807" spans="1:6" x14ac:dyDescent="0.2">
      <c r="A1807">
        <v>1797</v>
      </c>
      <c r="B1807">
        <f t="shared" si="113"/>
        <v>2.5356671872461058E-53</v>
      </c>
      <c r="C1807" s="9">
        <f t="shared" si="112"/>
        <v>6.5208029288503361E-2</v>
      </c>
      <c r="D1807">
        <f t="shared" si="114"/>
        <v>1.6534586021184099E-54</v>
      </c>
      <c r="E1807">
        <v>0</v>
      </c>
      <c r="F1807">
        <f t="shared" si="115"/>
        <v>0</v>
      </c>
    </row>
    <row r="1808" spans="1:6" x14ac:dyDescent="0.2">
      <c r="A1808">
        <v>1798</v>
      </c>
      <c r="B1808">
        <f t="shared" si="113"/>
        <v>2.3703213270342649E-53</v>
      </c>
      <c r="C1808" s="9">
        <f t="shared" si="112"/>
        <v>6.5208029288503361E-2</v>
      </c>
      <c r="D1808">
        <f t="shared" si="114"/>
        <v>1.5456398251641451E-54</v>
      </c>
      <c r="E1808">
        <v>0</v>
      </c>
      <c r="F1808">
        <f t="shared" si="115"/>
        <v>0</v>
      </c>
    </row>
    <row r="1809" spans="1:6" x14ac:dyDescent="0.2">
      <c r="A1809">
        <v>1799</v>
      </c>
      <c r="B1809">
        <f t="shared" si="113"/>
        <v>2.2157573445178505E-53</v>
      </c>
      <c r="C1809" s="9">
        <f t="shared" si="112"/>
        <v>6.5208029288503361E-2</v>
      </c>
      <c r="D1809">
        <f t="shared" si="114"/>
        <v>1.4448516981753642E-54</v>
      </c>
      <c r="E1809">
        <v>0</v>
      </c>
      <c r="F1809">
        <f t="shared" si="115"/>
        <v>0</v>
      </c>
    </row>
    <row r="1810" spans="1:6" x14ac:dyDescent="0.2">
      <c r="A1810">
        <v>1800</v>
      </c>
      <c r="B1810">
        <f t="shared" si="113"/>
        <v>2.071272174700314E-53</v>
      </c>
      <c r="C1810" s="9">
        <f t="shared" si="112"/>
        <v>6.5208029288503361E-2</v>
      </c>
      <c r="D1810">
        <f t="shared" si="114"/>
        <v>1.3506357663232013E-54</v>
      </c>
      <c r="E1810">
        <v>0</v>
      </c>
      <c r="F1810">
        <f t="shared" si="115"/>
        <v>0</v>
      </c>
    </row>
    <row r="1811" spans="1:6" x14ac:dyDescent="0.2">
      <c r="A1811">
        <v>1801</v>
      </c>
      <c r="B1811">
        <f t="shared" si="113"/>
        <v>1.9362085980679937E-53</v>
      </c>
      <c r="C1811" s="9">
        <f t="shared" si="112"/>
        <v>6.5208029288503361E-2</v>
      </c>
      <c r="D1811">
        <f t="shared" si="114"/>
        <v>1.2625634697146976E-54</v>
      </c>
      <c r="E1811">
        <v>0</v>
      </c>
      <c r="F1811">
        <f t="shared" si="115"/>
        <v>0</v>
      </c>
    </row>
    <row r="1812" spans="1:6" x14ac:dyDescent="0.2">
      <c r="A1812">
        <v>1802</v>
      </c>
      <c r="B1812">
        <f t="shared" si="113"/>
        <v>1.8099522510965245E-53</v>
      </c>
      <c r="C1812" s="9">
        <f t="shared" si="112"/>
        <v>6.5208029288503361E-2</v>
      </c>
      <c r="D1812">
        <f t="shared" si="114"/>
        <v>1.1802341940029476E-54</v>
      </c>
      <c r="E1812">
        <v>0</v>
      </c>
      <c r="F1812">
        <f t="shared" si="115"/>
        <v>0</v>
      </c>
    </row>
    <row r="1813" spans="1:6" x14ac:dyDescent="0.2">
      <c r="A1813">
        <v>1803</v>
      </c>
      <c r="B1813">
        <f t="shared" si="113"/>
        <v>1.6919288316962292E-53</v>
      </c>
      <c r="C1813" s="9">
        <f t="shared" si="112"/>
        <v>6.5208029288503361E-2</v>
      </c>
      <c r="D1813">
        <f t="shared" si="114"/>
        <v>1.1032734481131099E-54</v>
      </c>
      <c r="E1813">
        <v>0</v>
      </c>
      <c r="F1813">
        <f t="shared" si="115"/>
        <v>0</v>
      </c>
    </row>
    <row r="1814" spans="1:6" x14ac:dyDescent="0.2">
      <c r="A1814">
        <v>1804</v>
      </c>
      <c r="B1814">
        <f t="shared" si="113"/>
        <v>1.5816014868849183E-53</v>
      </c>
      <c r="C1814" s="9">
        <f t="shared" si="112"/>
        <v>6.5208029288503361E-2</v>
      </c>
      <c r="D1814">
        <f t="shared" si="114"/>
        <v>1.0313311607953221E-54</v>
      </c>
      <c r="E1814">
        <v>0</v>
      </c>
      <c r="F1814">
        <f t="shared" si="115"/>
        <v>0</v>
      </c>
    </row>
    <row r="1815" spans="1:6" x14ac:dyDescent="0.2">
      <c r="A1815">
        <v>1805</v>
      </c>
      <c r="B1815">
        <f t="shared" si="113"/>
        <v>1.4784683708053861E-53</v>
      </c>
      <c r="C1815" s="9">
        <f t="shared" si="112"/>
        <v>6.5208029288503361E-2</v>
      </c>
      <c r="D1815">
        <f t="shared" si="114"/>
        <v>9.6408008825603473E-55</v>
      </c>
      <c r="E1815">
        <v>0</v>
      </c>
      <c r="F1815">
        <f t="shared" si="115"/>
        <v>0</v>
      </c>
    </row>
    <row r="1816" spans="1:6" x14ac:dyDescent="0.2">
      <c r="A1816">
        <v>1806</v>
      </c>
      <c r="B1816">
        <f t="shared" si="113"/>
        <v>1.382060361979783E-53</v>
      </c>
      <c r="C1816" s="9">
        <f t="shared" si="112"/>
        <v>6.5208029288503361E-2</v>
      </c>
      <c r="D1816">
        <f t="shared" si="114"/>
        <v>9.0121432562457238E-55</v>
      </c>
      <c r="E1816">
        <v>0</v>
      </c>
      <c r="F1816">
        <f t="shared" si="115"/>
        <v>0</v>
      </c>
    </row>
    <row r="1817" spans="1:6" x14ac:dyDescent="0.2">
      <c r="A1817">
        <v>1807</v>
      </c>
      <c r="B1817">
        <f t="shared" si="113"/>
        <v>1.2919389294173259E-53</v>
      </c>
      <c r="C1817" s="9">
        <f t="shared" si="112"/>
        <v>6.5208029288503361E-2</v>
      </c>
      <c r="D1817">
        <f t="shared" si="114"/>
        <v>8.4244791548402657E-55</v>
      </c>
      <c r="E1817">
        <v>0</v>
      </c>
      <c r="F1817">
        <f t="shared" si="115"/>
        <v>0</v>
      </c>
    </row>
    <row r="1818" spans="1:6" x14ac:dyDescent="0.2">
      <c r="A1818">
        <v>1808</v>
      </c>
      <c r="B1818">
        <f t="shared" si="113"/>
        <v>1.2076941378689231E-53</v>
      </c>
      <c r="C1818" s="9">
        <f t="shared" si="112"/>
        <v>6.5208029288503361E-2</v>
      </c>
      <c r="D1818">
        <f t="shared" si="114"/>
        <v>7.8751354713710545E-55</v>
      </c>
      <c r="E1818">
        <v>0</v>
      </c>
      <c r="F1818">
        <f t="shared" si="115"/>
        <v>0</v>
      </c>
    </row>
    <row r="1819" spans="1:6" x14ac:dyDescent="0.2">
      <c r="A1819">
        <v>1809</v>
      </c>
      <c r="B1819">
        <f t="shared" si="113"/>
        <v>1.1289427831552125E-53</v>
      </c>
      <c r="C1819" s="9">
        <f t="shared" si="112"/>
        <v>6.5208029288503361E-2</v>
      </c>
      <c r="D1819">
        <f t="shared" si="114"/>
        <v>7.36161340690296E-55</v>
      </c>
      <c r="E1819">
        <v>0</v>
      </c>
      <c r="F1819">
        <f t="shared" si="115"/>
        <v>0</v>
      </c>
    </row>
    <row r="1820" spans="1:6" x14ac:dyDescent="0.2">
      <c r="A1820">
        <v>1810</v>
      </c>
      <c r="B1820">
        <f t="shared" si="113"/>
        <v>1.0553266490861831E-53</v>
      </c>
      <c r="C1820" s="9">
        <f t="shared" si="112"/>
        <v>6.5208029288503361E-2</v>
      </c>
      <c r="D1820">
        <f t="shared" si="114"/>
        <v>6.8815771042549938E-55</v>
      </c>
      <c r="E1820">
        <v>0</v>
      </c>
      <c r="F1820">
        <f t="shared" si="115"/>
        <v>0</v>
      </c>
    </row>
    <row r="1821" spans="1:6" x14ac:dyDescent="0.2">
      <c r="A1821">
        <v>1811</v>
      </c>
      <c r="B1821">
        <f t="shared" si="113"/>
        <v>9.8651087804363296E-54</v>
      </c>
      <c r="C1821" s="9">
        <f t="shared" si="112"/>
        <v>6.5208029288503361E-2</v>
      </c>
      <c r="D1821">
        <f t="shared" si="114"/>
        <v>6.4328430228896386E-55</v>
      </c>
      <c r="E1821">
        <v>0</v>
      </c>
      <c r="F1821">
        <f t="shared" si="115"/>
        <v>0</v>
      </c>
    </row>
    <row r="1822" spans="1:6" x14ac:dyDescent="0.2">
      <c r="A1822">
        <v>1812</v>
      </c>
      <c r="B1822">
        <f t="shared" si="113"/>
        <v>9.2218244781473676E-54</v>
      </c>
      <c r="C1822" s="9">
        <f t="shared" si="112"/>
        <v>6.5208029288503361E-2</v>
      </c>
      <c r="D1822">
        <f t="shared" si="114"/>
        <v>6.0133700066447077E-55</v>
      </c>
      <c r="E1822">
        <v>0</v>
      </c>
      <c r="F1822">
        <f t="shared" si="115"/>
        <v>0</v>
      </c>
    </row>
    <row r="1823" spans="1:6" x14ac:dyDescent="0.2">
      <c r="A1823">
        <v>1813</v>
      </c>
      <c r="B1823">
        <f t="shared" si="113"/>
        <v>8.6204874774828966E-54</v>
      </c>
      <c r="C1823" s="9">
        <f t="shared" si="112"/>
        <v>6.5208029288503361E-2</v>
      </c>
      <c r="D1823">
        <f t="shared" si="114"/>
        <v>5.6212499991288116E-55</v>
      </c>
      <c r="E1823">
        <v>0</v>
      </c>
      <c r="F1823">
        <f t="shared" si="115"/>
        <v>0</v>
      </c>
    </row>
    <row r="1824" spans="1:6" x14ac:dyDescent="0.2">
      <c r="A1824">
        <v>1814</v>
      </c>
      <c r="B1824">
        <f t="shared" si="113"/>
        <v>8.0583624775700162E-54</v>
      </c>
      <c r="C1824" s="9">
        <f t="shared" si="112"/>
        <v>6.5208029288503361E-2</v>
      </c>
      <c r="D1824">
        <f t="shared" si="114"/>
        <v>5.254699364547621E-55</v>
      </c>
      <c r="E1824">
        <v>0</v>
      </c>
      <c r="F1824">
        <f t="shared" si="115"/>
        <v>0</v>
      </c>
    </row>
    <row r="1825" spans="1:6" x14ac:dyDescent="0.2">
      <c r="A1825">
        <v>1815</v>
      </c>
      <c r="B1825">
        <f t="shared" si="113"/>
        <v>7.5328925411152535E-54</v>
      </c>
      <c r="C1825" s="9">
        <f t="shared" si="112"/>
        <v>6.5208029288503361E-2</v>
      </c>
      <c r="D1825">
        <f t="shared" si="114"/>
        <v>4.9120507744819199E-55</v>
      </c>
      <c r="E1825">
        <v>0</v>
      </c>
      <c r="F1825">
        <f t="shared" si="115"/>
        <v>0</v>
      </c>
    </row>
    <row r="1826" spans="1:6" x14ac:dyDescent="0.2">
      <c r="A1826">
        <v>1816</v>
      </c>
      <c r="B1826">
        <f t="shared" si="113"/>
        <v>7.041687463667062E-54</v>
      </c>
      <c r="C1826" s="9">
        <f t="shared" si="112"/>
        <v>6.5208029288503361E-2</v>
      </c>
      <c r="D1826">
        <f t="shared" si="114"/>
        <v>4.5917456237128875E-55</v>
      </c>
      <c r="E1826">
        <v>0</v>
      </c>
      <c r="F1826">
        <f t="shared" si="115"/>
        <v>0</v>
      </c>
    </row>
    <row r="1827" spans="1:6" x14ac:dyDescent="0.2">
      <c r="A1827">
        <v>1817</v>
      </c>
      <c r="B1827">
        <f t="shared" si="113"/>
        <v>6.582512901295773E-54</v>
      </c>
      <c r="C1827" s="9">
        <f t="shared" si="112"/>
        <v>6.5208029288503361E-2</v>
      </c>
      <c r="D1827">
        <f t="shared" si="114"/>
        <v>4.29232694059646E-55</v>
      </c>
      <c r="E1827">
        <v>0</v>
      </c>
      <c r="F1827">
        <f t="shared" si="115"/>
        <v>0</v>
      </c>
    </row>
    <row r="1828" spans="1:6" x14ac:dyDescent="0.2">
      <c r="A1828">
        <v>1818</v>
      </c>
      <c r="B1828">
        <f t="shared" si="113"/>
        <v>6.1532802072361283E-54</v>
      </c>
      <c r="C1828" s="9">
        <f t="shared" si="112"/>
        <v>6.5208029288503361E-2</v>
      </c>
      <c r="D1828">
        <f t="shared" si="114"/>
        <v>4.012432759738215E-55</v>
      </c>
      <c r="E1828">
        <v>0</v>
      </c>
      <c r="F1828">
        <f t="shared" si="115"/>
        <v>0</v>
      </c>
    </row>
    <row r="1829" spans="1:6" x14ac:dyDescent="0.2">
      <c r="A1829">
        <v>1819</v>
      </c>
      <c r="B1829">
        <f t="shared" si="113"/>
        <v>5.7520369312623058E-54</v>
      </c>
      <c r="C1829" s="9">
        <f t="shared" si="112"/>
        <v>6.5208029288503361E-2</v>
      </c>
      <c r="D1829">
        <f t="shared" si="114"/>
        <v>3.7507899268230541E-55</v>
      </c>
      <c r="E1829">
        <v>0</v>
      </c>
      <c r="F1829">
        <f t="shared" si="115"/>
        <v>0</v>
      </c>
    </row>
    <row r="1830" spans="1:6" x14ac:dyDescent="0.2">
      <c r="A1830">
        <v>1820</v>
      </c>
      <c r="B1830">
        <f t="shared" si="113"/>
        <v>5.3769579385800018E-54</v>
      </c>
      <c r="C1830" s="9">
        <f t="shared" si="112"/>
        <v>6.5208029288503361E-2</v>
      </c>
      <c r="D1830">
        <f t="shared" si="114"/>
        <v>3.5062083074197543E-55</v>
      </c>
      <c r="E1830">
        <v>0</v>
      </c>
      <c r="F1830">
        <f t="shared" si="115"/>
        <v>0</v>
      </c>
    </row>
    <row r="1831" spans="1:6" x14ac:dyDescent="0.2">
      <c r="A1831">
        <v>1821</v>
      </c>
      <c r="B1831">
        <f t="shared" si="113"/>
        <v>5.026337107838026E-54</v>
      </c>
      <c r="C1831" s="9">
        <f t="shared" si="112"/>
        <v>6.5208029288503361E-2</v>
      </c>
      <c r="D1831">
        <f t="shared" si="114"/>
        <v>3.2775753734179327E-55</v>
      </c>
      <c r="E1831">
        <v>0</v>
      </c>
      <c r="F1831">
        <f t="shared" si="115"/>
        <v>0</v>
      </c>
    </row>
    <row r="1832" spans="1:6" x14ac:dyDescent="0.2">
      <c r="A1832">
        <v>1822</v>
      </c>
      <c r="B1832">
        <f t="shared" si="113"/>
        <v>4.6985795704962324E-54</v>
      </c>
      <c r="C1832" s="9">
        <f t="shared" si="112"/>
        <v>6.5208029288503361E-2</v>
      </c>
      <c r="D1832">
        <f t="shared" si="114"/>
        <v>3.0638511424728185E-55</v>
      </c>
      <c r="E1832">
        <v>0</v>
      </c>
      <c r="F1832">
        <f t="shared" si="115"/>
        <v>0</v>
      </c>
    </row>
    <row r="1833" spans="1:6" x14ac:dyDescent="0.2">
      <c r="A1833">
        <v>1823</v>
      </c>
      <c r="B1833">
        <f t="shared" si="113"/>
        <v>4.392194456248951E-54</v>
      </c>
      <c r="C1833" s="9">
        <f t="shared" si="112"/>
        <v>6.5208029288503361E-2</v>
      </c>
      <c r="D1833">
        <f t="shared" si="114"/>
        <v>2.8640634474388368E-55</v>
      </c>
      <c r="E1833">
        <v>0</v>
      </c>
      <c r="F1833">
        <f t="shared" si="115"/>
        <v>0</v>
      </c>
    </row>
    <row r="1834" spans="1:6" x14ac:dyDescent="0.2">
      <c r="A1834">
        <v>1824</v>
      </c>
      <c r="B1834">
        <f t="shared" si="113"/>
        <v>4.1057881115050664E-54</v>
      </c>
      <c r="C1834" s="9">
        <f t="shared" si="112"/>
        <v>6.5208029288503361E-2</v>
      </c>
      <c r="D1834">
        <f t="shared" si="114"/>
        <v>2.6773035142741126E-55</v>
      </c>
      <c r="E1834">
        <v>0</v>
      </c>
      <c r="F1834">
        <f t="shared" si="115"/>
        <v>0</v>
      </c>
    </row>
    <row r="1835" spans="1:6" x14ac:dyDescent="0.2">
      <c r="A1835">
        <v>1825</v>
      </c>
      <c r="B1835">
        <f t="shared" si="113"/>
        <v>3.8380577600776559E-54</v>
      </c>
      <c r="C1835" s="9">
        <f t="shared" si="112"/>
        <v>6.5208029288503361E-2</v>
      </c>
      <c r="D1835">
        <f t="shared" si="114"/>
        <v>2.5027218283011138E-55</v>
      </c>
      <c r="E1835">
        <v>0</v>
      </c>
      <c r="F1835">
        <f t="shared" si="115"/>
        <v>0</v>
      </c>
    </row>
    <row r="1836" spans="1:6" x14ac:dyDescent="0.2">
      <c r="A1836">
        <v>1826</v>
      </c>
      <c r="B1836">
        <f t="shared" si="113"/>
        <v>3.5877855772475447E-54</v>
      </c>
      <c r="C1836" s="9">
        <f t="shared" si="112"/>
        <v>6.5208029288503361E-2</v>
      </c>
      <c r="D1836">
        <f t="shared" si="114"/>
        <v>2.3395242700202785E-55</v>
      </c>
      <c r="E1836">
        <v>0</v>
      </c>
      <c r="F1836">
        <f t="shared" si="115"/>
        <v>0</v>
      </c>
    </row>
    <row r="1837" spans="1:6" x14ac:dyDescent="0.2">
      <c r="A1837">
        <v>1827</v>
      </c>
      <c r="B1837">
        <f t="shared" si="113"/>
        <v>3.3538331502455169E-54</v>
      </c>
      <c r="C1837" s="9">
        <f t="shared" si="112"/>
        <v>6.5208029288503361E-2</v>
      </c>
      <c r="D1837">
        <f t="shared" si="114"/>
        <v>2.1869685028996315E-55</v>
      </c>
      <c r="E1837">
        <v>0</v>
      </c>
      <c r="F1837">
        <f t="shared" si="115"/>
        <v>0</v>
      </c>
    </row>
    <row r="1838" spans="1:6" x14ac:dyDescent="0.2">
      <c r="A1838">
        <v>1828</v>
      </c>
      <c r="B1838">
        <f t="shared" si="113"/>
        <v>3.1351362999555537E-54</v>
      </c>
      <c r="C1838" s="9">
        <f t="shared" si="112"/>
        <v>6.5208029288503361E-2</v>
      </c>
      <c r="D1838">
        <f t="shared" si="114"/>
        <v>2.0443605967095179E-55</v>
      </c>
      <c r="E1838">
        <v>0</v>
      </c>
      <c r="F1838">
        <f t="shared" si="115"/>
        <v>0</v>
      </c>
    </row>
    <row r="1839" spans="1:6" x14ac:dyDescent="0.2">
      <c r="A1839">
        <v>1829</v>
      </c>
      <c r="B1839">
        <f t="shared" si="113"/>
        <v>2.9307002402846021E-54</v>
      </c>
      <c r="C1839" s="9">
        <f t="shared" si="112"/>
        <v>6.5208029288503361E-2</v>
      </c>
      <c r="D1839">
        <f t="shared" si="114"/>
        <v>1.9110518710430218E-55</v>
      </c>
      <c r="E1839">
        <v>0</v>
      </c>
      <c r="F1839">
        <f t="shared" si="115"/>
        <v>0</v>
      </c>
    </row>
    <row r="1840" spans="1:6" x14ac:dyDescent="0.2">
      <c r="A1840">
        <v>1830</v>
      </c>
      <c r="B1840">
        <f t="shared" si="113"/>
        <v>2.7395950531802994E-54</v>
      </c>
      <c r="C1840" s="9">
        <f t="shared" si="112"/>
        <v>6.5208029288503361E-2</v>
      </c>
      <c r="D1840">
        <f t="shared" si="114"/>
        <v>1.786435944664199E-55</v>
      </c>
      <c r="E1840">
        <v>0</v>
      </c>
      <c r="F1840">
        <f t="shared" si="115"/>
        <v>0</v>
      </c>
    </row>
    <row r="1841" spans="1:6" x14ac:dyDescent="0.2">
      <c r="A1841">
        <v>1831</v>
      </c>
      <c r="B1841">
        <f t="shared" si="113"/>
        <v>2.5609514587138802E-54</v>
      </c>
      <c r="C1841" s="9">
        <f t="shared" si="112"/>
        <v>6.5208029288503361E-2</v>
      </c>
      <c r="D1841">
        <f t="shared" si="114"/>
        <v>1.6699459772625011E-55</v>
      </c>
      <c r="E1841">
        <v>0</v>
      </c>
      <c r="F1841">
        <f t="shared" si="115"/>
        <v>0</v>
      </c>
    </row>
    <row r="1842" spans="1:6" x14ac:dyDescent="0.2">
      <c r="A1842">
        <v>1832</v>
      </c>
      <c r="B1842">
        <f t="shared" si="113"/>
        <v>2.3939568609876304E-54</v>
      </c>
      <c r="C1842" s="9">
        <f t="shared" si="112"/>
        <v>6.5208029288503361E-2</v>
      </c>
      <c r="D1842">
        <f t="shared" si="114"/>
        <v>1.5610520910669498E-55</v>
      </c>
      <c r="E1842">
        <v>0</v>
      </c>
      <c r="F1842">
        <f t="shared" si="115"/>
        <v>0</v>
      </c>
    </row>
    <row r="1843" spans="1:6" x14ac:dyDescent="0.2">
      <c r="A1843">
        <v>1833</v>
      </c>
      <c r="B1843">
        <f t="shared" si="113"/>
        <v>2.2378516518809353E-54</v>
      </c>
      <c r="C1843" s="9">
        <f t="shared" ref="C1843:C1860" si="116">$E$3</f>
        <v>6.5208029288503361E-2</v>
      </c>
      <c r="D1843">
        <f t="shared" si="114"/>
        <v>1.4592589605917765E-55</v>
      </c>
      <c r="E1843">
        <v>0</v>
      </c>
      <c r="F1843">
        <f t="shared" si="115"/>
        <v>0</v>
      </c>
    </row>
    <row r="1844" spans="1:6" x14ac:dyDescent="0.2">
      <c r="A1844">
        <v>1834</v>
      </c>
      <c r="B1844">
        <f t="shared" si="113"/>
        <v>2.0919257558217578E-54</v>
      </c>
      <c r="C1844" s="9">
        <f t="shared" si="116"/>
        <v>6.5208029288503361E-2</v>
      </c>
      <c r="D1844">
        <f t="shared" si="114"/>
        <v>1.3641035595499972E-55</v>
      </c>
      <c r="E1844">
        <v>0</v>
      </c>
      <c r="F1844">
        <f t="shared" si="115"/>
        <v>0</v>
      </c>
    </row>
    <row r="1845" spans="1:6" x14ac:dyDescent="0.2">
      <c r="A1845">
        <v>1835</v>
      </c>
      <c r="B1845">
        <f t="shared" si="113"/>
        <v>1.9555153998667578E-54</v>
      </c>
      <c r="C1845" s="9">
        <f t="shared" si="116"/>
        <v>6.5208029288503361E-2</v>
      </c>
      <c r="D1845">
        <f t="shared" si="114"/>
        <v>1.275153054686309E-55</v>
      </c>
      <c r="E1845">
        <v>0</v>
      </c>
      <c r="F1845">
        <f t="shared" si="115"/>
        <v>0</v>
      </c>
    </row>
    <row r="1846" spans="1:6" x14ac:dyDescent="0.2">
      <c r="A1846">
        <v>1836</v>
      </c>
      <c r="B1846">
        <f t="shared" si="113"/>
        <v>1.8280000943981269E-54</v>
      </c>
      <c r="C1846" s="9">
        <f t="shared" si="116"/>
        <v>6.5208029288503361E-2</v>
      </c>
      <c r="D1846">
        <f t="shared" si="114"/>
        <v>1.1920028369489996E-55</v>
      </c>
      <c r="E1846">
        <v>0</v>
      </c>
      <c r="F1846">
        <f t="shared" si="115"/>
        <v>0</v>
      </c>
    </row>
    <row r="1847" spans="1:6" x14ac:dyDescent="0.2">
      <c r="A1847">
        <v>1837</v>
      </c>
      <c r="B1847">
        <f t="shared" si="113"/>
        <v>1.708799810703227E-54</v>
      </c>
      <c r="C1847" s="9">
        <f t="shared" si="116"/>
        <v>6.5208029288503361E-2</v>
      </c>
      <c r="D1847">
        <f t="shared" si="114"/>
        <v>1.1142746810452502E-55</v>
      </c>
      <c r="E1847">
        <v>0</v>
      </c>
      <c r="F1847">
        <f t="shared" si="115"/>
        <v>0</v>
      </c>
    </row>
    <row r="1848" spans="1:6" x14ac:dyDescent="0.2">
      <c r="A1848">
        <v>1838</v>
      </c>
      <c r="B1848">
        <f t="shared" si="113"/>
        <v>1.5973723425987019E-54</v>
      </c>
      <c r="C1848" s="9">
        <f t="shared" si="116"/>
        <v>6.5208029288503361E-2</v>
      </c>
      <c r="D1848">
        <f t="shared" si="114"/>
        <v>1.0416150250082138E-55</v>
      </c>
      <c r="E1848">
        <v>0</v>
      </c>
      <c r="F1848">
        <f t="shared" si="115"/>
        <v>0</v>
      </c>
    </row>
    <row r="1849" spans="1:6" x14ac:dyDescent="0.2">
      <c r="A1849">
        <v>1839</v>
      </c>
      <c r="B1849">
        <f t="shared" si="113"/>
        <v>1.4932108400978806E-54</v>
      </c>
      <c r="C1849" s="9">
        <f t="shared" si="116"/>
        <v>6.5208029288503361E-2</v>
      </c>
      <c r="D1849">
        <f t="shared" si="114"/>
        <v>9.7369336195013299E-56</v>
      </c>
      <c r="E1849">
        <v>0</v>
      </c>
      <c r="F1849">
        <f t="shared" si="115"/>
        <v>0</v>
      </c>
    </row>
    <row r="1850" spans="1:6" x14ac:dyDescent="0.2">
      <c r="A1850">
        <v>1840</v>
      </c>
      <c r="B1850">
        <f t="shared" si="113"/>
        <v>1.3958415039028672E-54</v>
      </c>
      <c r="C1850" s="9">
        <f t="shared" si="116"/>
        <v>6.5208029288503361E-2</v>
      </c>
      <c r="D1850">
        <f t="shared" si="114"/>
        <v>9.102007366860675E-56</v>
      </c>
      <c r="E1850">
        <v>0</v>
      </c>
      <c r="F1850">
        <f t="shared" si="115"/>
        <v>0</v>
      </c>
    </row>
    <row r="1851" spans="1:6" x14ac:dyDescent="0.2">
      <c r="A1851">
        <v>1841</v>
      </c>
      <c r="B1851">
        <f t="shared" si="113"/>
        <v>1.3048214302342608E-54</v>
      </c>
      <c r="C1851" s="9">
        <f t="shared" si="116"/>
        <v>6.5208029288503361E-2</v>
      </c>
      <c r="D1851">
        <f t="shared" si="114"/>
        <v>8.5084834038982517E-56</v>
      </c>
      <c r="E1851">
        <v>0</v>
      </c>
      <c r="F1851">
        <f t="shared" si="115"/>
        <v>0</v>
      </c>
    </row>
    <row r="1852" spans="1:6" x14ac:dyDescent="0.2">
      <c r="A1852">
        <v>1842</v>
      </c>
      <c r="B1852">
        <f t="shared" si="113"/>
        <v>1.2197365961952783E-54</v>
      </c>
      <c r="C1852" s="9">
        <f t="shared" si="116"/>
        <v>6.5208029288503361E-2</v>
      </c>
      <c r="D1852">
        <f t="shared" si="114"/>
        <v>7.9536619688961107E-56</v>
      </c>
      <c r="E1852">
        <v>0</v>
      </c>
      <c r="F1852">
        <f t="shared" si="115"/>
        <v>0</v>
      </c>
    </row>
    <row r="1853" spans="1:6" x14ac:dyDescent="0.2">
      <c r="A1853">
        <v>1843</v>
      </c>
      <c r="B1853">
        <f t="shared" si="113"/>
        <v>1.140199976506317E-54</v>
      </c>
      <c r="C1853" s="9">
        <f t="shared" si="116"/>
        <v>6.5208029288503361E-2</v>
      </c>
      <c r="D1853">
        <f t="shared" si="114"/>
        <v>7.4350193462774763E-56</v>
      </c>
      <c r="E1853">
        <v>0</v>
      </c>
      <c r="F1853">
        <f t="shared" si="115"/>
        <v>0</v>
      </c>
    </row>
    <row r="1854" spans="1:6" x14ac:dyDescent="0.2">
      <c r="A1854">
        <v>1844</v>
      </c>
      <c r="B1854">
        <f t="shared" si="113"/>
        <v>1.0658497830435423E-54</v>
      </c>
      <c r="C1854" s="9">
        <f t="shared" si="116"/>
        <v>6.5208029288503361E-2</v>
      </c>
      <c r="D1854">
        <f t="shared" si="114"/>
        <v>6.9501963869848262E-56</v>
      </c>
      <c r="E1854">
        <v>0</v>
      </c>
      <c r="F1854">
        <f t="shared" si="115"/>
        <v>0</v>
      </c>
    </row>
    <row r="1855" spans="1:6" x14ac:dyDescent="0.2">
      <c r="A1855">
        <v>1845</v>
      </c>
      <c r="B1855">
        <f t="shared" si="113"/>
        <v>9.9634781917369432E-55</v>
      </c>
      <c r="C1855" s="9">
        <f t="shared" si="116"/>
        <v>6.5208029288503361E-2</v>
      </c>
      <c r="D1855">
        <f t="shared" si="114"/>
        <v>6.4969877774214709E-56</v>
      </c>
      <c r="E1855">
        <v>0</v>
      </c>
      <c r="F1855">
        <f t="shared" si="115"/>
        <v>0</v>
      </c>
    </row>
    <row r="1856" spans="1:6" x14ac:dyDescent="0.2">
      <c r="A1856">
        <v>1846</v>
      </c>
      <c r="B1856">
        <f t="shared" si="113"/>
        <v>9.3137794139947944E-55</v>
      </c>
      <c r="C1856" s="9">
        <f t="shared" si="116"/>
        <v>6.5208029288503361E-2</v>
      </c>
      <c r="D1856">
        <f t="shared" si="114"/>
        <v>6.0733320081443223E-56</v>
      </c>
      <c r="E1856">
        <v>0</v>
      </c>
      <c r="F1856">
        <f t="shared" si="115"/>
        <v>0</v>
      </c>
    </row>
    <row r="1857" spans="1:6" x14ac:dyDescent="0.2">
      <c r="A1857">
        <v>1847</v>
      </c>
      <c r="B1857">
        <f t="shared" si="113"/>
        <v>8.7064462131803647E-55</v>
      </c>
      <c r="C1857" s="9">
        <f t="shared" si="116"/>
        <v>6.5208029288503361E-2</v>
      </c>
      <c r="D1857">
        <f t="shared" si="114"/>
        <v>5.6773019966784441E-56</v>
      </c>
      <c r="E1857">
        <v>0</v>
      </c>
      <c r="F1857">
        <f t="shared" si="115"/>
        <v>0</v>
      </c>
    </row>
    <row r="1858" spans="1:6" x14ac:dyDescent="0.2">
      <c r="A1858">
        <v>1848</v>
      </c>
      <c r="B1858">
        <f t="shared" si="113"/>
        <v>8.1387160135125192E-55</v>
      </c>
      <c r="C1858" s="9">
        <f t="shared" si="116"/>
        <v>6.5208029288503361E-2</v>
      </c>
      <c r="D1858">
        <f t="shared" si="114"/>
        <v>5.3070963217993569E-56</v>
      </c>
      <c r="E1858">
        <v>0</v>
      </c>
      <c r="F1858">
        <f t="shared" si="115"/>
        <v>0</v>
      </c>
    </row>
    <row r="1859" spans="1:6" x14ac:dyDescent="0.2">
      <c r="A1859">
        <v>1849</v>
      </c>
      <c r="B1859">
        <f>POWER($F$3, ROW(A1848))</f>
        <v>7.6080063813325842E-55</v>
      </c>
      <c r="C1859" s="9">
        <f t="shared" si="116"/>
        <v>6.5208029288503361E-2</v>
      </c>
      <c r="D1859">
        <f>C1859*B1859</f>
        <v>4.9610310294105564E-56</v>
      </c>
      <c r="E1859">
        <v>1</v>
      </c>
      <c r="F1859">
        <f t="shared" si="115"/>
        <v>1E-4</v>
      </c>
    </row>
    <row r="1860" spans="1:6" x14ac:dyDescent="0.2">
      <c r="A1860">
        <v>1850</v>
      </c>
      <c r="B1860">
        <f>POWER($F$3, ROW(A1849))</f>
        <v>7.1119032783915277E-55</v>
      </c>
      <c r="C1860" s="9">
        <f t="shared" si="116"/>
        <v>6.5208029288503361E-2</v>
      </c>
      <c r="D1860">
        <f>C1860*B1860</f>
        <v>4.6375319727435779E-56</v>
      </c>
      <c r="E1860">
        <v>0</v>
      </c>
      <c r="F1860">
        <f t="shared" si="115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DDBC-4921-AB48-8BBF-A42F5CB81B92}">
  <dimension ref="A1:H1468"/>
  <sheetViews>
    <sheetView workbookViewId="0">
      <selection activeCell="E8" sqref="E8"/>
    </sheetView>
  </sheetViews>
  <sheetFormatPr baseColWidth="10" defaultRowHeight="16" x14ac:dyDescent="0.2"/>
  <cols>
    <col min="1" max="1" width="12.33203125" bestFit="1" customWidth="1"/>
    <col min="2" max="2" width="12.1640625" bestFit="1" customWidth="1"/>
    <col min="3" max="3" width="10.83203125" customWidth="1"/>
    <col min="4" max="5" width="11" bestFit="1" customWidth="1"/>
    <col min="7" max="7" width="11" bestFit="1" customWidth="1"/>
    <col min="8" max="8" width="13.33203125" bestFit="1" customWidth="1"/>
  </cols>
  <sheetData>
    <row r="1" spans="1:8" x14ac:dyDescent="0.2">
      <c r="A1" s="78" t="s">
        <v>212</v>
      </c>
      <c r="B1" s="78"/>
      <c r="C1" s="78"/>
      <c r="D1" s="78"/>
      <c r="E1" s="78"/>
      <c r="F1" s="78"/>
      <c r="G1" s="78"/>
      <c r="H1" s="78"/>
    </row>
    <row r="2" spans="1:8" x14ac:dyDescent="0.2">
      <c r="A2" s="79" t="s">
        <v>213</v>
      </c>
      <c r="B2" s="79"/>
      <c r="C2" s="79"/>
      <c r="D2" s="79"/>
      <c r="E2" s="79"/>
      <c r="F2" s="79"/>
      <c r="G2" s="79"/>
      <c r="H2" s="79"/>
    </row>
    <row r="3" spans="1:8" x14ac:dyDescent="0.2">
      <c r="B3" t="s">
        <v>207</v>
      </c>
      <c r="C3" t="s">
        <v>208</v>
      </c>
      <c r="D3" t="s">
        <v>217</v>
      </c>
      <c r="E3" t="s">
        <v>209</v>
      </c>
      <c r="G3" t="s">
        <v>215</v>
      </c>
      <c r="H3" t="s">
        <v>216</v>
      </c>
    </row>
    <row r="4" spans="1:8" x14ac:dyDescent="0.2">
      <c r="A4" t="s">
        <v>17</v>
      </c>
      <c r="B4" s="37">
        <v>216</v>
      </c>
      <c r="C4" s="38">
        <v>291.44636895996257</v>
      </c>
      <c r="D4">
        <v>48</v>
      </c>
      <c r="E4" s="25">
        <f>(B4-C4)^2/C4</f>
        <v>19.530710262596422</v>
      </c>
      <c r="G4">
        <v>10</v>
      </c>
      <c r="H4">
        <f>(G4^($D$4/2-1))*(EXP(-0.5*G4))/((_xlfn.GAMMA($D$4/2)*(2^($D$4/2))))</f>
        <v>1.5535071845741828E-9</v>
      </c>
    </row>
    <row r="5" spans="1:8" x14ac:dyDescent="0.2">
      <c r="A5" t="s">
        <v>18</v>
      </c>
      <c r="B5" s="37">
        <v>452</v>
      </c>
      <c r="C5" s="38">
        <v>311.39033598520007</v>
      </c>
      <c r="E5" s="25">
        <f t="shared" ref="E5:E10" si="0">(B5-C5)^2/C5</f>
        <v>63.492906906701862</v>
      </c>
      <c r="G5">
        <f>G4+1</f>
        <v>11</v>
      </c>
      <c r="H5">
        <f t="shared" ref="H5:H68" si="1">(G5^($D$4/2-1))*(EXP(-0.5*G5))/((_xlfn.GAMMA($D$4/2)*(2^($D$4/2))))</f>
        <v>8.4371891168196561E-9</v>
      </c>
    </row>
    <row r="6" spans="1:8" x14ac:dyDescent="0.2">
      <c r="A6" t="s">
        <v>19</v>
      </c>
      <c r="B6" s="37">
        <v>88</v>
      </c>
      <c r="C6" s="38">
        <v>65.047450463527881</v>
      </c>
      <c r="E6" s="25">
        <f t="shared" si="0"/>
        <v>8.0990035192785044</v>
      </c>
      <c r="G6">
        <f t="shared" ref="G6:G69" si="2">G5+1</f>
        <v>12</v>
      </c>
      <c r="H6">
        <f t="shared" si="1"/>
        <v>3.7860595735049749E-8</v>
      </c>
    </row>
    <row r="7" spans="1:8" x14ac:dyDescent="0.2">
      <c r="A7" t="s">
        <v>20</v>
      </c>
      <c r="B7" s="37">
        <v>158</v>
      </c>
      <c r="C7" s="38">
        <v>337.85986128204689</v>
      </c>
      <c r="E7" s="25">
        <f t="shared" si="0"/>
        <v>95.748484527410582</v>
      </c>
      <c r="G7">
        <f t="shared" si="2"/>
        <v>13</v>
      </c>
      <c r="H7">
        <f t="shared" si="1"/>
        <v>1.4473336062752612E-7</v>
      </c>
    </row>
    <row r="8" spans="1:8" x14ac:dyDescent="0.2">
      <c r="A8" t="s">
        <v>21</v>
      </c>
      <c r="B8" s="37">
        <v>307</v>
      </c>
      <c r="C8" s="38">
        <v>197.45629231616365</v>
      </c>
      <c r="E8" s="25">
        <f t="shared" si="0"/>
        <v>60.772051132753326</v>
      </c>
      <c r="G8">
        <f t="shared" si="2"/>
        <v>14</v>
      </c>
      <c r="H8">
        <f t="shared" si="1"/>
        <v>4.8269091288531991E-7</v>
      </c>
    </row>
    <row r="9" spans="1:8" x14ac:dyDescent="0.2">
      <c r="A9" t="s">
        <v>22</v>
      </c>
      <c r="B9" s="37">
        <v>397</v>
      </c>
      <c r="C9" s="38">
        <v>443.93385164831932</v>
      </c>
      <c r="E9" s="25">
        <f t="shared" si="0"/>
        <v>4.9619699474764873</v>
      </c>
      <c r="G9">
        <f t="shared" si="2"/>
        <v>15</v>
      </c>
      <c r="H9">
        <f t="shared" si="1"/>
        <v>1.4311198964029752E-6</v>
      </c>
    </row>
    <row r="10" spans="1:8" x14ac:dyDescent="0.2">
      <c r="A10" t="s">
        <v>200</v>
      </c>
      <c r="B10" s="37">
        <v>234</v>
      </c>
      <c r="C10" s="38">
        <v>522.04466172874618</v>
      </c>
      <c r="E10" s="25">
        <f t="shared" si="0"/>
        <v>158.93223939054241</v>
      </c>
      <c r="G10">
        <f t="shared" si="2"/>
        <v>16</v>
      </c>
      <c r="H10">
        <f t="shared" si="1"/>
        <v>3.8299175221583708E-6</v>
      </c>
    </row>
    <row r="11" spans="1:8" x14ac:dyDescent="0.2">
      <c r="A11" t="s">
        <v>23</v>
      </c>
      <c r="B11" s="37">
        <v>159</v>
      </c>
      <c r="C11" s="38">
        <v>143.95366251786777</v>
      </c>
      <c r="E11" s="25">
        <f t="shared" ref="E11:E52" si="3">(B11-C11)^2/C11</f>
        <v>1.5726746208914073</v>
      </c>
      <c r="G11">
        <f t="shared" si="2"/>
        <v>17</v>
      </c>
      <c r="H11">
        <f t="shared" si="1"/>
        <v>9.3671563911188173E-6</v>
      </c>
    </row>
    <row r="12" spans="1:8" x14ac:dyDescent="0.2">
      <c r="A12" t="s">
        <v>24</v>
      </c>
      <c r="B12" s="37">
        <v>147</v>
      </c>
      <c r="C12" s="38">
        <v>153.80455586975211</v>
      </c>
      <c r="E12" s="25">
        <f t="shared" si="3"/>
        <v>0.30104427221120966</v>
      </c>
      <c r="G12">
        <f t="shared" si="2"/>
        <v>18</v>
      </c>
      <c r="H12">
        <f t="shared" si="1"/>
        <v>2.1154509298562654E-5</v>
      </c>
    </row>
    <row r="13" spans="1:8" x14ac:dyDescent="0.2">
      <c r="A13" t="s">
        <v>25</v>
      </c>
      <c r="B13" s="37">
        <v>29</v>
      </c>
      <c r="C13" s="38">
        <v>32.128788446016863</v>
      </c>
      <c r="E13" s="25">
        <f t="shared" si="3"/>
        <v>0.3046898938121097</v>
      </c>
      <c r="G13">
        <f t="shared" si="2"/>
        <v>19</v>
      </c>
      <c r="H13">
        <f t="shared" si="1"/>
        <v>4.4495994664829119E-5</v>
      </c>
    </row>
    <row r="14" spans="1:8" x14ac:dyDescent="0.2">
      <c r="A14" t="s">
        <v>26</v>
      </c>
      <c r="B14" s="37">
        <v>156</v>
      </c>
      <c r="C14" s="38">
        <v>166.8786083109884</v>
      </c>
      <c r="E14" s="25">
        <f t="shared" si="3"/>
        <v>0.70916290578936525</v>
      </c>
      <c r="G14">
        <f t="shared" si="2"/>
        <v>20</v>
      </c>
      <c r="H14">
        <f t="shared" si="1"/>
        <v>8.7807327027986039E-5</v>
      </c>
    </row>
    <row r="15" spans="1:8" x14ac:dyDescent="0.2">
      <c r="A15" t="s">
        <v>27</v>
      </c>
      <c r="B15" s="37">
        <v>173</v>
      </c>
      <c r="C15" s="38">
        <v>97.529286666169767</v>
      </c>
      <c r="E15" s="25">
        <f t="shared" si="3"/>
        <v>58.401212249334606</v>
      </c>
      <c r="G15">
        <f t="shared" si="2"/>
        <v>21</v>
      </c>
      <c r="H15">
        <f t="shared" si="1"/>
        <v>1.6358270843171339E-4</v>
      </c>
    </row>
    <row r="16" spans="1:8" x14ac:dyDescent="0.2">
      <c r="A16" t="s">
        <v>28</v>
      </c>
      <c r="B16" s="37">
        <v>204</v>
      </c>
      <c r="C16" s="38">
        <v>219.27157332064212</v>
      </c>
      <c r="E16" s="25">
        <f t="shared" si="3"/>
        <v>1.0636169028016587</v>
      </c>
      <c r="G16">
        <f t="shared" si="2"/>
        <v>22</v>
      </c>
      <c r="H16">
        <f t="shared" si="1"/>
        <v>2.8924644743269056E-4</v>
      </c>
    </row>
    <row r="17" spans="1:8" x14ac:dyDescent="0.2">
      <c r="A17" t="s">
        <v>201</v>
      </c>
      <c r="B17" s="37">
        <v>220</v>
      </c>
      <c r="C17" s="38">
        <v>257.85272714815721</v>
      </c>
      <c r="E17" s="25">
        <f t="shared" si="3"/>
        <v>5.5567725360126294</v>
      </c>
      <c r="G17">
        <f t="shared" si="2"/>
        <v>23</v>
      </c>
      <c r="H17">
        <f t="shared" si="1"/>
        <v>4.8768495976663043E-4</v>
      </c>
    </row>
    <row r="18" spans="1:8" x14ac:dyDescent="0.2">
      <c r="A18" t="s">
        <v>29</v>
      </c>
      <c r="B18" s="37">
        <v>148</v>
      </c>
      <c r="C18" s="38">
        <v>146.5408256624751</v>
      </c>
      <c r="E18" s="25">
        <f t="shared" si="3"/>
        <v>1.4529669378247907E-2</v>
      </c>
      <c r="G18">
        <f t="shared" si="2"/>
        <v>24</v>
      </c>
      <c r="H18">
        <f t="shared" si="1"/>
        <v>7.8724598092804062E-4</v>
      </c>
    </row>
    <row r="19" spans="1:8" x14ac:dyDescent="0.2">
      <c r="A19" t="s">
        <v>30</v>
      </c>
      <c r="B19" s="37">
        <v>162</v>
      </c>
      <c r="C19" s="38">
        <v>156.56876118039875</v>
      </c>
      <c r="E19" s="25">
        <f t="shared" si="3"/>
        <v>0.18840511282806605</v>
      </c>
      <c r="G19">
        <f t="shared" si="2"/>
        <v>25</v>
      </c>
      <c r="H19">
        <f t="shared" si="1"/>
        <v>1.221025830063164E-3</v>
      </c>
    </row>
    <row r="20" spans="1:8" x14ac:dyDescent="0.2">
      <c r="A20" t="s">
        <v>31</v>
      </c>
      <c r="B20" s="37">
        <v>32</v>
      </c>
      <c r="C20" s="38">
        <v>32.706213263798787</v>
      </c>
      <c r="E20" s="25">
        <f t="shared" si="3"/>
        <v>1.5249003910745237E-2</v>
      </c>
      <c r="G20">
        <f t="shared" si="2"/>
        <v>26</v>
      </c>
      <c r="H20">
        <f t="shared" si="1"/>
        <v>1.8253427037335599E-3</v>
      </c>
    </row>
    <row r="21" spans="1:8" x14ac:dyDescent="0.2">
      <c r="A21" t="s">
        <v>32</v>
      </c>
      <c r="B21" s="37">
        <v>136</v>
      </c>
      <c r="C21" s="38">
        <v>169.87778302800515</v>
      </c>
      <c r="E21" s="25">
        <f t="shared" si="3"/>
        <v>6.7560581639059283</v>
      </c>
      <c r="G21">
        <f t="shared" si="2"/>
        <v>27</v>
      </c>
      <c r="H21">
        <f t="shared" si="1"/>
        <v>2.6374045165175643E-3</v>
      </c>
    </row>
    <row r="22" spans="1:8" x14ac:dyDescent="0.2">
      <c r="A22" t="s">
        <v>33</v>
      </c>
      <c r="B22" s="37">
        <v>140</v>
      </c>
      <c r="C22" s="38">
        <v>99.282101923310151</v>
      </c>
      <c r="E22" s="25">
        <f t="shared" si="3"/>
        <v>16.69935659767129</v>
      </c>
      <c r="G22">
        <f t="shared" si="2"/>
        <v>28</v>
      </c>
      <c r="H22">
        <f t="shared" si="1"/>
        <v>3.6923056924156013E-3</v>
      </c>
    </row>
    <row r="23" spans="1:8" x14ac:dyDescent="0.2">
      <c r="A23" t="s">
        <v>34</v>
      </c>
      <c r="B23" s="37">
        <v>312</v>
      </c>
      <c r="C23" s="38">
        <v>223.21236456716431</v>
      </c>
      <c r="E23" s="25">
        <f t="shared" si="3"/>
        <v>35.31723800803195</v>
      </c>
      <c r="G23">
        <f t="shared" si="2"/>
        <v>29</v>
      </c>
      <c r="H23">
        <f t="shared" si="1"/>
        <v>5.019606114950532E-3</v>
      </c>
    </row>
    <row r="24" spans="1:8" x14ac:dyDescent="0.2">
      <c r="A24" t="s">
        <v>202</v>
      </c>
      <c r="B24" s="37">
        <v>204</v>
      </c>
      <c r="C24" s="38">
        <v>262.48690637462454</v>
      </c>
      <c r="E24" s="25">
        <f t="shared" si="3"/>
        <v>13.031957534643672</v>
      </c>
      <c r="G24">
        <f t="shared" si="2"/>
        <v>30</v>
      </c>
      <c r="H24">
        <f t="shared" si="1"/>
        <v>6.6398352803779875E-3</v>
      </c>
    </row>
    <row r="25" spans="1:8" x14ac:dyDescent="0.2">
      <c r="A25" t="s">
        <v>35</v>
      </c>
      <c r="B25" s="37">
        <v>117</v>
      </c>
      <c r="C25" s="38">
        <v>128.77238444290785</v>
      </c>
      <c r="E25" s="25">
        <f t="shared" si="3"/>
        <v>1.0762325794554437</v>
      </c>
      <c r="G25">
        <f t="shared" si="2"/>
        <v>31</v>
      </c>
      <c r="H25">
        <f t="shared" si="1"/>
        <v>8.561308845161866E-3</v>
      </c>
    </row>
    <row r="26" spans="1:8" x14ac:dyDescent="0.2">
      <c r="A26" t="s">
        <v>36</v>
      </c>
      <c r="B26" s="37">
        <v>120</v>
      </c>
      <c r="C26" s="38">
        <v>137.58440772614654</v>
      </c>
      <c r="E26" s="25">
        <f t="shared" si="3"/>
        <v>2.2474305060412707</v>
      </c>
      <c r="G26">
        <f t="shared" si="2"/>
        <v>32</v>
      </c>
      <c r="H26">
        <f t="shared" si="1"/>
        <v>1.0777634876230196E-2</v>
      </c>
    </row>
    <row r="27" spans="1:8" x14ac:dyDescent="0.2">
      <c r="A27" t="s">
        <v>37</v>
      </c>
      <c r="B27" s="37">
        <v>35</v>
      </c>
      <c r="C27" s="38">
        <v>28.740503194504065</v>
      </c>
      <c r="E27" s="25">
        <f t="shared" si="3"/>
        <v>1.3632781581049809</v>
      </c>
      <c r="G27">
        <f t="shared" si="2"/>
        <v>33</v>
      </c>
      <c r="H27">
        <f t="shared" si="1"/>
        <v>1.3266224467988547E-2</v>
      </c>
    </row>
    <row r="28" spans="1:8" x14ac:dyDescent="0.2">
      <c r="A28" t="s">
        <v>38</v>
      </c>
      <c r="B28" s="37">
        <v>120</v>
      </c>
      <c r="C28" s="38">
        <v>149.27967742434296</v>
      </c>
      <c r="E28" s="25">
        <f t="shared" si="3"/>
        <v>5.7429083775189049</v>
      </c>
      <c r="G28">
        <f t="shared" si="2"/>
        <v>34</v>
      </c>
      <c r="H28">
        <f t="shared" si="1"/>
        <v>1.5988016037598196E-2</v>
      </c>
    </row>
    <row r="29" spans="1:8" x14ac:dyDescent="0.2">
      <c r="A29" t="s">
        <v>39</v>
      </c>
      <c r="B29" s="37">
        <v>93</v>
      </c>
      <c r="C29" s="38">
        <v>87.243899025213921</v>
      </c>
      <c r="E29" s="25">
        <f t="shared" si="3"/>
        <v>0.37977095019971246</v>
      </c>
      <c r="G29">
        <f t="shared" si="2"/>
        <v>35</v>
      </c>
      <c r="H29">
        <f t="shared" si="1"/>
        <v>1.8888490948043329E-2</v>
      </c>
    </row>
    <row r="30" spans="1:8" x14ac:dyDescent="0.2">
      <c r="A30" t="s">
        <v>40</v>
      </c>
      <c r="B30" s="37">
        <v>413</v>
      </c>
      <c r="C30" s="38">
        <v>196.147307704257</v>
      </c>
      <c r="E30" s="25">
        <f t="shared" si="3"/>
        <v>239.74374517959086</v>
      </c>
      <c r="G30">
        <f t="shared" si="2"/>
        <v>36</v>
      </c>
      <c r="H30">
        <f t="shared" si="1"/>
        <v>2.1899919527440456E-2</v>
      </c>
    </row>
    <row r="31" spans="1:8" x14ac:dyDescent="0.2">
      <c r="A31" t="s">
        <v>203</v>
      </c>
      <c r="B31" s="37">
        <v>184</v>
      </c>
      <c r="C31" s="38">
        <v>230.65971319662214</v>
      </c>
      <c r="E31" s="25">
        <f t="shared" si="3"/>
        <v>9.4387043381744586</v>
      </c>
      <c r="G31">
        <f t="shared" si="2"/>
        <v>37</v>
      </c>
      <c r="H31">
        <f t="shared" si="1"/>
        <v>2.4944649956336398E-2</v>
      </c>
    </row>
    <row r="32" spans="1:8" x14ac:dyDescent="0.2">
      <c r="A32" t="s">
        <v>41</v>
      </c>
      <c r="B32" s="37">
        <v>153</v>
      </c>
      <c r="C32" s="38">
        <v>131.21310439065061</v>
      </c>
      <c r="E32" s="25">
        <f t="shared" si="3"/>
        <v>3.6175412699595375</v>
      </c>
      <c r="G32">
        <f t="shared" si="2"/>
        <v>38</v>
      </c>
      <c r="H32">
        <f t="shared" si="1"/>
        <v>2.7939153365367866E-2</v>
      </c>
    </row>
    <row r="33" spans="1:8" x14ac:dyDescent="0.2">
      <c r="A33" t="s">
        <v>42</v>
      </c>
      <c r="B33" s="37">
        <v>174</v>
      </c>
      <c r="C33" s="38">
        <v>140.19214858524711</v>
      </c>
      <c r="E33" s="25">
        <f t="shared" si="3"/>
        <v>8.1528875105798022</v>
      </c>
      <c r="G33">
        <f t="shared" si="2"/>
        <v>39</v>
      </c>
      <c r="H33">
        <f t="shared" si="1"/>
        <v>3.0798476940126478E-2</v>
      </c>
    </row>
    <row r="34" spans="1:8" x14ac:dyDescent="0.2">
      <c r="A34" t="s">
        <v>43</v>
      </c>
      <c r="B34" s="37">
        <v>20</v>
      </c>
      <c r="C34" s="38">
        <v>29.285243588637957</v>
      </c>
      <c r="E34" s="25">
        <f t="shared" si="3"/>
        <v>2.9439997054964619</v>
      </c>
      <c r="G34">
        <f t="shared" si="2"/>
        <v>40</v>
      </c>
      <c r="H34">
        <f t="shared" si="1"/>
        <v>3.3440736831200905E-2</v>
      </c>
    </row>
    <row r="35" spans="1:8" x14ac:dyDescent="0.2">
      <c r="A35" t="s">
        <v>44</v>
      </c>
      <c r="B35" s="37">
        <v>127</v>
      </c>
      <c r="C35" s="38">
        <v>152.10908753473612</v>
      </c>
      <c r="E35" s="25">
        <f t="shared" si="3"/>
        <v>4.1448297866034176</v>
      </c>
      <c r="G35">
        <f t="shared" si="2"/>
        <v>41</v>
      </c>
      <c r="H35">
        <f t="shared" si="1"/>
        <v>3.5791302321589683E-2</v>
      </c>
    </row>
    <row r="36" spans="1:8" x14ac:dyDescent="0.2">
      <c r="A36" t="s">
        <v>45</v>
      </c>
      <c r="B36" s="37">
        <v>89</v>
      </c>
      <c r="C36" s="38">
        <v>88.897498324402974</v>
      </c>
      <c r="E36" s="25">
        <f t="shared" si="3"/>
        <v>1.1818772966880828E-4</v>
      </c>
      <c r="G36">
        <f t="shared" si="2"/>
        <v>42</v>
      </c>
      <c r="H36">
        <f t="shared" si="1"/>
        <v>3.7786375392376566E-2</v>
      </c>
    </row>
    <row r="37" spans="1:8" x14ac:dyDescent="0.2">
      <c r="A37" t="s">
        <v>46</v>
      </c>
      <c r="B37" s="37">
        <v>174</v>
      </c>
      <c r="C37" s="38">
        <v>199.86503529531569</v>
      </c>
      <c r="E37" s="25">
        <f t="shared" si="3"/>
        <v>3.3472590632945298</v>
      </c>
      <c r="G37">
        <f t="shared" si="2"/>
        <v>43</v>
      </c>
      <c r="H37">
        <f t="shared" si="1"/>
        <v>3.9375745831981425E-2</v>
      </c>
    </row>
    <row r="38" spans="1:8" x14ac:dyDescent="0.2">
      <c r="A38" t="s">
        <v>204</v>
      </c>
      <c r="B38" s="37">
        <v>313</v>
      </c>
      <c r="C38" s="38">
        <v>235.03158039140268</v>
      </c>
      <c r="E38" s="25">
        <f t="shared" si="3"/>
        <v>25.864926092649764</v>
      </c>
      <c r="G38">
        <f t="shared" si="2"/>
        <v>44</v>
      </c>
      <c r="H38">
        <f t="shared" si="1"/>
        <v>4.0524590305560271E-2</v>
      </c>
    </row>
    <row r="39" spans="1:8" x14ac:dyDescent="0.2">
      <c r="A39" t="s">
        <v>47</v>
      </c>
      <c r="B39" s="37">
        <v>216</v>
      </c>
      <c r="C39" s="38">
        <v>224.51369225969702</v>
      </c>
      <c r="E39" s="25">
        <f t="shared" si="3"/>
        <v>0.3228442557925747</v>
      </c>
      <c r="G39">
        <f t="shared" si="2"/>
        <v>45</v>
      </c>
      <c r="H39">
        <f t="shared" si="1"/>
        <v>4.1214273580949728E-2</v>
      </c>
    </row>
    <row r="40" spans="1:8" x14ac:dyDescent="0.2">
      <c r="A40" t="s">
        <v>48</v>
      </c>
      <c r="B40" s="37">
        <v>269</v>
      </c>
      <c r="C40" s="38">
        <v>239.87738915913189</v>
      </c>
      <c r="E40" s="25">
        <f t="shared" si="3"/>
        <v>3.535666555158357</v>
      </c>
      <c r="G40">
        <f t="shared" si="2"/>
        <v>46</v>
      </c>
      <c r="H40">
        <f t="shared" si="1"/>
        <v>4.1442192195734313E-2</v>
      </c>
    </row>
    <row r="41" spans="1:8" x14ac:dyDescent="0.2">
      <c r="A41" t="s">
        <v>49</v>
      </c>
      <c r="B41" s="37">
        <v>104</v>
      </c>
      <c r="C41" s="38">
        <v>50.108853055062816</v>
      </c>
      <c r="E41" s="25">
        <f t="shared" si="3"/>
        <v>57.958934239612915</v>
      </c>
      <c r="G41">
        <f t="shared" si="2"/>
        <v>47</v>
      </c>
      <c r="H41">
        <f t="shared" si="1"/>
        <v>4.1220768415897356E-2</v>
      </c>
    </row>
    <row r="42" spans="1:8" x14ac:dyDescent="0.2">
      <c r="A42" t="s">
        <v>50</v>
      </c>
      <c r="B42" s="37">
        <v>329</v>
      </c>
      <c r="C42" s="38">
        <v>260.26800468803185</v>
      </c>
      <c r="E42" s="25">
        <f t="shared" si="3"/>
        <v>18.150856403678588</v>
      </c>
      <c r="G42">
        <f t="shared" si="2"/>
        <v>48</v>
      </c>
      <c r="H42">
        <f t="shared" si="1"/>
        <v>4.0575751263625844E-2</v>
      </c>
    </row>
    <row r="43" spans="1:8" x14ac:dyDescent="0.2">
      <c r="A43" t="s">
        <v>51</v>
      </c>
      <c r="B43" s="37">
        <v>197</v>
      </c>
      <c r="C43" s="38">
        <v>152.10908753473612</v>
      </c>
      <c r="E43" s="25">
        <f t="shared" si="3"/>
        <v>13.2483473185242</v>
      </c>
      <c r="G43">
        <f t="shared" si="2"/>
        <v>49</v>
      </c>
      <c r="H43">
        <f t="shared" si="1"/>
        <v>3.954401021496113E-2</v>
      </c>
    </row>
    <row r="44" spans="1:8" x14ac:dyDescent="0.2">
      <c r="A44" t="s">
        <v>52</v>
      </c>
      <c r="B44" s="37">
        <v>429</v>
      </c>
      <c r="C44" s="38">
        <v>341.98136867618621</v>
      </c>
      <c r="E44" s="25">
        <f t="shared" si="3"/>
        <v>22.142265313406</v>
      </c>
      <c r="G44">
        <f t="shared" si="2"/>
        <v>50</v>
      </c>
      <c r="H44">
        <f t="shared" si="1"/>
        <v>3.8171016704671414E-2</v>
      </c>
    </row>
    <row r="45" spans="1:8" x14ac:dyDescent="0.2">
      <c r="A45" t="s">
        <v>205</v>
      </c>
      <c r="B45" s="37">
        <v>314</v>
      </c>
      <c r="C45" s="38">
        <v>402.15349035721408</v>
      </c>
      <c r="E45" s="25">
        <f t="shared" si="3"/>
        <v>19.323561894879461</v>
      </c>
      <c r="G45">
        <f t="shared" si="2"/>
        <v>51</v>
      </c>
      <c r="H45">
        <f t="shared" si="1"/>
        <v>3.6508201370795357E-2</v>
      </c>
    </row>
    <row r="46" spans="1:8" x14ac:dyDescent="0.2">
      <c r="A46" t="s">
        <v>53</v>
      </c>
      <c r="B46" s="37">
        <v>262</v>
      </c>
      <c r="C46" s="38">
        <v>252.94807965090016</v>
      </c>
      <c r="E46" s="25">
        <f t="shared" si="3"/>
        <v>0.32392917202428062</v>
      </c>
      <c r="G46">
        <f t="shared" si="2"/>
        <v>52</v>
      </c>
      <c r="H46">
        <f t="shared" si="1"/>
        <v>3.4610354667953251E-2</v>
      </c>
    </row>
    <row r="47" spans="1:8" x14ac:dyDescent="0.2">
      <c r="A47" t="s">
        <v>54</v>
      </c>
      <c r="B47" s="37">
        <v>267</v>
      </c>
      <c r="C47" s="38">
        <v>270.25757016765363</v>
      </c>
      <c r="E47" s="25">
        <f t="shared" si="3"/>
        <v>3.9265369664220277E-2</v>
      </c>
      <c r="G47">
        <f t="shared" si="2"/>
        <v>53</v>
      </c>
      <c r="H47">
        <f t="shared" si="1"/>
        <v>3.2533209210019939E-2</v>
      </c>
    </row>
    <row r="48" spans="1:8" x14ac:dyDescent="0.2">
      <c r="A48" t="s">
        <v>55</v>
      </c>
      <c r="B48" s="37">
        <v>100</v>
      </c>
      <c r="C48" s="38">
        <v>56.455078646722633</v>
      </c>
      <c r="E48" s="25">
        <f t="shared" si="3"/>
        <v>33.587061095577596</v>
      </c>
      <c r="G48">
        <f t="shared" si="2"/>
        <v>54</v>
      </c>
      <c r="H48">
        <f t="shared" si="1"/>
        <v>3.0331308071842131E-2</v>
      </c>
    </row>
    <row r="49" spans="1:8" x14ac:dyDescent="0.2">
      <c r="A49" t="s">
        <v>56</v>
      </c>
      <c r="B49" s="37">
        <v>286</v>
      </c>
      <c r="C49" s="38">
        <v>293.2306324741121</v>
      </c>
      <c r="E49" s="25">
        <f t="shared" si="3"/>
        <v>0.1782966722629164</v>
      </c>
      <c r="G49">
        <f t="shared" si="2"/>
        <v>55</v>
      </c>
      <c r="H49">
        <f t="shared" si="1"/>
        <v>2.805622796400711E-2</v>
      </c>
    </row>
    <row r="50" spans="1:8" x14ac:dyDescent="0.2">
      <c r="A50" t="s">
        <v>57</v>
      </c>
      <c r="B50" s="37">
        <v>193</v>
      </c>
      <c r="C50" s="38">
        <v>171.37351937028848</v>
      </c>
      <c r="E50" s="25">
        <f t="shared" si="3"/>
        <v>2.7291536413902637</v>
      </c>
      <c r="G50">
        <f t="shared" si="2"/>
        <v>56</v>
      </c>
      <c r="H50">
        <f t="shared" si="1"/>
        <v>2.5755192691130638E-2</v>
      </c>
    </row>
    <row r="51" spans="1:8" x14ac:dyDescent="0.2">
      <c r="A51" t="s">
        <v>58</v>
      </c>
      <c r="B51" s="37">
        <v>519</v>
      </c>
      <c r="C51" s="38">
        <v>385.29289511202012</v>
      </c>
      <c r="E51" s="25">
        <f t="shared" si="3"/>
        <v>46.399998869243412</v>
      </c>
      <c r="G51">
        <f t="shared" si="2"/>
        <v>57</v>
      </c>
      <c r="H51">
        <f t="shared" si="1"/>
        <v>2.3470082804906488E-2</v>
      </c>
    </row>
    <row r="52" spans="1:8" x14ac:dyDescent="0.2">
      <c r="A52" t="s">
        <v>206</v>
      </c>
      <c r="B52" s="37">
        <v>370</v>
      </c>
      <c r="C52" s="38">
        <v>453.0857431764075</v>
      </c>
      <c r="E52" s="25">
        <f t="shared" si="3"/>
        <v>15.2360581261728</v>
      </c>
      <c r="G52">
        <f t="shared" si="2"/>
        <v>58</v>
      </c>
      <c r="H52">
        <f t="shared" si="1"/>
        <v>2.1236823242775437E-2</v>
      </c>
    </row>
    <row r="53" spans="1:8" x14ac:dyDescent="0.2">
      <c r="B53">
        <f>SUM(B4:B52)</f>
        <v>10061</v>
      </c>
      <c r="C53" s="4">
        <f>SUM(C4:C52)</f>
        <v>9819.9499758158872</v>
      </c>
      <c r="E53" s="55">
        <f>SUM(E4:E52)</f>
        <v>1092.7092037907689</v>
      </c>
      <c r="G53">
        <f t="shared" si="2"/>
        <v>59</v>
      </c>
      <c r="H53">
        <f t="shared" si="1"/>
        <v>1.908511262880765E-2</v>
      </c>
    </row>
    <row r="54" spans="1:8" x14ac:dyDescent="0.2">
      <c r="G54">
        <f t="shared" si="2"/>
        <v>60</v>
      </c>
      <c r="H54">
        <f t="shared" si="1"/>
        <v>1.7038445809647109E-2</v>
      </c>
    </row>
    <row r="55" spans="1:8" x14ac:dyDescent="0.2">
      <c r="G55">
        <f t="shared" si="2"/>
        <v>61</v>
      </c>
      <c r="H55">
        <f t="shared" si="1"/>
        <v>1.5114374637880689E-2</v>
      </c>
    </row>
    <row r="56" spans="1:8" x14ac:dyDescent="0.2">
      <c r="A56" s="56" t="s">
        <v>210</v>
      </c>
      <c r="B56" s="56">
        <f>_xlfn.CHISQ.TEST(B4:B52,C4:C52)</f>
        <v>1.9465921465610812E-197</v>
      </c>
      <c r="C56" s="58" t="s">
        <v>214</v>
      </c>
      <c r="G56">
        <f t="shared" si="2"/>
        <v>62</v>
      </c>
      <c r="H56">
        <f t="shared" si="1"/>
        <v>1.3324950214751953E-2</v>
      </c>
    </row>
    <row r="57" spans="1:8" x14ac:dyDescent="0.2">
      <c r="A57" s="56" t="s">
        <v>211</v>
      </c>
      <c r="B57" s="57">
        <f>_xlfn.CHISQ.INV.RT(B56,48)</f>
        <v>1092.7092037907689</v>
      </c>
      <c r="G57">
        <f t="shared" si="2"/>
        <v>63</v>
      </c>
      <c r="H57">
        <f t="shared" si="1"/>
        <v>1.167729180826497E-2</v>
      </c>
    </row>
    <row r="58" spans="1:8" x14ac:dyDescent="0.2">
      <c r="G58">
        <f t="shared" si="2"/>
        <v>64</v>
      </c>
      <c r="H58">
        <f t="shared" si="1"/>
        <v>1.0174232464830565E-2</v>
      </c>
    </row>
    <row r="59" spans="1:8" x14ac:dyDescent="0.2">
      <c r="G59">
        <f t="shared" si="2"/>
        <v>65</v>
      </c>
      <c r="H59">
        <f t="shared" si="1"/>
        <v>8.814997968397454E-3</v>
      </c>
    </row>
    <row r="60" spans="1:8" x14ac:dyDescent="0.2">
      <c r="G60">
        <f t="shared" si="2"/>
        <v>66</v>
      </c>
      <c r="H60">
        <f t="shared" si="1"/>
        <v>7.5958834132088381E-3</v>
      </c>
    </row>
    <row r="61" spans="1:8" x14ac:dyDescent="0.2">
      <c r="G61">
        <f t="shared" si="2"/>
        <v>67</v>
      </c>
      <c r="H61">
        <f t="shared" si="1"/>
        <v>6.5108995328975192E-3</v>
      </c>
    </row>
    <row r="62" spans="1:8" x14ac:dyDescent="0.2">
      <c r="G62">
        <f t="shared" si="2"/>
        <v>68</v>
      </c>
      <c r="H62">
        <f t="shared" si="1"/>
        <v>5.5523685185959702E-3</v>
      </c>
    </row>
    <row r="63" spans="1:8" x14ac:dyDescent="0.2">
      <c r="G63">
        <f t="shared" si="2"/>
        <v>69</v>
      </c>
      <c r="H63">
        <f t="shared" si="1"/>
        <v>4.711455970537951E-3</v>
      </c>
    </row>
    <row r="64" spans="1:8" x14ac:dyDescent="0.2">
      <c r="G64">
        <f t="shared" si="2"/>
        <v>70</v>
      </c>
      <c r="H64">
        <f t="shared" si="1"/>
        <v>3.9786316152493001E-3</v>
      </c>
    </row>
    <row r="65" spans="7:8" x14ac:dyDescent="0.2">
      <c r="G65">
        <f t="shared" si="2"/>
        <v>71</v>
      </c>
      <c r="H65">
        <f t="shared" si="1"/>
        <v>3.3440563619459673E-3</v>
      </c>
    </row>
    <row r="66" spans="7:8" x14ac:dyDescent="0.2">
      <c r="G66">
        <f t="shared" si="2"/>
        <v>72</v>
      </c>
      <c r="H66">
        <f t="shared" si="1"/>
        <v>2.7978971443469091E-3</v>
      </c>
    </row>
    <row r="67" spans="7:8" x14ac:dyDescent="0.2">
      <c r="G67">
        <f t="shared" si="2"/>
        <v>73</v>
      </c>
      <c r="H67">
        <f t="shared" si="1"/>
        <v>2.3305738485658008E-3</v>
      </c>
    </row>
    <row r="68" spans="7:8" x14ac:dyDescent="0.2">
      <c r="G68">
        <f t="shared" si="2"/>
        <v>74</v>
      </c>
      <c r="H68">
        <f t="shared" si="1"/>
        <v>1.9329445647688146E-3</v>
      </c>
    </row>
    <row r="69" spans="7:8" x14ac:dyDescent="0.2">
      <c r="G69">
        <f t="shared" si="2"/>
        <v>75</v>
      </c>
      <c r="H69">
        <f t="shared" ref="H69:H132" si="4">(G69^($D$4/2-1))*(EXP(-0.5*G69))/((_xlfn.GAMMA($D$4/2)*(2^($D$4/2))))</f>
        <v>1.5964365498715226E-3</v>
      </c>
    </row>
    <row r="70" spans="7:8" x14ac:dyDescent="0.2">
      <c r="G70">
        <f t="shared" ref="G70:G133" si="5">G69+1</f>
        <v>76</v>
      </c>
      <c r="H70">
        <f t="shared" si="4"/>
        <v>1.3131307931887977E-3</v>
      </c>
    </row>
    <row r="71" spans="7:8" x14ac:dyDescent="0.2">
      <c r="G71">
        <f t="shared" si="5"/>
        <v>77</v>
      </c>
      <c r="H71">
        <f t="shared" si="4"/>
        <v>1.075808078811539E-3</v>
      </c>
    </row>
    <row r="72" spans="7:8" x14ac:dyDescent="0.2">
      <c r="G72">
        <f t="shared" si="5"/>
        <v>78</v>
      </c>
      <c r="H72">
        <f t="shared" si="4"/>
        <v>8.7796407032950845E-4</v>
      </c>
    </row>
    <row r="73" spans="7:8" x14ac:dyDescent="0.2">
      <c r="G73">
        <f t="shared" si="5"/>
        <v>79</v>
      </c>
      <c r="H73">
        <f t="shared" si="4"/>
        <v>7.138003229564899E-4</v>
      </c>
    </row>
    <row r="74" spans="7:8" x14ac:dyDescent="0.2">
      <c r="G74">
        <f t="shared" si="5"/>
        <v>80</v>
      </c>
      <c r="H74">
        <f t="shared" si="4"/>
        <v>5.7819735455501276E-4</v>
      </c>
    </row>
    <row r="75" spans="7:8" x14ac:dyDescent="0.2">
      <c r="G75">
        <f t="shared" si="5"/>
        <v>81</v>
      </c>
      <c r="H75">
        <f t="shared" si="4"/>
        <v>4.6667506081179044E-4</v>
      </c>
    </row>
    <row r="76" spans="7:8" x14ac:dyDescent="0.2">
      <c r="G76">
        <f t="shared" si="5"/>
        <v>82</v>
      </c>
      <c r="H76">
        <f t="shared" si="4"/>
        <v>3.7534490271405683E-4</v>
      </c>
    </row>
    <row r="77" spans="7:8" x14ac:dyDescent="0.2">
      <c r="G77">
        <f t="shared" si="5"/>
        <v>83</v>
      </c>
      <c r="H77">
        <f t="shared" si="4"/>
        <v>3.0085747152701066E-4</v>
      </c>
    </row>
    <row r="78" spans="7:8" x14ac:dyDescent="0.2">
      <c r="G78">
        <f t="shared" si="5"/>
        <v>84</v>
      </c>
      <c r="H78">
        <f t="shared" si="4"/>
        <v>2.4034827809489369E-4</v>
      </c>
    </row>
    <row r="79" spans="7:8" x14ac:dyDescent="0.2">
      <c r="G79">
        <f t="shared" si="5"/>
        <v>85</v>
      </c>
      <c r="H79">
        <f t="shared" si="4"/>
        <v>1.9138393781556126E-4</v>
      </c>
    </row>
    <row r="80" spans="7:8" x14ac:dyDescent="0.2">
      <c r="G80">
        <f t="shared" si="5"/>
        <v>86</v>
      </c>
      <c r="H80">
        <f t="shared" si="4"/>
        <v>1.5191033881623692E-4</v>
      </c>
    </row>
    <row r="81" spans="7:8" x14ac:dyDescent="0.2">
      <c r="G81">
        <f t="shared" si="5"/>
        <v>87</v>
      </c>
      <c r="H81">
        <f t="shared" si="4"/>
        <v>1.2020389018155689E-4</v>
      </c>
    </row>
    <row r="82" spans="7:8" x14ac:dyDescent="0.2">
      <c r="G82">
        <f t="shared" si="5"/>
        <v>88</v>
      </c>
      <c r="H82">
        <f t="shared" si="4"/>
        <v>9.4826545867293021E-5</v>
      </c>
    </row>
    <row r="83" spans="7:8" x14ac:dyDescent="0.2">
      <c r="G83">
        <f t="shared" si="5"/>
        <v>89</v>
      </c>
      <c r="H83">
        <f t="shared" si="4"/>
        <v>7.4584981055004842E-5</v>
      </c>
    </row>
    <row r="84" spans="7:8" x14ac:dyDescent="0.2">
      <c r="G84">
        <f t="shared" si="5"/>
        <v>90</v>
      </c>
      <c r="H84">
        <f t="shared" si="4"/>
        <v>5.8494052029390276E-5</v>
      </c>
    </row>
    <row r="85" spans="7:8" x14ac:dyDescent="0.2">
      <c r="G85">
        <f t="shared" si="5"/>
        <v>91</v>
      </c>
      <c r="H85">
        <f t="shared" si="4"/>
        <v>4.5744488139976039E-5</v>
      </c>
    </row>
    <row r="86" spans="7:8" x14ac:dyDescent="0.2">
      <c r="G86">
        <f t="shared" si="5"/>
        <v>92</v>
      </c>
      <c r="H86">
        <f t="shared" si="4"/>
        <v>3.567463488701698E-5</v>
      </c>
    </row>
    <row r="87" spans="7:8" x14ac:dyDescent="0.2">
      <c r="G87">
        <f t="shared" si="5"/>
        <v>93</v>
      </c>
      <c r="H87">
        <f t="shared" si="4"/>
        <v>2.774598095591698E-5</v>
      </c>
    </row>
    <row r="88" spans="7:8" x14ac:dyDescent="0.2">
      <c r="G88">
        <f t="shared" si="5"/>
        <v>94</v>
      </c>
      <c r="H88">
        <f t="shared" si="4"/>
        <v>2.1522150249762405E-5</v>
      </c>
    </row>
    <row r="89" spans="7:8" x14ac:dyDescent="0.2">
      <c r="G89">
        <f t="shared" si="5"/>
        <v>95</v>
      </c>
      <c r="H89">
        <f t="shared" si="4"/>
        <v>1.6651014800925168E-5</v>
      </c>
    </row>
    <row r="90" spans="7:8" x14ac:dyDescent="0.2">
      <c r="G90">
        <f t="shared" si="5"/>
        <v>96</v>
      </c>
      <c r="H90">
        <f t="shared" si="4"/>
        <v>1.2849579158857283E-5</v>
      </c>
    </row>
    <row r="91" spans="7:8" x14ac:dyDescent="0.2">
      <c r="G91">
        <f t="shared" si="5"/>
        <v>97</v>
      </c>
      <c r="H91">
        <f t="shared" si="4"/>
        <v>9.8912958400929854E-6</v>
      </c>
    </row>
    <row r="92" spans="7:8" x14ac:dyDescent="0.2">
      <c r="G92">
        <f t="shared" si="5"/>
        <v>98</v>
      </c>
      <c r="H92">
        <f t="shared" si="4"/>
        <v>7.5954901222013684E-6</v>
      </c>
    </row>
    <row r="93" spans="7:8" x14ac:dyDescent="0.2">
      <c r="G93">
        <f t="shared" si="5"/>
        <v>99</v>
      </c>
      <c r="H93">
        <f t="shared" si="4"/>
        <v>5.8185972470951001E-6</v>
      </c>
    </row>
    <row r="94" spans="7:8" x14ac:dyDescent="0.2">
      <c r="G94">
        <f t="shared" si="5"/>
        <v>100</v>
      </c>
      <c r="H94">
        <f t="shared" si="4"/>
        <v>4.4469431808605754E-6</v>
      </c>
    </row>
    <row r="95" spans="7:8" x14ac:dyDescent="0.2">
      <c r="G95">
        <f t="shared" si="5"/>
        <v>101</v>
      </c>
      <c r="H95">
        <f t="shared" si="4"/>
        <v>3.3908293724509502E-6</v>
      </c>
    </row>
    <row r="96" spans="7:8" x14ac:dyDescent="0.2">
      <c r="G96">
        <f t="shared" si="5"/>
        <v>102</v>
      </c>
      <c r="H96">
        <f t="shared" si="4"/>
        <v>2.5797109616758208E-6</v>
      </c>
    </row>
    <row r="97" spans="7:8" x14ac:dyDescent="0.2">
      <c r="G97">
        <f t="shared" si="5"/>
        <v>103</v>
      </c>
      <c r="H97">
        <f t="shared" si="4"/>
        <v>1.9582855793319991E-6</v>
      </c>
    </row>
    <row r="98" spans="7:8" x14ac:dyDescent="0.2">
      <c r="G98">
        <f t="shared" si="5"/>
        <v>104</v>
      </c>
      <c r="H98">
        <f t="shared" si="4"/>
        <v>1.4833356020974738E-6</v>
      </c>
    </row>
    <row r="99" spans="7:8" x14ac:dyDescent="0.2">
      <c r="G99">
        <f t="shared" si="5"/>
        <v>105</v>
      </c>
      <c r="H99">
        <f t="shared" si="4"/>
        <v>1.1211900999326444E-6</v>
      </c>
    </row>
    <row r="100" spans="7:8" x14ac:dyDescent="0.2">
      <c r="G100">
        <f t="shared" si="5"/>
        <v>106</v>
      </c>
      <c r="H100">
        <f t="shared" si="4"/>
        <v>8.4569358414895638E-7</v>
      </c>
    </row>
    <row r="101" spans="7:8" x14ac:dyDescent="0.2">
      <c r="G101">
        <f t="shared" si="5"/>
        <v>107</v>
      </c>
      <c r="H101">
        <f t="shared" si="4"/>
        <v>6.3658702209860978E-7</v>
      </c>
    </row>
    <row r="102" spans="7:8" x14ac:dyDescent="0.2">
      <c r="G102">
        <f t="shared" si="5"/>
        <v>108</v>
      </c>
      <c r="H102">
        <f t="shared" si="4"/>
        <v>4.7822252593886191E-7</v>
      </c>
    </row>
    <row r="103" spans="7:8" x14ac:dyDescent="0.2">
      <c r="G103">
        <f t="shared" si="5"/>
        <v>109</v>
      </c>
      <c r="H103">
        <f t="shared" si="4"/>
        <v>3.5854681131611134E-7</v>
      </c>
    </row>
    <row r="104" spans="7:8" x14ac:dyDescent="0.2">
      <c r="G104">
        <f t="shared" si="5"/>
        <v>110</v>
      </c>
      <c r="H104">
        <f t="shared" si="4"/>
        <v>2.683001587095166E-7</v>
      </c>
    </row>
    <row r="105" spans="7:8" x14ac:dyDescent="0.2">
      <c r="G105">
        <f t="shared" si="5"/>
        <v>111</v>
      </c>
      <c r="H105">
        <f t="shared" si="4"/>
        <v>2.0038741461715742E-7</v>
      </c>
    </row>
    <row r="106" spans="7:8" x14ac:dyDescent="0.2">
      <c r="G106">
        <f t="shared" si="5"/>
        <v>112</v>
      </c>
      <c r="H106">
        <f t="shared" si="4"/>
        <v>1.4938576328144231E-7</v>
      </c>
    </row>
    <row r="107" spans="7:8" x14ac:dyDescent="0.2">
      <c r="G107">
        <f t="shared" si="5"/>
        <v>113</v>
      </c>
      <c r="H107">
        <f t="shared" si="4"/>
        <v>1.111607960477205E-7</v>
      </c>
    </row>
    <row r="108" spans="7:8" x14ac:dyDescent="0.2">
      <c r="G108">
        <f t="shared" si="5"/>
        <v>114</v>
      </c>
      <c r="H108">
        <f t="shared" si="4"/>
        <v>8.2568004339205597E-8</v>
      </c>
    </row>
    <row r="109" spans="7:8" x14ac:dyDescent="0.2">
      <c r="G109">
        <f t="shared" si="5"/>
        <v>115</v>
      </c>
      <c r="H109">
        <f t="shared" si="4"/>
        <v>6.122140529556765E-8</v>
      </c>
    </row>
    <row r="110" spans="7:8" x14ac:dyDescent="0.2">
      <c r="G110">
        <f t="shared" si="5"/>
        <v>116</v>
      </c>
      <c r="H110">
        <f t="shared" si="4"/>
        <v>4.5314738428209719E-8</v>
      </c>
    </row>
    <row r="111" spans="7:8" x14ac:dyDescent="0.2">
      <c r="G111">
        <f t="shared" si="5"/>
        <v>117</v>
      </c>
      <c r="H111">
        <f t="shared" si="4"/>
        <v>3.3483689380214747E-8</v>
      </c>
    </row>
    <row r="112" spans="7:8" x14ac:dyDescent="0.2">
      <c r="G112">
        <f t="shared" si="5"/>
        <v>118</v>
      </c>
      <c r="H112">
        <f t="shared" si="4"/>
        <v>2.4700026054060529E-8</v>
      </c>
    </row>
    <row r="113" spans="7:8" x14ac:dyDescent="0.2">
      <c r="G113">
        <f t="shared" si="5"/>
        <v>119</v>
      </c>
      <c r="H113">
        <f t="shared" si="4"/>
        <v>1.8190478126404523E-8</v>
      </c>
    </row>
    <row r="114" spans="7:8" x14ac:dyDescent="0.2">
      <c r="G114">
        <f t="shared" si="5"/>
        <v>120</v>
      </c>
      <c r="H114">
        <f t="shared" si="4"/>
        <v>1.3374742225418079E-8</v>
      </c>
    </row>
    <row r="115" spans="7:8" x14ac:dyDescent="0.2">
      <c r="G115">
        <f t="shared" si="5"/>
        <v>121</v>
      </c>
      <c r="H115">
        <f t="shared" si="4"/>
        <v>9.8182262960457408E-9</v>
      </c>
    </row>
    <row r="116" spans="7:8" x14ac:dyDescent="0.2">
      <c r="G116">
        <f t="shared" si="5"/>
        <v>122</v>
      </c>
      <c r="H116">
        <f t="shared" si="4"/>
        <v>7.1961198037469368E-9</v>
      </c>
    </row>
    <row r="117" spans="7:8" x14ac:dyDescent="0.2">
      <c r="G117">
        <f t="shared" si="5"/>
        <v>123</v>
      </c>
      <c r="H117">
        <f t="shared" si="4"/>
        <v>5.2661424379309788E-9</v>
      </c>
    </row>
    <row r="118" spans="7:8" x14ac:dyDescent="0.2">
      <c r="G118">
        <f t="shared" si="5"/>
        <v>124</v>
      </c>
      <c r="H118">
        <f t="shared" si="4"/>
        <v>3.8479246255591049E-9</v>
      </c>
    </row>
    <row r="119" spans="7:8" x14ac:dyDescent="0.2">
      <c r="G119">
        <f t="shared" si="5"/>
        <v>125</v>
      </c>
      <c r="H119">
        <f t="shared" si="4"/>
        <v>2.8074424077204993E-9</v>
      </c>
    </row>
    <row r="120" spans="7:8" x14ac:dyDescent="0.2">
      <c r="G120">
        <f t="shared" si="5"/>
        <v>126</v>
      </c>
      <c r="H120">
        <f t="shared" si="4"/>
        <v>2.0452945137465075E-9</v>
      </c>
    </row>
    <row r="121" spans="7:8" x14ac:dyDescent="0.2">
      <c r="G121">
        <f t="shared" si="5"/>
        <v>127</v>
      </c>
      <c r="H121">
        <f t="shared" si="4"/>
        <v>1.4878928498236149E-9</v>
      </c>
    </row>
    <row r="122" spans="7:8" x14ac:dyDescent="0.2">
      <c r="G122">
        <f t="shared" si="5"/>
        <v>128</v>
      </c>
      <c r="H122">
        <f t="shared" si="4"/>
        <v>1.0808567415771361E-9</v>
      </c>
    </row>
    <row r="123" spans="7:8" x14ac:dyDescent="0.2">
      <c r="G123">
        <f t="shared" si="5"/>
        <v>129</v>
      </c>
      <c r="H123">
        <f t="shared" si="4"/>
        <v>7.8407016697947296E-10</v>
      </c>
    </row>
    <row r="124" spans="7:8" x14ac:dyDescent="0.2">
      <c r="G124">
        <f t="shared" si="5"/>
        <v>130</v>
      </c>
      <c r="H124">
        <f t="shared" si="4"/>
        <v>5.6799100095347995E-10</v>
      </c>
    </row>
    <row r="125" spans="7:8" x14ac:dyDescent="0.2">
      <c r="G125">
        <f t="shared" si="5"/>
        <v>131</v>
      </c>
      <c r="H125">
        <f t="shared" si="4"/>
        <v>4.1090072830553126E-10</v>
      </c>
    </row>
    <row r="126" spans="7:8" x14ac:dyDescent="0.2">
      <c r="G126">
        <f t="shared" si="5"/>
        <v>132</v>
      </c>
      <c r="H126">
        <f t="shared" si="4"/>
        <v>2.9685904619492328E-10</v>
      </c>
    </row>
    <row r="127" spans="7:8" x14ac:dyDescent="0.2">
      <c r="G127">
        <f t="shared" si="5"/>
        <v>133</v>
      </c>
      <c r="H127">
        <f t="shared" si="4"/>
        <v>2.141856503256457E-10</v>
      </c>
    </row>
    <row r="128" spans="7:8" x14ac:dyDescent="0.2">
      <c r="G128">
        <f t="shared" si="5"/>
        <v>134</v>
      </c>
      <c r="H128">
        <f t="shared" si="4"/>
        <v>1.543354705836532E-10</v>
      </c>
    </row>
    <row r="129" spans="7:8" x14ac:dyDescent="0.2">
      <c r="G129">
        <f t="shared" si="5"/>
        <v>135</v>
      </c>
      <c r="H129">
        <f t="shared" si="4"/>
        <v>1.1106694402100324E-10</v>
      </c>
    </row>
    <row r="130" spans="7:8" x14ac:dyDescent="0.2">
      <c r="G130">
        <f t="shared" si="5"/>
        <v>136</v>
      </c>
      <c r="H130">
        <f t="shared" si="4"/>
        <v>7.9828101106133159E-11</v>
      </c>
    </row>
    <row r="131" spans="7:8" x14ac:dyDescent="0.2">
      <c r="G131">
        <f t="shared" si="5"/>
        <v>137</v>
      </c>
      <c r="H131">
        <f t="shared" si="4"/>
        <v>5.7304233769864699E-11</v>
      </c>
    </row>
    <row r="132" spans="7:8" x14ac:dyDescent="0.2">
      <c r="G132">
        <f t="shared" si="5"/>
        <v>138</v>
      </c>
      <c r="H132">
        <f t="shared" si="4"/>
        <v>4.1085200575735832E-11</v>
      </c>
    </row>
    <row r="133" spans="7:8" x14ac:dyDescent="0.2">
      <c r="G133">
        <f t="shared" si="5"/>
        <v>139</v>
      </c>
      <c r="H133">
        <f t="shared" ref="H133:H196" si="6">(G133^($D$4/2-1))*(EXP(-0.5*G133))/((_xlfn.GAMMA($D$4/2)*(2^($D$4/2))))</f>
        <v>2.9421146271369592E-11</v>
      </c>
    </row>
    <row r="134" spans="7:8" x14ac:dyDescent="0.2">
      <c r="G134">
        <f t="shared" ref="G134:G197" si="7">G133+1</f>
        <v>140</v>
      </c>
      <c r="H134">
        <f t="shared" si="6"/>
        <v>2.1043441307544183E-11</v>
      </c>
    </row>
    <row r="135" spans="7:8" x14ac:dyDescent="0.2">
      <c r="G135">
        <f t="shared" si="7"/>
        <v>141</v>
      </c>
      <c r="H135">
        <f t="shared" si="6"/>
        <v>1.503364506149387E-11</v>
      </c>
    </row>
    <row r="136" spans="7:8" x14ac:dyDescent="0.2">
      <c r="G136">
        <f t="shared" si="7"/>
        <v>142</v>
      </c>
      <c r="H136">
        <f t="shared" si="6"/>
        <v>1.0727768208777841E-11</v>
      </c>
    </row>
    <row r="137" spans="7:8" x14ac:dyDescent="0.2">
      <c r="G137">
        <f t="shared" si="7"/>
        <v>143</v>
      </c>
      <c r="H137">
        <f t="shared" si="6"/>
        <v>7.6464364111852156E-12</v>
      </c>
    </row>
    <row r="138" spans="7:8" x14ac:dyDescent="0.2">
      <c r="G138">
        <f t="shared" si="7"/>
        <v>144</v>
      </c>
      <c r="H138">
        <f t="shared" si="6"/>
        <v>5.4440273299518314E-12</v>
      </c>
    </row>
    <row r="139" spans="7:8" x14ac:dyDescent="0.2">
      <c r="G139">
        <f t="shared" si="7"/>
        <v>145</v>
      </c>
      <c r="H139">
        <f t="shared" si="6"/>
        <v>3.8716829774303964E-12</v>
      </c>
    </row>
    <row r="140" spans="7:8" x14ac:dyDescent="0.2">
      <c r="G140">
        <f t="shared" si="7"/>
        <v>146</v>
      </c>
      <c r="H140">
        <f t="shared" si="6"/>
        <v>2.7504526936877478E-12</v>
      </c>
    </row>
    <row r="141" spans="7:8" x14ac:dyDescent="0.2">
      <c r="G141">
        <f t="shared" si="7"/>
        <v>147</v>
      </c>
      <c r="H141">
        <f t="shared" si="6"/>
        <v>1.9518208588247353E-12</v>
      </c>
    </row>
    <row r="142" spans="7:8" x14ac:dyDescent="0.2">
      <c r="G142">
        <f t="shared" si="7"/>
        <v>148</v>
      </c>
      <c r="H142">
        <f t="shared" si="6"/>
        <v>1.3836092884413416E-12</v>
      </c>
    </row>
    <row r="143" spans="7:8" x14ac:dyDescent="0.2">
      <c r="G143">
        <f t="shared" si="7"/>
        <v>149</v>
      </c>
      <c r="H143">
        <f t="shared" si="6"/>
        <v>9.7978536312081476E-13</v>
      </c>
    </row>
    <row r="144" spans="7:8" x14ac:dyDescent="0.2">
      <c r="G144">
        <f t="shared" si="7"/>
        <v>150</v>
      </c>
      <c r="H144">
        <f t="shared" si="6"/>
        <v>6.9310413712456119E-13</v>
      </c>
    </row>
    <row r="145" spans="7:8" x14ac:dyDescent="0.2">
      <c r="G145">
        <f t="shared" si="7"/>
        <v>151</v>
      </c>
      <c r="H145">
        <f t="shared" si="6"/>
        <v>4.8980372050202379E-13</v>
      </c>
    </row>
    <row r="146" spans="7:8" x14ac:dyDescent="0.2">
      <c r="G146">
        <f t="shared" si="7"/>
        <v>152</v>
      </c>
      <c r="H146">
        <f t="shared" si="6"/>
        <v>3.4578613367132337E-13</v>
      </c>
    </row>
    <row r="147" spans="7:8" x14ac:dyDescent="0.2">
      <c r="G147">
        <f t="shared" si="7"/>
        <v>153</v>
      </c>
      <c r="H147">
        <f t="shared" si="6"/>
        <v>2.4387131429385162E-13</v>
      </c>
    </row>
    <row r="148" spans="7:8" x14ac:dyDescent="0.2">
      <c r="G148">
        <f t="shared" si="7"/>
        <v>154</v>
      </c>
      <c r="H148">
        <f t="shared" si="6"/>
        <v>1.7182531482036034E-13</v>
      </c>
    </row>
    <row r="149" spans="7:8" x14ac:dyDescent="0.2">
      <c r="G149">
        <f t="shared" si="7"/>
        <v>155</v>
      </c>
      <c r="H149">
        <f t="shared" si="6"/>
        <v>1.2094624405213507E-13</v>
      </c>
    </row>
    <row r="150" spans="7:8" x14ac:dyDescent="0.2">
      <c r="G150">
        <f t="shared" si="7"/>
        <v>156</v>
      </c>
      <c r="H150">
        <f t="shared" si="6"/>
        <v>8.50514749163029E-14</v>
      </c>
    </row>
    <row r="151" spans="7:8" x14ac:dyDescent="0.2">
      <c r="G151">
        <f t="shared" si="7"/>
        <v>157</v>
      </c>
      <c r="H151">
        <f t="shared" si="6"/>
        <v>5.9753156431318545E-14</v>
      </c>
    </row>
    <row r="152" spans="7:8" x14ac:dyDescent="0.2">
      <c r="G152">
        <f t="shared" si="7"/>
        <v>158</v>
      </c>
      <c r="H152">
        <f t="shared" si="6"/>
        <v>4.1940596720445418E-14</v>
      </c>
    </row>
    <row r="153" spans="7:8" x14ac:dyDescent="0.2">
      <c r="G153">
        <f t="shared" si="7"/>
        <v>159</v>
      </c>
      <c r="H153">
        <f t="shared" si="6"/>
        <v>2.9410893848392149E-14</v>
      </c>
    </row>
    <row r="154" spans="7:8" x14ac:dyDescent="0.2">
      <c r="G154">
        <f t="shared" si="7"/>
        <v>160</v>
      </c>
      <c r="H154">
        <f t="shared" si="6"/>
        <v>2.0605669246738917E-14</v>
      </c>
    </row>
    <row r="155" spans="7:8" x14ac:dyDescent="0.2">
      <c r="G155">
        <f t="shared" si="7"/>
        <v>161</v>
      </c>
      <c r="H155">
        <f t="shared" si="6"/>
        <v>1.4423645209291592E-14</v>
      </c>
    </row>
    <row r="156" spans="7:8" x14ac:dyDescent="0.2">
      <c r="G156">
        <f t="shared" si="7"/>
        <v>162</v>
      </c>
      <c r="H156">
        <f t="shared" si="6"/>
        <v>1.0087370582809026E-14</v>
      </c>
    </row>
    <row r="157" spans="7:8" x14ac:dyDescent="0.2">
      <c r="G157">
        <f t="shared" si="7"/>
        <v>163</v>
      </c>
      <c r="H157">
        <f t="shared" si="6"/>
        <v>7.0485583902577214E-15</v>
      </c>
    </row>
    <row r="158" spans="7:8" x14ac:dyDescent="0.2">
      <c r="G158">
        <f t="shared" si="7"/>
        <v>164</v>
      </c>
      <c r="H158">
        <f t="shared" si="6"/>
        <v>4.9209240783167558E-15</v>
      </c>
    </row>
    <row r="159" spans="7:8" x14ac:dyDescent="0.2">
      <c r="G159">
        <f t="shared" si="7"/>
        <v>165</v>
      </c>
      <c r="H159">
        <f t="shared" si="6"/>
        <v>3.4325876491861413E-15</v>
      </c>
    </row>
    <row r="160" spans="7:8" x14ac:dyDescent="0.2">
      <c r="G160">
        <f t="shared" si="7"/>
        <v>166</v>
      </c>
      <c r="H160">
        <f t="shared" si="6"/>
        <v>2.3923774630279307E-15</v>
      </c>
    </row>
    <row r="161" spans="7:8" x14ac:dyDescent="0.2">
      <c r="G161">
        <f t="shared" si="7"/>
        <v>167</v>
      </c>
      <c r="H161">
        <f t="shared" si="6"/>
        <v>1.6660010588238725E-15</v>
      </c>
    </row>
    <row r="162" spans="7:8" x14ac:dyDescent="0.2">
      <c r="G162">
        <f t="shared" si="7"/>
        <v>168</v>
      </c>
      <c r="H162">
        <f t="shared" si="6"/>
        <v>1.1592114853620943E-15</v>
      </c>
    </row>
    <row r="163" spans="7:8" x14ac:dyDescent="0.2">
      <c r="G163">
        <f t="shared" si="7"/>
        <v>169</v>
      </c>
      <c r="H163">
        <f t="shared" si="6"/>
        <v>8.0592784480149386E-16</v>
      </c>
    </row>
    <row r="164" spans="7:8" x14ac:dyDescent="0.2">
      <c r="G164">
        <f t="shared" si="7"/>
        <v>170</v>
      </c>
      <c r="H164">
        <f t="shared" si="6"/>
        <v>5.5986060037839575E-16</v>
      </c>
    </row>
    <row r="165" spans="7:8" x14ac:dyDescent="0.2">
      <c r="G165">
        <f t="shared" si="7"/>
        <v>171</v>
      </c>
      <c r="H165">
        <f t="shared" si="6"/>
        <v>3.8861361495903333E-16</v>
      </c>
    </row>
    <row r="166" spans="7:8" x14ac:dyDescent="0.2">
      <c r="G166">
        <f t="shared" si="7"/>
        <v>172</v>
      </c>
      <c r="H166">
        <f t="shared" si="6"/>
        <v>2.6953459228890607E-16</v>
      </c>
    </row>
    <row r="167" spans="7:8" x14ac:dyDescent="0.2">
      <c r="G167">
        <f t="shared" si="7"/>
        <v>173</v>
      </c>
      <c r="H167">
        <f t="shared" si="6"/>
        <v>1.867984907263442E-16</v>
      </c>
    </row>
    <row r="168" spans="7:8" x14ac:dyDescent="0.2">
      <c r="G168">
        <f t="shared" si="7"/>
        <v>174</v>
      </c>
      <c r="H168">
        <f t="shared" si="6"/>
        <v>1.2935953939579283E-16</v>
      </c>
    </row>
    <row r="169" spans="7:8" x14ac:dyDescent="0.2">
      <c r="G169">
        <f t="shared" si="7"/>
        <v>175</v>
      </c>
      <c r="H169">
        <f t="shared" si="6"/>
        <v>8.9514549197091719E-17</v>
      </c>
    </row>
    <row r="170" spans="7:8" x14ac:dyDescent="0.2">
      <c r="G170">
        <f t="shared" si="7"/>
        <v>176</v>
      </c>
      <c r="H170">
        <f t="shared" si="6"/>
        <v>6.1896006271309151E-17</v>
      </c>
    </row>
    <row r="171" spans="7:8" x14ac:dyDescent="0.2">
      <c r="G171">
        <f t="shared" si="7"/>
        <v>177</v>
      </c>
      <c r="H171">
        <f t="shared" si="6"/>
        <v>4.2767036126688259E-17</v>
      </c>
    </row>
    <row r="172" spans="7:8" x14ac:dyDescent="0.2">
      <c r="G172">
        <f t="shared" si="7"/>
        <v>178</v>
      </c>
      <c r="H172">
        <f t="shared" si="6"/>
        <v>2.9528190860160522E-17</v>
      </c>
    </row>
    <row r="173" spans="7:8" x14ac:dyDescent="0.2">
      <c r="G173">
        <f t="shared" si="7"/>
        <v>179</v>
      </c>
      <c r="H173">
        <f t="shared" si="6"/>
        <v>2.0372731327279652E-17</v>
      </c>
    </row>
    <row r="174" spans="7:8" x14ac:dyDescent="0.2">
      <c r="G174">
        <f t="shared" si="7"/>
        <v>180</v>
      </c>
      <c r="H174">
        <f t="shared" si="6"/>
        <v>1.4045911305798506E-17</v>
      </c>
    </row>
    <row r="175" spans="7:8" x14ac:dyDescent="0.2">
      <c r="G175">
        <f t="shared" si="7"/>
        <v>181</v>
      </c>
      <c r="H175">
        <f t="shared" si="6"/>
        <v>9.6770344105533603E-18</v>
      </c>
    </row>
    <row r="176" spans="7:8" x14ac:dyDescent="0.2">
      <c r="G176">
        <f t="shared" si="7"/>
        <v>182</v>
      </c>
      <c r="H176">
        <f t="shared" si="6"/>
        <v>6.6623853124728795E-18</v>
      </c>
    </row>
    <row r="177" spans="7:8" x14ac:dyDescent="0.2">
      <c r="G177">
        <f t="shared" si="7"/>
        <v>183</v>
      </c>
      <c r="H177">
        <f t="shared" si="6"/>
        <v>4.58369429695393E-18</v>
      </c>
    </row>
    <row r="178" spans="7:8" x14ac:dyDescent="0.2">
      <c r="G178">
        <f t="shared" si="7"/>
        <v>184</v>
      </c>
      <c r="H178">
        <f t="shared" si="6"/>
        <v>3.1513981064838403E-18</v>
      </c>
    </row>
    <row r="179" spans="7:8" x14ac:dyDescent="0.2">
      <c r="G179">
        <f t="shared" si="7"/>
        <v>185</v>
      </c>
      <c r="H179">
        <f t="shared" si="6"/>
        <v>2.1651892033665616E-18</v>
      </c>
    </row>
    <row r="180" spans="7:8" x14ac:dyDescent="0.2">
      <c r="G180">
        <f t="shared" si="7"/>
        <v>186</v>
      </c>
      <c r="H180">
        <f t="shared" si="6"/>
        <v>1.4866083766939912E-18</v>
      </c>
    </row>
    <row r="181" spans="7:8" x14ac:dyDescent="0.2">
      <c r="G181">
        <f t="shared" si="7"/>
        <v>187</v>
      </c>
      <c r="H181">
        <f t="shared" si="6"/>
        <v>1.0200197199006778E-18</v>
      </c>
    </row>
    <row r="182" spans="7:8" x14ac:dyDescent="0.2">
      <c r="G182">
        <f t="shared" si="7"/>
        <v>188</v>
      </c>
      <c r="H182">
        <f t="shared" si="6"/>
        <v>6.9941494782847219E-19</v>
      </c>
    </row>
    <row r="183" spans="7:8" x14ac:dyDescent="0.2">
      <c r="G183">
        <f t="shared" si="7"/>
        <v>189</v>
      </c>
      <c r="H183">
        <f t="shared" si="6"/>
        <v>4.7926821957082931E-19</v>
      </c>
    </row>
    <row r="184" spans="7:8" x14ac:dyDescent="0.2">
      <c r="G184">
        <f t="shared" si="7"/>
        <v>190</v>
      </c>
      <c r="H184">
        <f t="shared" si="6"/>
        <v>3.2820312864937886E-19</v>
      </c>
    </row>
    <row r="185" spans="7:8" x14ac:dyDescent="0.2">
      <c r="G185">
        <f t="shared" si="7"/>
        <v>191</v>
      </c>
      <c r="H185">
        <f t="shared" si="6"/>
        <v>2.2461052375377395E-19</v>
      </c>
    </row>
    <row r="186" spans="7:8" x14ac:dyDescent="0.2">
      <c r="G186">
        <f t="shared" si="7"/>
        <v>192</v>
      </c>
      <c r="H186">
        <f t="shared" si="6"/>
        <v>1.5361855409547535E-19</v>
      </c>
    </row>
    <row r="187" spans="7:8" x14ac:dyDescent="0.2">
      <c r="G187">
        <f t="shared" si="7"/>
        <v>193</v>
      </c>
      <c r="H187">
        <f t="shared" si="6"/>
        <v>1.0499926986684652E-19</v>
      </c>
    </row>
    <row r="188" spans="7:8" x14ac:dyDescent="0.2">
      <c r="G188">
        <f t="shared" si="7"/>
        <v>194</v>
      </c>
      <c r="H188">
        <f t="shared" si="6"/>
        <v>7.1723375322422396E-20</v>
      </c>
    </row>
    <row r="189" spans="7:8" x14ac:dyDescent="0.2">
      <c r="G189">
        <f t="shared" si="7"/>
        <v>195</v>
      </c>
      <c r="H189">
        <f t="shared" si="6"/>
        <v>4.8963195255109585E-20</v>
      </c>
    </row>
    <row r="190" spans="7:8" x14ac:dyDescent="0.2">
      <c r="G190">
        <f t="shared" si="7"/>
        <v>196</v>
      </c>
      <c r="H190">
        <f t="shared" si="6"/>
        <v>3.3405354916526619E-20</v>
      </c>
    </row>
    <row r="191" spans="7:8" x14ac:dyDescent="0.2">
      <c r="G191">
        <f t="shared" si="7"/>
        <v>197</v>
      </c>
      <c r="H191">
        <f t="shared" si="6"/>
        <v>2.2777308807373008E-20</v>
      </c>
    </row>
    <row r="192" spans="7:8" x14ac:dyDescent="0.2">
      <c r="G192">
        <f t="shared" si="7"/>
        <v>198</v>
      </c>
      <c r="H192">
        <f t="shared" si="6"/>
        <v>1.5521416154276451E-20</v>
      </c>
    </row>
    <row r="193" spans="7:8" x14ac:dyDescent="0.2">
      <c r="G193">
        <f t="shared" si="7"/>
        <v>199</v>
      </c>
      <c r="H193">
        <f t="shared" si="6"/>
        <v>1.0570742256249507E-20</v>
      </c>
    </row>
    <row r="194" spans="7:8" x14ac:dyDescent="0.2">
      <c r="G194">
        <f t="shared" si="7"/>
        <v>200</v>
      </c>
      <c r="H194">
        <f t="shared" si="6"/>
        <v>7.1949434614618124E-21</v>
      </c>
    </row>
    <row r="195" spans="7:8" x14ac:dyDescent="0.2">
      <c r="G195">
        <f t="shared" si="7"/>
        <v>201</v>
      </c>
      <c r="H195">
        <f t="shared" si="6"/>
        <v>4.8944011874605732E-21</v>
      </c>
    </row>
    <row r="196" spans="7:8" x14ac:dyDescent="0.2">
      <c r="G196">
        <f t="shared" si="7"/>
        <v>202</v>
      </c>
      <c r="H196">
        <f t="shared" si="6"/>
        <v>3.3275493159534657E-21</v>
      </c>
    </row>
    <row r="197" spans="7:8" x14ac:dyDescent="0.2">
      <c r="G197">
        <f t="shared" si="7"/>
        <v>203</v>
      </c>
      <c r="H197">
        <f t="shared" ref="H197:H260" si="8">(G197^($D$4/2-1))*(EXP(-0.5*G197))/((_xlfn.GAMMA($D$4/2)*(2^($D$4/2))))</f>
        <v>2.2610211999977405E-21</v>
      </c>
    </row>
    <row r="198" spans="7:8" x14ac:dyDescent="0.2">
      <c r="G198">
        <f t="shared" ref="G198:G261" si="9">G197+1</f>
        <v>204</v>
      </c>
      <c r="H198">
        <f t="shared" si="8"/>
        <v>1.5354736651572852E-21</v>
      </c>
    </row>
    <row r="199" spans="7:8" x14ac:dyDescent="0.2">
      <c r="G199">
        <f t="shared" si="9"/>
        <v>205</v>
      </c>
      <c r="H199">
        <f t="shared" si="8"/>
        <v>1.042173641388526E-21</v>
      </c>
    </row>
    <row r="200" spans="7:8" x14ac:dyDescent="0.2">
      <c r="G200">
        <f t="shared" si="9"/>
        <v>206</v>
      </c>
      <c r="H200">
        <f t="shared" si="8"/>
        <v>7.0696857236943663E-22</v>
      </c>
    </row>
    <row r="201" spans="7:8" x14ac:dyDescent="0.2">
      <c r="G201">
        <f t="shared" si="9"/>
        <v>207</v>
      </c>
      <c r="H201">
        <f t="shared" si="8"/>
        <v>4.7931910987636517E-22</v>
      </c>
    </row>
    <row r="202" spans="7:8" x14ac:dyDescent="0.2">
      <c r="G202">
        <f t="shared" si="9"/>
        <v>208</v>
      </c>
      <c r="H202">
        <f t="shared" si="8"/>
        <v>3.2480018042541918E-22</v>
      </c>
    </row>
    <row r="203" spans="7:8" x14ac:dyDescent="0.2">
      <c r="G203">
        <f t="shared" si="9"/>
        <v>209</v>
      </c>
      <c r="H203">
        <f t="shared" si="8"/>
        <v>2.1997680871075213E-22</v>
      </c>
    </row>
    <row r="204" spans="7:8" x14ac:dyDescent="0.2">
      <c r="G204">
        <f t="shared" si="9"/>
        <v>210</v>
      </c>
      <c r="H204">
        <f t="shared" si="8"/>
        <v>1.4890485384177636E-22</v>
      </c>
    </row>
    <row r="205" spans="7:8" x14ac:dyDescent="0.2">
      <c r="G205">
        <f t="shared" si="9"/>
        <v>211</v>
      </c>
      <c r="H205">
        <f t="shared" si="8"/>
        <v>1.0074286713001721E-22</v>
      </c>
    </row>
    <row r="206" spans="7:8" x14ac:dyDescent="0.2">
      <c r="G206">
        <f t="shared" si="9"/>
        <v>212</v>
      </c>
      <c r="H206">
        <f t="shared" si="8"/>
        <v>6.8123255690352516E-23</v>
      </c>
    </row>
    <row r="207" spans="7:8" x14ac:dyDescent="0.2">
      <c r="G207">
        <f t="shared" si="9"/>
        <v>213</v>
      </c>
      <c r="H207">
        <f t="shared" si="8"/>
        <v>4.6042005459389407E-23</v>
      </c>
    </row>
    <row r="208" spans="7:8" x14ac:dyDescent="0.2">
      <c r="G208">
        <f t="shared" si="9"/>
        <v>214</v>
      </c>
      <c r="H208">
        <f t="shared" si="8"/>
        <v>3.1102328138949133E-23</v>
      </c>
    </row>
    <row r="209" spans="7:8" x14ac:dyDescent="0.2">
      <c r="G209">
        <f t="shared" si="9"/>
        <v>215</v>
      </c>
      <c r="H209">
        <f t="shared" si="8"/>
        <v>2.0999717339106319E-23</v>
      </c>
    </row>
    <row r="210" spans="7:8" x14ac:dyDescent="0.2">
      <c r="G210">
        <f t="shared" si="9"/>
        <v>216</v>
      </c>
      <c r="H210">
        <f t="shared" si="8"/>
        <v>1.4171568049501842E-23</v>
      </c>
    </row>
    <row r="211" spans="7:8" x14ac:dyDescent="0.2">
      <c r="G211">
        <f t="shared" si="9"/>
        <v>217</v>
      </c>
      <c r="H211">
        <f t="shared" si="8"/>
        <v>9.5589076892112013E-24</v>
      </c>
    </row>
    <row r="212" spans="7:8" x14ac:dyDescent="0.2">
      <c r="G212">
        <f t="shared" si="9"/>
        <v>218</v>
      </c>
      <c r="H212">
        <f t="shared" si="8"/>
        <v>6.4444595347273552E-24</v>
      </c>
    </row>
    <row r="213" spans="7:8" x14ac:dyDescent="0.2">
      <c r="G213">
        <f t="shared" si="9"/>
        <v>219</v>
      </c>
      <c r="H213">
        <f t="shared" si="8"/>
        <v>4.3426472015219771E-24</v>
      </c>
    </row>
    <row r="214" spans="7:8" x14ac:dyDescent="0.2">
      <c r="G214">
        <f t="shared" si="9"/>
        <v>220</v>
      </c>
      <c r="H214">
        <f t="shared" si="8"/>
        <v>2.9249222430515503E-24</v>
      </c>
    </row>
    <row r="215" spans="7:8" x14ac:dyDescent="0.2">
      <c r="G215">
        <f t="shared" si="9"/>
        <v>221</v>
      </c>
      <c r="H215">
        <f t="shared" si="8"/>
        <v>1.9690997636949443E-24</v>
      </c>
    </row>
    <row r="216" spans="7:8" x14ac:dyDescent="0.2">
      <c r="G216">
        <f t="shared" si="9"/>
        <v>222</v>
      </c>
      <c r="H216">
        <f t="shared" si="8"/>
        <v>1.32500219192053E-24</v>
      </c>
    </row>
    <row r="217" spans="7:8" x14ac:dyDescent="0.2">
      <c r="G217">
        <f t="shared" si="9"/>
        <v>223</v>
      </c>
      <c r="H217">
        <f t="shared" si="8"/>
        <v>8.9117458694403256E-25</v>
      </c>
    </row>
    <row r="218" spans="7:8" x14ac:dyDescent="0.2">
      <c r="G218">
        <f t="shared" si="9"/>
        <v>224</v>
      </c>
      <c r="H218">
        <f t="shared" si="8"/>
        <v>5.9911214580455162E-25</v>
      </c>
    </row>
    <row r="219" spans="7:8" x14ac:dyDescent="0.2">
      <c r="G219">
        <f t="shared" si="9"/>
        <v>225</v>
      </c>
      <c r="H219">
        <f t="shared" si="8"/>
        <v>4.0258202315676305E-25</v>
      </c>
    </row>
    <row r="220" spans="7:8" x14ac:dyDescent="0.2">
      <c r="G220">
        <f t="shared" si="9"/>
        <v>226</v>
      </c>
      <c r="H220">
        <f t="shared" si="8"/>
        <v>2.7039790406469845E-25</v>
      </c>
    </row>
    <row r="221" spans="7:8" x14ac:dyDescent="0.2">
      <c r="G221">
        <f t="shared" si="9"/>
        <v>227</v>
      </c>
      <c r="H221">
        <f t="shared" si="8"/>
        <v>1.8153346406222949E-25</v>
      </c>
    </row>
    <row r="222" spans="7:8" x14ac:dyDescent="0.2">
      <c r="G222">
        <f t="shared" si="9"/>
        <v>228</v>
      </c>
      <c r="H222">
        <f t="shared" si="8"/>
        <v>1.218193336683465E-25</v>
      </c>
    </row>
    <row r="223" spans="7:8" x14ac:dyDescent="0.2">
      <c r="G223">
        <f t="shared" si="9"/>
        <v>229</v>
      </c>
      <c r="H223">
        <f t="shared" si="8"/>
        <v>8.1711576853738345E-26</v>
      </c>
    </row>
    <row r="224" spans="7:8" x14ac:dyDescent="0.2">
      <c r="G224">
        <f t="shared" si="9"/>
        <v>230</v>
      </c>
      <c r="H224">
        <f t="shared" si="8"/>
        <v>5.4784851040461878E-26</v>
      </c>
    </row>
    <row r="225" spans="7:8" x14ac:dyDescent="0.2">
      <c r="G225">
        <f t="shared" si="9"/>
        <v>231</v>
      </c>
      <c r="H225">
        <f t="shared" si="8"/>
        <v>3.6715424454796807E-26</v>
      </c>
    </row>
    <row r="226" spans="7:8" x14ac:dyDescent="0.2">
      <c r="G226">
        <f t="shared" si="9"/>
        <v>232</v>
      </c>
      <c r="H226">
        <f t="shared" si="8"/>
        <v>2.4595147268266686E-26</v>
      </c>
    </row>
    <row r="227" spans="7:8" x14ac:dyDescent="0.2">
      <c r="G227">
        <f t="shared" si="9"/>
        <v>233</v>
      </c>
      <c r="H227">
        <f t="shared" si="8"/>
        <v>1.6468904739548125E-26</v>
      </c>
    </row>
    <row r="228" spans="7:8" x14ac:dyDescent="0.2">
      <c r="G228">
        <f t="shared" si="9"/>
        <v>234</v>
      </c>
      <c r="H228">
        <f t="shared" si="8"/>
        <v>1.102290370219332E-26</v>
      </c>
    </row>
    <row r="229" spans="7:8" x14ac:dyDescent="0.2">
      <c r="G229">
        <f t="shared" si="9"/>
        <v>235</v>
      </c>
      <c r="H229">
        <f t="shared" si="8"/>
        <v>7.3747089345976605E-27</v>
      </c>
    </row>
    <row r="230" spans="7:8" x14ac:dyDescent="0.2">
      <c r="G230">
        <f t="shared" si="9"/>
        <v>236</v>
      </c>
      <c r="H230">
        <f t="shared" si="8"/>
        <v>4.9318842962579742E-27</v>
      </c>
    </row>
    <row r="231" spans="7:8" x14ac:dyDescent="0.2">
      <c r="G231">
        <f t="shared" si="9"/>
        <v>237</v>
      </c>
      <c r="H231">
        <f t="shared" si="8"/>
        <v>3.2968677654370741E-27</v>
      </c>
    </row>
    <row r="232" spans="7:8" x14ac:dyDescent="0.2">
      <c r="G232">
        <f t="shared" si="9"/>
        <v>238</v>
      </c>
      <c r="H232">
        <f t="shared" si="8"/>
        <v>2.2029890649076648E-27</v>
      </c>
    </row>
    <row r="233" spans="7:8" x14ac:dyDescent="0.2">
      <c r="G233">
        <f t="shared" si="9"/>
        <v>239</v>
      </c>
      <c r="H233">
        <f t="shared" si="8"/>
        <v>1.4714544068226072E-27</v>
      </c>
    </row>
    <row r="234" spans="7:8" x14ac:dyDescent="0.2">
      <c r="G234">
        <f t="shared" si="9"/>
        <v>240</v>
      </c>
      <c r="H234">
        <f t="shared" si="8"/>
        <v>9.8244083734158515E-28</v>
      </c>
    </row>
    <row r="235" spans="7:8" x14ac:dyDescent="0.2">
      <c r="G235">
        <f t="shared" si="9"/>
        <v>241</v>
      </c>
      <c r="H235">
        <f t="shared" si="8"/>
        <v>6.5568097949016118E-28</v>
      </c>
    </row>
    <row r="236" spans="7:8" x14ac:dyDescent="0.2">
      <c r="G236">
        <f t="shared" si="9"/>
        <v>242</v>
      </c>
      <c r="H236">
        <f t="shared" si="8"/>
        <v>4.3742820532716014E-28</v>
      </c>
    </row>
    <row r="237" spans="7:8" x14ac:dyDescent="0.2">
      <c r="G237">
        <f t="shared" si="9"/>
        <v>243</v>
      </c>
      <c r="H237">
        <f t="shared" si="8"/>
        <v>2.9170939539328856E-28</v>
      </c>
    </row>
    <row r="238" spans="7:8" x14ac:dyDescent="0.2">
      <c r="G238">
        <f t="shared" si="9"/>
        <v>244</v>
      </c>
      <c r="H238">
        <f t="shared" si="8"/>
        <v>1.9445758559582531E-28</v>
      </c>
    </row>
    <row r="239" spans="7:8" x14ac:dyDescent="0.2">
      <c r="G239">
        <f t="shared" si="9"/>
        <v>245</v>
      </c>
      <c r="H239">
        <f t="shared" si="8"/>
        <v>1.2957809261266413E-28</v>
      </c>
    </row>
    <row r="240" spans="7:8" x14ac:dyDescent="0.2">
      <c r="G240">
        <f t="shared" si="9"/>
        <v>246</v>
      </c>
      <c r="H240">
        <f t="shared" si="8"/>
        <v>8.6312136098044049E-29</v>
      </c>
    </row>
    <row r="241" spans="7:8" x14ac:dyDescent="0.2">
      <c r="G241">
        <f t="shared" si="9"/>
        <v>247</v>
      </c>
      <c r="H241">
        <f t="shared" si="8"/>
        <v>5.7470779214698988E-29</v>
      </c>
    </row>
    <row r="242" spans="7:8" x14ac:dyDescent="0.2">
      <c r="G242">
        <f t="shared" si="9"/>
        <v>248</v>
      </c>
      <c r="H242">
        <f t="shared" si="8"/>
        <v>3.8252390322553579E-29</v>
      </c>
    </row>
    <row r="243" spans="7:8" x14ac:dyDescent="0.2">
      <c r="G243">
        <f t="shared" si="9"/>
        <v>249</v>
      </c>
      <c r="H243">
        <f t="shared" si="8"/>
        <v>2.5451164728342138E-29</v>
      </c>
    </row>
    <row r="244" spans="7:8" x14ac:dyDescent="0.2">
      <c r="G244">
        <f t="shared" si="9"/>
        <v>250</v>
      </c>
      <c r="H244">
        <f t="shared" si="8"/>
        <v>1.6927609708707113E-29</v>
      </c>
    </row>
    <row r="245" spans="7:8" x14ac:dyDescent="0.2">
      <c r="G245">
        <f t="shared" si="9"/>
        <v>251</v>
      </c>
      <c r="H245">
        <f t="shared" si="8"/>
        <v>1.1254437424901665E-29</v>
      </c>
    </row>
    <row r="246" spans="7:8" x14ac:dyDescent="0.2">
      <c r="G246">
        <f t="shared" si="9"/>
        <v>252</v>
      </c>
      <c r="H246">
        <f t="shared" si="8"/>
        <v>7.4798586996066818E-30</v>
      </c>
    </row>
    <row r="247" spans="7:8" x14ac:dyDescent="0.2">
      <c r="G247">
        <f t="shared" si="9"/>
        <v>253</v>
      </c>
      <c r="H247">
        <f t="shared" si="8"/>
        <v>4.969419981384269E-30</v>
      </c>
    </row>
    <row r="248" spans="7:8" x14ac:dyDescent="0.2">
      <c r="G248">
        <f t="shared" si="9"/>
        <v>254</v>
      </c>
      <c r="H248">
        <f t="shared" si="8"/>
        <v>3.3003648733584281E-30</v>
      </c>
    </row>
    <row r="249" spans="7:8" x14ac:dyDescent="0.2">
      <c r="G249">
        <f t="shared" si="9"/>
        <v>255</v>
      </c>
      <c r="H249">
        <f t="shared" si="8"/>
        <v>2.1911059738902602E-30</v>
      </c>
    </row>
    <row r="250" spans="7:8" x14ac:dyDescent="0.2">
      <c r="G250">
        <f t="shared" si="9"/>
        <v>256</v>
      </c>
      <c r="H250">
        <f t="shared" si="8"/>
        <v>1.4541566515467627E-30</v>
      </c>
    </row>
    <row r="251" spans="7:8" x14ac:dyDescent="0.2">
      <c r="G251">
        <f t="shared" si="9"/>
        <v>257</v>
      </c>
      <c r="H251">
        <f t="shared" si="8"/>
        <v>9.6473178547273108E-31</v>
      </c>
    </row>
    <row r="252" spans="7:8" x14ac:dyDescent="0.2">
      <c r="G252">
        <f t="shared" si="9"/>
        <v>258</v>
      </c>
      <c r="H252">
        <f t="shared" si="8"/>
        <v>6.3980959277388393E-31</v>
      </c>
    </row>
    <row r="253" spans="7:8" x14ac:dyDescent="0.2">
      <c r="G253">
        <f t="shared" si="9"/>
        <v>259</v>
      </c>
      <c r="H253">
        <f t="shared" si="8"/>
        <v>4.2417477975177451E-31</v>
      </c>
    </row>
    <row r="254" spans="7:8" x14ac:dyDescent="0.2">
      <c r="G254">
        <f t="shared" si="9"/>
        <v>260</v>
      </c>
      <c r="H254">
        <f t="shared" si="8"/>
        <v>2.8111889141075015E-31</v>
      </c>
    </row>
    <row r="255" spans="7:8" x14ac:dyDescent="0.2">
      <c r="G255">
        <f t="shared" si="9"/>
        <v>261</v>
      </c>
      <c r="H255">
        <f t="shared" si="8"/>
        <v>1.8624621520801368E-31</v>
      </c>
    </row>
    <row r="256" spans="7:8" x14ac:dyDescent="0.2">
      <c r="G256">
        <f t="shared" si="9"/>
        <v>262</v>
      </c>
      <c r="H256">
        <f t="shared" si="8"/>
        <v>1.2334974233819266E-31</v>
      </c>
    </row>
    <row r="257" spans="7:8" x14ac:dyDescent="0.2">
      <c r="G257">
        <f t="shared" si="9"/>
        <v>263</v>
      </c>
      <c r="H257">
        <f t="shared" si="8"/>
        <v>8.1666420508384801E-32</v>
      </c>
    </row>
    <row r="258" spans="7:8" x14ac:dyDescent="0.2">
      <c r="G258">
        <f t="shared" si="9"/>
        <v>264</v>
      </c>
      <c r="H258">
        <f t="shared" si="8"/>
        <v>5.40510807881467E-32</v>
      </c>
    </row>
    <row r="259" spans="7:8" x14ac:dyDescent="0.2">
      <c r="G259">
        <f t="shared" si="9"/>
        <v>265</v>
      </c>
      <c r="H259">
        <f t="shared" si="8"/>
        <v>3.576201030412608E-32</v>
      </c>
    </row>
    <row r="260" spans="7:8" x14ac:dyDescent="0.2">
      <c r="G260">
        <f t="shared" si="9"/>
        <v>266</v>
      </c>
      <c r="H260">
        <f t="shared" si="8"/>
        <v>2.3653598731048318E-32</v>
      </c>
    </row>
    <row r="261" spans="7:8" x14ac:dyDescent="0.2">
      <c r="G261">
        <f t="shared" si="9"/>
        <v>267</v>
      </c>
      <c r="H261">
        <f t="shared" ref="H261:H324" si="10">(G261^($D$4/2-1))*(EXP(-0.5*G261))/((_xlfn.GAMMA($D$4/2)*(2^($D$4/2))))</f>
        <v>1.5639805684983401E-32</v>
      </c>
    </row>
    <row r="262" spans="7:8" x14ac:dyDescent="0.2">
      <c r="G262">
        <f t="shared" ref="G262:G325" si="11">G261+1</f>
        <v>268</v>
      </c>
      <c r="H262">
        <f t="shared" si="10"/>
        <v>1.0337734240069833E-32</v>
      </c>
    </row>
    <row r="263" spans="7:8" x14ac:dyDescent="0.2">
      <c r="G263">
        <f t="shared" si="11"/>
        <v>269</v>
      </c>
      <c r="H263">
        <f t="shared" si="10"/>
        <v>6.8309373101037771E-33</v>
      </c>
    </row>
    <row r="264" spans="7:8" x14ac:dyDescent="0.2">
      <c r="G264">
        <f t="shared" si="11"/>
        <v>270</v>
      </c>
      <c r="H264">
        <f t="shared" si="10"/>
        <v>4.5122919826243441E-33</v>
      </c>
    </row>
    <row r="265" spans="7:8" x14ac:dyDescent="0.2">
      <c r="G265">
        <f t="shared" si="11"/>
        <v>271</v>
      </c>
      <c r="H265">
        <f t="shared" si="10"/>
        <v>2.979731059138937E-33</v>
      </c>
    </row>
    <row r="266" spans="7:8" x14ac:dyDescent="0.2">
      <c r="G266">
        <f t="shared" si="11"/>
        <v>272</v>
      </c>
      <c r="H266">
        <f t="shared" si="10"/>
        <v>1.9670750483855285E-33</v>
      </c>
    </row>
    <row r="267" spans="7:8" x14ac:dyDescent="0.2">
      <c r="G267">
        <f t="shared" si="11"/>
        <v>273</v>
      </c>
      <c r="H267">
        <f t="shared" si="10"/>
        <v>1.298164646908832E-33</v>
      </c>
    </row>
    <row r="268" spans="7:8" x14ac:dyDescent="0.2">
      <c r="G268">
        <f t="shared" si="11"/>
        <v>274</v>
      </c>
      <c r="H268">
        <f t="shared" si="10"/>
        <v>8.5645509980169664E-34</v>
      </c>
    </row>
    <row r="269" spans="7:8" x14ac:dyDescent="0.2">
      <c r="G269">
        <f t="shared" si="11"/>
        <v>275</v>
      </c>
      <c r="H269">
        <f t="shared" si="10"/>
        <v>5.6486721900343117E-34</v>
      </c>
    </row>
    <row r="270" spans="7:8" x14ac:dyDescent="0.2">
      <c r="G270">
        <f t="shared" si="11"/>
        <v>276</v>
      </c>
      <c r="H270">
        <f t="shared" si="10"/>
        <v>3.7243977916426448E-34</v>
      </c>
    </row>
    <row r="271" spans="7:8" x14ac:dyDescent="0.2">
      <c r="G271">
        <f t="shared" si="11"/>
        <v>277</v>
      </c>
      <c r="H271">
        <f t="shared" si="10"/>
        <v>2.454904604620894E-34</v>
      </c>
    </row>
    <row r="272" spans="7:8" x14ac:dyDescent="0.2">
      <c r="G272">
        <f t="shared" si="11"/>
        <v>278</v>
      </c>
      <c r="H272">
        <f t="shared" si="10"/>
        <v>1.6176441711042227E-34</v>
      </c>
    </row>
    <row r="273" spans="7:8" x14ac:dyDescent="0.2">
      <c r="G273">
        <f t="shared" si="11"/>
        <v>279</v>
      </c>
      <c r="H273">
        <f t="shared" si="10"/>
        <v>1.065619417201154E-34</v>
      </c>
    </row>
    <row r="274" spans="7:8" x14ac:dyDescent="0.2">
      <c r="G274">
        <f t="shared" si="11"/>
        <v>280</v>
      </c>
      <c r="H274">
        <f t="shared" si="10"/>
        <v>7.0176698060975383E-35</v>
      </c>
    </row>
    <row r="275" spans="7:8" x14ac:dyDescent="0.2">
      <c r="G275">
        <f t="shared" si="11"/>
        <v>281</v>
      </c>
      <c r="H275">
        <f t="shared" si="10"/>
        <v>4.6201526619724229E-35</v>
      </c>
    </row>
    <row r="276" spans="7:8" x14ac:dyDescent="0.2">
      <c r="G276">
        <f t="shared" si="11"/>
        <v>282</v>
      </c>
      <c r="H276">
        <f t="shared" si="10"/>
        <v>3.040837543384577E-35</v>
      </c>
    </row>
    <row r="277" spans="7:8" x14ac:dyDescent="0.2">
      <c r="G277">
        <f t="shared" si="11"/>
        <v>283</v>
      </c>
      <c r="H277">
        <f t="shared" si="10"/>
        <v>2.0008037991261106E-35</v>
      </c>
    </row>
    <row r="278" spans="7:8" x14ac:dyDescent="0.2">
      <c r="G278">
        <f t="shared" si="11"/>
        <v>284</v>
      </c>
      <c r="H278">
        <f t="shared" si="10"/>
        <v>1.3161065982024704E-35</v>
      </c>
    </row>
    <row r="279" spans="7:8" x14ac:dyDescent="0.2">
      <c r="G279">
        <f t="shared" si="11"/>
        <v>285</v>
      </c>
      <c r="H279">
        <f t="shared" si="10"/>
        <v>8.6547351968253054E-36</v>
      </c>
    </row>
    <row r="280" spans="7:8" x14ac:dyDescent="0.2">
      <c r="G280">
        <f t="shared" si="11"/>
        <v>286</v>
      </c>
      <c r="H280">
        <f t="shared" si="10"/>
        <v>5.6897544664401818E-36</v>
      </c>
    </row>
    <row r="281" spans="7:8" x14ac:dyDescent="0.2">
      <c r="G281">
        <f t="shared" si="11"/>
        <v>287</v>
      </c>
      <c r="H281">
        <f t="shared" si="10"/>
        <v>3.7394794193604526E-36</v>
      </c>
    </row>
    <row r="282" spans="7:8" x14ac:dyDescent="0.2">
      <c r="G282">
        <f t="shared" si="11"/>
        <v>288</v>
      </c>
      <c r="H282">
        <f t="shared" si="10"/>
        <v>2.4570132584261945E-36</v>
      </c>
    </row>
    <row r="283" spans="7:8" x14ac:dyDescent="0.2">
      <c r="G283">
        <f t="shared" si="11"/>
        <v>289</v>
      </c>
      <c r="H283">
        <f t="shared" si="10"/>
        <v>1.6139252788893997E-36</v>
      </c>
    </row>
    <row r="284" spans="7:8" x14ac:dyDescent="0.2">
      <c r="G284">
        <f t="shared" si="11"/>
        <v>290</v>
      </c>
      <c r="H284">
        <f t="shared" si="10"/>
        <v>1.0598386453132595E-36</v>
      </c>
    </row>
    <row r="285" spans="7:8" x14ac:dyDescent="0.2">
      <c r="G285">
        <f t="shared" si="11"/>
        <v>291</v>
      </c>
      <c r="H285">
        <f t="shared" si="10"/>
        <v>6.9578859439460332E-37</v>
      </c>
    </row>
    <row r="286" spans="7:8" x14ac:dyDescent="0.2">
      <c r="G286">
        <f t="shared" si="11"/>
        <v>292</v>
      </c>
      <c r="H286">
        <f t="shared" si="10"/>
        <v>4.5666413106909323E-37</v>
      </c>
    </row>
    <row r="287" spans="7:8" x14ac:dyDescent="0.2">
      <c r="G287">
        <f t="shared" si="11"/>
        <v>293</v>
      </c>
      <c r="H287">
        <f t="shared" si="10"/>
        <v>2.996396940310362E-37</v>
      </c>
    </row>
    <row r="288" spans="7:8" x14ac:dyDescent="0.2">
      <c r="G288">
        <f t="shared" si="11"/>
        <v>294</v>
      </c>
      <c r="H288">
        <f t="shared" si="10"/>
        <v>1.965556061746778E-37</v>
      </c>
    </row>
    <row r="289" spans="7:8" x14ac:dyDescent="0.2">
      <c r="G289">
        <f t="shared" si="11"/>
        <v>295</v>
      </c>
      <c r="H289">
        <f t="shared" si="10"/>
        <v>1.2890090377719595E-37</v>
      </c>
    </row>
    <row r="290" spans="7:8" x14ac:dyDescent="0.2">
      <c r="G290">
        <f t="shared" si="11"/>
        <v>296</v>
      </c>
      <c r="H290">
        <f t="shared" si="10"/>
        <v>8.4510701812973903E-38</v>
      </c>
    </row>
    <row r="291" spans="7:8" x14ac:dyDescent="0.2">
      <c r="G291">
        <f t="shared" si="11"/>
        <v>297</v>
      </c>
      <c r="H291">
        <f t="shared" si="10"/>
        <v>5.5392816430533341E-38</v>
      </c>
    </row>
    <row r="292" spans="7:8" x14ac:dyDescent="0.2">
      <c r="G292">
        <f t="shared" si="11"/>
        <v>298</v>
      </c>
      <c r="H292">
        <f t="shared" si="10"/>
        <v>3.6297937271840243E-38</v>
      </c>
    </row>
    <row r="293" spans="7:8" x14ac:dyDescent="0.2">
      <c r="G293">
        <f t="shared" si="11"/>
        <v>299</v>
      </c>
      <c r="H293">
        <f t="shared" si="10"/>
        <v>2.3779239582163888E-38</v>
      </c>
    </row>
    <row r="294" spans="7:8" x14ac:dyDescent="0.2">
      <c r="G294">
        <f t="shared" si="11"/>
        <v>300</v>
      </c>
      <c r="H294">
        <f t="shared" si="10"/>
        <v>1.5574074529595054E-38</v>
      </c>
    </row>
    <row r="295" spans="7:8" x14ac:dyDescent="0.2">
      <c r="G295">
        <f t="shared" si="11"/>
        <v>301</v>
      </c>
      <c r="H295">
        <f t="shared" si="10"/>
        <v>1.0197543059843178E-38</v>
      </c>
    </row>
    <row r="296" spans="7:8" x14ac:dyDescent="0.2">
      <c r="G296">
        <f t="shared" si="11"/>
        <v>302</v>
      </c>
      <c r="H296">
        <f t="shared" si="10"/>
        <v>6.6754200102238028E-39</v>
      </c>
    </row>
    <row r="297" spans="7:8" x14ac:dyDescent="0.2">
      <c r="G297">
        <f t="shared" si="11"/>
        <v>303</v>
      </c>
      <c r="H297">
        <f t="shared" si="10"/>
        <v>4.368698996365722E-39</v>
      </c>
    </row>
    <row r="298" spans="7:8" x14ac:dyDescent="0.2">
      <c r="G298">
        <f t="shared" si="11"/>
        <v>304</v>
      </c>
      <c r="H298">
        <f t="shared" si="10"/>
        <v>2.8583594972756337E-39</v>
      </c>
    </row>
    <row r="299" spans="7:8" x14ac:dyDescent="0.2">
      <c r="G299">
        <f t="shared" si="11"/>
        <v>305</v>
      </c>
      <c r="H299">
        <f t="shared" si="10"/>
        <v>1.8697067259700944E-39</v>
      </c>
    </row>
    <row r="300" spans="7:8" x14ac:dyDescent="0.2">
      <c r="G300">
        <f t="shared" si="11"/>
        <v>306</v>
      </c>
      <c r="H300">
        <f t="shared" si="10"/>
        <v>1.2227079992981753E-39</v>
      </c>
    </row>
    <row r="301" spans="7:8" x14ac:dyDescent="0.2">
      <c r="G301">
        <f t="shared" si="11"/>
        <v>307</v>
      </c>
      <c r="H301">
        <f t="shared" si="10"/>
        <v>7.9940220057149875E-40</v>
      </c>
    </row>
    <row r="302" spans="7:8" x14ac:dyDescent="0.2">
      <c r="G302">
        <f t="shared" si="11"/>
        <v>308</v>
      </c>
      <c r="H302">
        <f t="shared" si="10"/>
        <v>5.2251882554393626E-40</v>
      </c>
    </row>
    <row r="303" spans="7:8" x14ac:dyDescent="0.2">
      <c r="G303">
        <f t="shared" si="11"/>
        <v>309</v>
      </c>
      <c r="H303">
        <f t="shared" si="10"/>
        <v>3.4145482055270791E-40</v>
      </c>
    </row>
    <row r="304" spans="7:8" x14ac:dyDescent="0.2">
      <c r="G304">
        <f t="shared" si="11"/>
        <v>310</v>
      </c>
      <c r="H304">
        <f t="shared" si="10"/>
        <v>2.2307964196735404E-40</v>
      </c>
    </row>
    <row r="305" spans="7:8" x14ac:dyDescent="0.2">
      <c r="G305">
        <f t="shared" si="11"/>
        <v>311</v>
      </c>
      <c r="H305">
        <f t="shared" si="10"/>
        <v>1.4570776185964077E-40</v>
      </c>
    </row>
    <row r="306" spans="7:8" x14ac:dyDescent="0.2">
      <c r="G306">
        <f t="shared" si="11"/>
        <v>312</v>
      </c>
      <c r="H306">
        <f t="shared" si="10"/>
        <v>9.514854711082132E-41</v>
      </c>
    </row>
    <row r="307" spans="7:8" x14ac:dyDescent="0.2">
      <c r="G307">
        <f t="shared" si="11"/>
        <v>313</v>
      </c>
      <c r="H307">
        <f t="shared" si="10"/>
        <v>6.211822269084199E-41</v>
      </c>
    </row>
    <row r="308" spans="7:8" x14ac:dyDescent="0.2">
      <c r="G308">
        <f t="shared" si="11"/>
        <v>314</v>
      </c>
      <c r="H308">
        <f t="shared" si="10"/>
        <v>4.0544684238398051E-41</v>
      </c>
    </row>
    <row r="309" spans="7:8" x14ac:dyDescent="0.2">
      <c r="G309">
        <f t="shared" si="11"/>
        <v>315</v>
      </c>
      <c r="H309">
        <f t="shared" si="10"/>
        <v>2.6457421303624041E-41</v>
      </c>
    </row>
    <row r="310" spans="7:8" x14ac:dyDescent="0.2">
      <c r="G310">
        <f t="shared" si="11"/>
        <v>316</v>
      </c>
      <c r="H310">
        <f t="shared" si="10"/>
        <v>1.7260780711457166E-41</v>
      </c>
    </row>
    <row r="311" spans="7:8" x14ac:dyDescent="0.2">
      <c r="G311">
        <f t="shared" si="11"/>
        <v>317</v>
      </c>
      <c r="H311">
        <f t="shared" si="10"/>
        <v>1.1258313164566906E-41</v>
      </c>
    </row>
    <row r="312" spans="7:8" x14ac:dyDescent="0.2">
      <c r="G312">
        <f t="shared" si="11"/>
        <v>318</v>
      </c>
      <c r="H312">
        <f t="shared" si="10"/>
        <v>7.3415339697135066E-42</v>
      </c>
    </row>
    <row r="313" spans="7:8" x14ac:dyDescent="0.2">
      <c r="G313">
        <f t="shared" si="11"/>
        <v>319</v>
      </c>
      <c r="H313">
        <f t="shared" si="10"/>
        <v>4.7863177009747546E-42</v>
      </c>
    </row>
    <row r="314" spans="7:8" x14ac:dyDescent="0.2">
      <c r="G314">
        <f t="shared" si="11"/>
        <v>320</v>
      </c>
      <c r="H314">
        <f t="shared" si="10"/>
        <v>3.1197376376962553E-42</v>
      </c>
    </row>
    <row r="315" spans="7:8" x14ac:dyDescent="0.2">
      <c r="G315">
        <f t="shared" si="11"/>
        <v>321</v>
      </c>
      <c r="H315">
        <f t="shared" si="10"/>
        <v>2.0329985807449247E-42</v>
      </c>
    </row>
    <row r="316" spans="7:8" x14ac:dyDescent="0.2">
      <c r="G316">
        <f t="shared" si="11"/>
        <v>322</v>
      </c>
      <c r="H316">
        <f t="shared" si="10"/>
        <v>1.3245218840178143E-42</v>
      </c>
    </row>
    <row r="317" spans="7:8" x14ac:dyDescent="0.2">
      <c r="G317">
        <f t="shared" si="11"/>
        <v>323</v>
      </c>
      <c r="H317">
        <f t="shared" si="10"/>
        <v>8.6274978920602842E-43</v>
      </c>
    </row>
    <row r="318" spans="7:8" x14ac:dyDescent="0.2">
      <c r="G318">
        <f t="shared" si="11"/>
        <v>324</v>
      </c>
      <c r="H318">
        <f t="shared" si="10"/>
        <v>5.6184282881635185E-43</v>
      </c>
    </row>
    <row r="319" spans="7:8" x14ac:dyDescent="0.2">
      <c r="G319">
        <f t="shared" si="11"/>
        <v>325</v>
      </c>
      <c r="H319">
        <f t="shared" si="10"/>
        <v>3.6580502654947008E-43</v>
      </c>
    </row>
    <row r="320" spans="7:8" x14ac:dyDescent="0.2">
      <c r="G320">
        <f t="shared" si="11"/>
        <v>326</v>
      </c>
      <c r="H320">
        <f t="shared" si="10"/>
        <v>2.3811673936850923E-43</v>
      </c>
    </row>
    <row r="321" spans="7:8" x14ac:dyDescent="0.2">
      <c r="G321">
        <f t="shared" si="11"/>
        <v>327</v>
      </c>
      <c r="H321">
        <f t="shared" si="10"/>
        <v>1.5496591882062919E-43</v>
      </c>
    </row>
    <row r="322" spans="7:8" x14ac:dyDescent="0.2">
      <c r="G322">
        <f t="shared" si="11"/>
        <v>328</v>
      </c>
      <c r="H322">
        <f t="shared" si="10"/>
        <v>1.008298332232017E-43</v>
      </c>
    </row>
    <row r="323" spans="7:8" x14ac:dyDescent="0.2">
      <c r="G323">
        <f t="shared" si="11"/>
        <v>329</v>
      </c>
      <c r="H323">
        <f t="shared" si="10"/>
        <v>6.5591725421880868E-44</v>
      </c>
    </row>
    <row r="324" spans="7:8" x14ac:dyDescent="0.2">
      <c r="G324">
        <f t="shared" si="11"/>
        <v>330</v>
      </c>
      <c r="H324">
        <f t="shared" si="10"/>
        <v>4.2659599982378105E-44</v>
      </c>
    </row>
    <row r="325" spans="7:8" x14ac:dyDescent="0.2">
      <c r="G325">
        <f t="shared" si="11"/>
        <v>331</v>
      </c>
      <c r="H325">
        <f t="shared" ref="H325:H388" si="12">(G325^($D$4/2-1))*(EXP(-0.5*G325))/((_xlfn.GAMMA($D$4/2)*(2^($D$4/2))))</f>
        <v>2.7739126267971668E-44</v>
      </c>
    </row>
    <row r="326" spans="7:8" x14ac:dyDescent="0.2">
      <c r="G326">
        <f t="shared" ref="G326:G389" si="13">G325+1</f>
        <v>332</v>
      </c>
      <c r="H326">
        <f t="shared" si="12"/>
        <v>1.8033399541465961E-44</v>
      </c>
    </row>
    <row r="327" spans="7:8" x14ac:dyDescent="0.2">
      <c r="G327">
        <f t="shared" si="13"/>
        <v>333</v>
      </c>
      <c r="H327">
        <f t="shared" si="12"/>
        <v>1.1721192792557126E-44</v>
      </c>
    </row>
    <row r="328" spans="7:8" x14ac:dyDescent="0.2">
      <c r="G328">
        <f t="shared" si="13"/>
        <v>334</v>
      </c>
      <c r="H328">
        <f t="shared" si="12"/>
        <v>7.6168593198980318E-45</v>
      </c>
    </row>
    <row r="329" spans="7:8" x14ac:dyDescent="0.2">
      <c r="G329">
        <f t="shared" si="13"/>
        <v>335</v>
      </c>
      <c r="H329">
        <f t="shared" si="12"/>
        <v>4.9486930702406051E-45</v>
      </c>
    </row>
    <row r="330" spans="7:8" x14ac:dyDescent="0.2">
      <c r="G330">
        <f t="shared" si="13"/>
        <v>336</v>
      </c>
      <c r="H330">
        <f t="shared" si="12"/>
        <v>3.2145197309286404E-45</v>
      </c>
    </row>
    <row r="331" spans="7:8" x14ac:dyDescent="0.2">
      <c r="G331">
        <f t="shared" si="13"/>
        <v>337</v>
      </c>
      <c r="H331">
        <f t="shared" si="12"/>
        <v>2.0876283933195996E-45</v>
      </c>
    </row>
    <row r="332" spans="7:8" x14ac:dyDescent="0.2">
      <c r="G332">
        <f t="shared" si="13"/>
        <v>338</v>
      </c>
      <c r="H332">
        <f t="shared" si="12"/>
        <v>1.3555087967922833E-45</v>
      </c>
    </row>
    <row r="333" spans="7:8" x14ac:dyDescent="0.2">
      <c r="G333">
        <f t="shared" si="13"/>
        <v>339</v>
      </c>
      <c r="H333">
        <f t="shared" si="12"/>
        <v>8.799622706233605E-46</v>
      </c>
    </row>
    <row r="334" spans="7:8" x14ac:dyDescent="0.2">
      <c r="G334">
        <f t="shared" si="13"/>
        <v>340</v>
      </c>
      <c r="H334">
        <f t="shared" si="12"/>
        <v>5.711350905328596E-46</v>
      </c>
    </row>
    <row r="335" spans="7:8" x14ac:dyDescent="0.2">
      <c r="G335">
        <f t="shared" si="13"/>
        <v>341</v>
      </c>
      <c r="H335">
        <f t="shared" si="12"/>
        <v>3.7061861429004758E-46</v>
      </c>
    </row>
    <row r="336" spans="7:8" x14ac:dyDescent="0.2">
      <c r="G336">
        <f t="shared" si="13"/>
        <v>342</v>
      </c>
      <c r="H336">
        <f t="shared" si="12"/>
        <v>2.4045272845630337E-46</v>
      </c>
    </row>
    <row r="337" spans="7:8" x14ac:dyDescent="0.2">
      <c r="G337">
        <f t="shared" si="13"/>
        <v>343</v>
      </c>
      <c r="H337">
        <f t="shared" si="12"/>
        <v>1.5597205355571732E-46</v>
      </c>
    </row>
    <row r="338" spans="7:8" x14ac:dyDescent="0.2">
      <c r="G338">
        <f t="shared" si="13"/>
        <v>344</v>
      </c>
      <c r="H338">
        <f t="shared" si="12"/>
        <v>1.0115304653069052E-46</v>
      </c>
    </row>
    <row r="339" spans="7:8" x14ac:dyDescent="0.2">
      <c r="G339">
        <f t="shared" si="13"/>
        <v>345</v>
      </c>
      <c r="H339">
        <f t="shared" si="12"/>
        <v>6.5588354297152639E-47</v>
      </c>
    </row>
    <row r="340" spans="7:8" x14ac:dyDescent="0.2">
      <c r="G340">
        <f t="shared" si="13"/>
        <v>346</v>
      </c>
      <c r="H340">
        <f t="shared" si="12"/>
        <v>4.2519737880529537E-47</v>
      </c>
    </row>
    <row r="341" spans="7:8" x14ac:dyDescent="0.2">
      <c r="G341">
        <f t="shared" si="13"/>
        <v>347</v>
      </c>
      <c r="H341">
        <f t="shared" si="12"/>
        <v>2.7559477884698793E-47</v>
      </c>
    </row>
    <row r="342" spans="7:8" x14ac:dyDescent="0.2">
      <c r="G342">
        <f t="shared" si="13"/>
        <v>348</v>
      </c>
      <c r="H342">
        <f t="shared" si="12"/>
        <v>1.7859464598724998E-47</v>
      </c>
    </row>
    <row r="343" spans="7:8" x14ac:dyDescent="0.2">
      <c r="G343">
        <f t="shared" si="13"/>
        <v>349</v>
      </c>
      <c r="H343">
        <f t="shared" si="12"/>
        <v>1.1571333310611586E-47</v>
      </c>
    </row>
    <row r="344" spans="7:8" x14ac:dyDescent="0.2">
      <c r="G344">
        <f t="shared" si="13"/>
        <v>350</v>
      </c>
      <c r="H344">
        <f t="shared" si="12"/>
        <v>7.4957719053969395E-48</v>
      </c>
    </row>
    <row r="345" spans="7:8" x14ac:dyDescent="0.2">
      <c r="G345">
        <f t="shared" si="13"/>
        <v>351</v>
      </c>
      <c r="H345">
        <f t="shared" si="12"/>
        <v>4.8547601712675468E-48</v>
      </c>
    </row>
    <row r="346" spans="7:8" x14ac:dyDescent="0.2">
      <c r="G346">
        <f t="shared" si="13"/>
        <v>352</v>
      </c>
      <c r="H346">
        <f t="shared" si="12"/>
        <v>3.1436784691883612E-48</v>
      </c>
    </row>
    <row r="347" spans="7:8" x14ac:dyDescent="0.2">
      <c r="G347">
        <f t="shared" si="13"/>
        <v>353</v>
      </c>
      <c r="H347">
        <f t="shared" si="12"/>
        <v>2.0352972397285429E-48</v>
      </c>
    </row>
    <row r="348" spans="7:8" x14ac:dyDescent="0.2">
      <c r="G348">
        <f t="shared" si="13"/>
        <v>354</v>
      </c>
      <c r="H348">
        <f t="shared" si="12"/>
        <v>1.3174599000663986E-48</v>
      </c>
    </row>
    <row r="349" spans="7:8" x14ac:dyDescent="0.2">
      <c r="G349">
        <f t="shared" si="13"/>
        <v>355</v>
      </c>
      <c r="H349">
        <f t="shared" si="12"/>
        <v>8.5264305320644405E-49</v>
      </c>
    </row>
    <row r="350" spans="7:8" x14ac:dyDescent="0.2">
      <c r="G350">
        <f t="shared" si="13"/>
        <v>356</v>
      </c>
      <c r="H350">
        <f t="shared" si="12"/>
        <v>5.5171888546198155E-49</v>
      </c>
    </row>
    <row r="351" spans="7:8" x14ac:dyDescent="0.2">
      <c r="G351">
        <f t="shared" si="13"/>
        <v>357</v>
      </c>
      <c r="H351">
        <f t="shared" si="12"/>
        <v>3.5693540335524216E-49</v>
      </c>
    </row>
    <row r="352" spans="7:8" x14ac:dyDescent="0.2">
      <c r="G352">
        <f t="shared" si="13"/>
        <v>358</v>
      </c>
      <c r="H352">
        <f t="shared" si="12"/>
        <v>2.3087825309552805E-49</v>
      </c>
    </row>
    <row r="353" spans="7:8" x14ac:dyDescent="0.2">
      <c r="G353">
        <f t="shared" si="13"/>
        <v>359</v>
      </c>
      <c r="H353">
        <f t="shared" si="12"/>
        <v>1.4931329906853544E-49</v>
      </c>
    </row>
    <row r="354" spans="7:8" x14ac:dyDescent="0.2">
      <c r="G354">
        <f t="shared" si="13"/>
        <v>360</v>
      </c>
      <c r="H354">
        <f t="shared" si="12"/>
        <v>9.6546481393244593E-50</v>
      </c>
    </row>
    <row r="355" spans="7:8" x14ac:dyDescent="0.2">
      <c r="G355">
        <f t="shared" si="13"/>
        <v>361</v>
      </c>
      <c r="H355">
        <f t="shared" si="12"/>
        <v>6.2416201628050137E-50</v>
      </c>
    </row>
    <row r="356" spans="7:8" x14ac:dyDescent="0.2">
      <c r="G356">
        <f t="shared" si="13"/>
        <v>362</v>
      </c>
      <c r="H356">
        <f t="shared" si="12"/>
        <v>4.0344243223073096E-50</v>
      </c>
    </row>
    <row r="357" spans="7:8" x14ac:dyDescent="0.2">
      <c r="G357">
        <f t="shared" si="13"/>
        <v>363</v>
      </c>
      <c r="H357">
        <f t="shared" si="12"/>
        <v>2.6072914831678293E-50</v>
      </c>
    </row>
    <row r="358" spans="7:8" x14ac:dyDescent="0.2">
      <c r="G358">
        <f t="shared" si="13"/>
        <v>364</v>
      </c>
      <c r="H358">
        <f t="shared" si="12"/>
        <v>1.6846969637256053E-50</v>
      </c>
    </row>
    <row r="359" spans="7:8" x14ac:dyDescent="0.2">
      <c r="G359">
        <f t="shared" si="13"/>
        <v>365</v>
      </c>
      <c r="H359">
        <f t="shared" si="12"/>
        <v>1.0883751335761469E-50</v>
      </c>
    </row>
    <row r="360" spans="7:8" x14ac:dyDescent="0.2">
      <c r="G360">
        <f t="shared" si="13"/>
        <v>366</v>
      </c>
      <c r="H360">
        <f t="shared" si="12"/>
        <v>7.0300829819216496E-51</v>
      </c>
    </row>
    <row r="361" spans="7:8" x14ac:dyDescent="0.2">
      <c r="G361">
        <f t="shared" si="13"/>
        <v>367</v>
      </c>
      <c r="H361">
        <f t="shared" si="12"/>
        <v>4.5401241012120088E-51</v>
      </c>
    </row>
    <row r="362" spans="7:8" x14ac:dyDescent="0.2">
      <c r="G362">
        <f t="shared" si="13"/>
        <v>368</v>
      </c>
      <c r="H362">
        <f t="shared" si="12"/>
        <v>2.9315738218351034E-51</v>
      </c>
    </row>
    <row r="363" spans="7:8" x14ac:dyDescent="0.2">
      <c r="G363">
        <f t="shared" si="13"/>
        <v>369</v>
      </c>
      <c r="H363">
        <f t="shared" si="12"/>
        <v>1.892605884733539E-51</v>
      </c>
    </row>
    <row r="364" spans="7:8" x14ac:dyDescent="0.2">
      <c r="G364">
        <f t="shared" si="13"/>
        <v>370</v>
      </c>
      <c r="H364">
        <f t="shared" si="12"/>
        <v>1.2216482495732938E-51</v>
      </c>
    </row>
    <row r="365" spans="7:8" x14ac:dyDescent="0.2">
      <c r="G365">
        <f t="shared" si="13"/>
        <v>371</v>
      </c>
      <c r="H365">
        <f t="shared" si="12"/>
        <v>7.8842285223751849E-52</v>
      </c>
    </row>
    <row r="366" spans="7:8" x14ac:dyDescent="0.2">
      <c r="G366">
        <f t="shared" si="13"/>
        <v>372</v>
      </c>
      <c r="H366">
        <f t="shared" si="12"/>
        <v>5.0874442006109488E-52</v>
      </c>
    </row>
    <row r="367" spans="7:8" x14ac:dyDescent="0.2">
      <c r="G367">
        <f t="shared" si="13"/>
        <v>373</v>
      </c>
      <c r="H367">
        <f t="shared" si="12"/>
        <v>3.2822218497821128E-52</v>
      </c>
    </row>
    <row r="368" spans="7:8" x14ac:dyDescent="0.2">
      <c r="G368">
        <f t="shared" si="13"/>
        <v>374</v>
      </c>
      <c r="H368">
        <f t="shared" si="12"/>
        <v>2.1172123094786178E-52</v>
      </c>
    </row>
    <row r="369" spans="7:8" x14ac:dyDescent="0.2">
      <c r="G369">
        <f t="shared" si="13"/>
        <v>375</v>
      </c>
      <c r="H369">
        <f t="shared" si="12"/>
        <v>1.3654929948324731E-52</v>
      </c>
    </row>
    <row r="370" spans="7:8" x14ac:dyDescent="0.2">
      <c r="G370">
        <f t="shared" si="13"/>
        <v>376</v>
      </c>
      <c r="H370">
        <f t="shared" si="12"/>
        <v>8.805286902398349E-53</v>
      </c>
    </row>
    <row r="371" spans="7:8" x14ac:dyDescent="0.2">
      <c r="G371">
        <f t="shared" si="13"/>
        <v>377</v>
      </c>
      <c r="H371">
        <f t="shared" si="12"/>
        <v>5.6771045406298078E-53</v>
      </c>
    </row>
    <row r="372" spans="7:8" x14ac:dyDescent="0.2">
      <c r="G372">
        <f t="shared" si="13"/>
        <v>378</v>
      </c>
      <c r="H372">
        <f t="shared" si="12"/>
        <v>3.6596537046896919E-53</v>
      </c>
    </row>
    <row r="373" spans="7:8" x14ac:dyDescent="0.2">
      <c r="G373">
        <f t="shared" si="13"/>
        <v>379</v>
      </c>
      <c r="H373">
        <f t="shared" si="12"/>
        <v>2.3587569033083991E-53</v>
      </c>
    </row>
    <row r="374" spans="7:8" x14ac:dyDescent="0.2">
      <c r="G374">
        <f t="shared" si="13"/>
        <v>380</v>
      </c>
      <c r="H374">
        <f t="shared" si="12"/>
        <v>1.5200463686007478E-53</v>
      </c>
    </row>
    <row r="375" spans="7:8" x14ac:dyDescent="0.2">
      <c r="G375">
        <f t="shared" si="13"/>
        <v>381</v>
      </c>
      <c r="H375">
        <f t="shared" si="12"/>
        <v>9.7940273753397481E-54</v>
      </c>
    </row>
    <row r="376" spans="7:8" x14ac:dyDescent="0.2">
      <c r="G376">
        <f t="shared" si="13"/>
        <v>382</v>
      </c>
      <c r="H376">
        <f t="shared" si="12"/>
        <v>6.309529555759808E-54</v>
      </c>
    </row>
    <row r="377" spans="7:8" x14ac:dyDescent="0.2">
      <c r="G377">
        <f t="shared" si="13"/>
        <v>383</v>
      </c>
      <c r="H377">
        <f t="shared" si="12"/>
        <v>4.0640981929292246E-54</v>
      </c>
    </row>
    <row r="378" spans="7:8" x14ac:dyDescent="0.2">
      <c r="G378">
        <f t="shared" si="13"/>
        <v>384</v>
      </c>
      <c r="H378">
        <f t="shared" si="12"/>
        <v>2.6173590939013009E-54</v>
      </c>
    </row>
    <row r="379" spans="7:8" x14ac:dyDescent="0.2">
      <c r="G379">
        <f t="shared" si="13"/>
        <v>385</v>
      </c>
      <c r="H379">
        <f t="shared" si="12"/>
        <v>1.6853677834458915E-54</v>
      </c>
    </row>
    <row r="380" spans="7:8" x14ac:dyDescent="0.2">
      <c r="G380">
        <f t="shared" si="13"/>
        <v>386</v>
      </c>
      <c r="H380">
        <f t="shared" si="12"/>
        <v>1.0850722972324886E-54</v>
      </c>
    </row>
    <row r="381" spans="7:8" x14ac:dyDescent="0.2">
      <c r="G381">
        <f t="shared" si="13"/>
        <v>387</v>
      </c>
      <c r="H381">
        <f t="shared" si="12"/>
        <v>6.9848264978667414E-55</v>
      </c>
    </row>
    <row r="382" spans="7:8" x14ac:dyDescent="0.2">
      <c r="G382">
        <f t="shared" si="13"/>
        <v>388</v>
      </c>
      <c r="H382">
        <f t="shared" si="12"/>
        <v>4.495581496790296E-55</v>
      </c>
    </row>
    <row r="383" spans="7:8" x14ac:dyDescent="0.2">
      <c r="G383">
        <f t="shared" si="13"/>
        <v>389</v>
      </c>
      <c r="H383">
        <f t="shared" si="12"/>
        <v>2.8930089414081028E-55</v>
      </c>
    </row>
    <row r="384" spans="7:8" x14ac:dyDescent="0.2">
      <c r="G384">
        <f t="shared" si="13"/>
        <v>390</v>
      </c>
      <c r="H384">
        <f t="shared" si="12"/>
        <v>1.8614341021746556E-55</v>
      </c>
    </row>
    <row r="385" spans="7:8" x14ac:dyDescent="0.2">
      <c r="G385">
        <f t="shared" si="13"/>
        <v>391</v>
      </c>
      <c r="H385">
        <f t="shared" si="12"/>
        <v>1.1975120263492317E-55</v>
      </c>
    </row>
    <row r="386" spans="7:8" x14ac:dyDescent="0.2">
      <c r="G386">
        <f t="shared" si="13"/>
        <v>392</v>
      </c>
      <c r="H386">
        <f t="shared" si="12"/>
        <v>7.7027670515016829E-56</v>
      </c>
    </row>
    <row r="387" spans="7:8" x14ac:dyDescent="0.2">
      <c r="G387">
        <f t="shared" si="13"/>
        <v>393</v>
      </c>
      <c r="H387">
        <f t="shared" si="12"/>
        <v>4.953916022432561E-56</v>
      </c>
    </row>
    <row r="388" spans="7:8" x14ac:dyDescent="0.2">
      <c r="G388">
        <f t="shared" si="13"/>
        <v>394</v>
      </c>
      <c r="H388">
        <f t="shared" si="12"/>
        <v>3.1855603904582004E-56</v>
      </c>
    </row>
    <row r="389" spans="7:8" x14ac:dyDescent="0.2">
      <c r="G389">
        <f t="shared" si="13"/>
        <v>395</v>
      </c>
      <c r="H389">
        <f t="shared" ref="H389:H452" si="14">(G389^($D$4/2-1))*(EXP(-0.5*G389))/((_xlfn.GAMMA($D$4/2)*(2^($D$4/2))))</f>
        <v>2.0481355657272893E-56</v>
      </c>
    </row>
    <row r="390" spans="7:8" x14ac:dyDescent="0.2">
      <c r="G390">
        <f t="shared" ref="G390:G453" si="15">G389+1</f>
        <v>396</v>
      </c>
      <c r="H390">
        <f t="shared" si="14"/>
        <v>1.3166414857517701E-56</v>
      </c>
    </row>
    <row r="391" spans="7:8" x14ac:dyDescent="0.2">
      <c r="G391">
        <f t="shared" si="15"/>
        <v>397</v>
      </c>
      <c r="H391">
        <f t="shared" si="14"/>
        <v>8.4627726409618905E-57</v>
      </c>
    </row>
    <row r="392" spans="7:8" x14ac:dyDescent="0.2">
      <c r="G392">
        <f t="shared" si="15"/>
        <v>398</v>
      </c>
      <c r="H392">
        <f t="shared" si="14"/>
        <v>5.4386916204817949E-57</v>
      </c>
    </row>
    <row r="393" spans="7:8" x14ac:dyDescent="0.2">
      <c r="G393">
        <f t="shared" si="15"/>
        <v>399</v>
      </c>
      <c r="H393">
        <f t="shared" si="14"/>
        <v>3.4947260455114869E-57</v>
      </c>
    </row>
    <row r="394" spans="7:8" x14ac:dyDescent="0.2">
      <c r="G394">
        <f t="shared" si="15"/>
        <v>400</v>
      </c>
      <c r="H394">
        <f t="shared" si="14"/>
        <v>2.2452726981826789E-57</v>
      </c>
    </row>
    <row r="395" spans="7:8" x14ac:dyDescent="0.2">
      <c r="G395">
        <f t="shared" si="15"/>
        <v>401</v>
      </c>
      <c r="H395">
        <f t="shared" si="14"/>
        <v>1.4423233162679184E-57</v>
      </c>
    </row>
    <row r="396" spans="7:8" x14ac:dyDescent="0.2">
      <c r="G396">
        <f t="shared" si="15"/>
        <v>402</v>
      </c>
      <c r="H396">
        <f t="shared" si="14"/>
        <v>9.2639037462285757E-58</v>
      </c>
    </row>
    <row r="397" spans="7:8" x14ac:dyDescent="0.2">
      <c r="G397">
        <f t="shared" si="15"/>
        <v>403</v>
      </c>
      <c r="H397">
        <f t="shared" si="14"/>
        <v>5.949269370985557E-58</v>
      </c>
    </row>
    <row r="398" spans="7:8" x14ac:dyDescent="0.2">
      <c r="G398">
        <f t="shared" si="15"/>
        <v>404</v>
      </c>
      <c r="H398">
        <f t="shared" si="14"/>
        <v>3.820073585137836E-58</v>
      </c>
    </row>
    <row r="399" spans="7:8" x14ac:dyDescent="0.2">
      <c r="G399">
        <f t="shared" si="15"/>
        <v>405</v>
      </c>
      <c r="H399">
        <f t="shared" si="14"/>
        <v>2.4525542583480896E-58</v>
      </c>
    </row>
    <row r="400" spans="7:8" x14ac:dyDescent="0.2">
      <c r="G400">
        <f t="shared" si="15"/>
        <v>406</v>
      </c>
      <c r="H400">
        <f t="shared" si="14"/>
        <v>1.5743620825685693E-58</v>
      </c>
    </row>
    <row r="401" spans="7:8" x14ac:dyDescent="0.2">
      <c r="G401">
        <f t="shared" si="15"/>
        <v>407</v>
      </c>
      <c r="H401">
        <f t="shared" si="14"/>
        <v>1.0104853476235484E-58</v>
      </c>
    </row>
    <row r="402" spans="7:8" x14ac:dyDescent="0.2">
      <c r="G402">
        <f t="shared" si="15"/>
        <v>408</v>
      </c>
      <c r="H402">
        <f t="shared" si="14"/>
        <v>6.4847780804367346E-59</v>
      </c>
    </row>
    <row r="403" spans="7:8" x14ac:dyDescent="0.2">
      <c r="G403">
        <f t="shared" si="15"/>
        <v>409</v>
      </c>
      <c r="H403">
        <f t="shared" si="14"/>
        <v>4.1610239026388466E-59</v>
      </c>
    </row>
    <row r="404" spans="7:8" x14ac:dyDescent="0.2">
      <c r="G404">
        <f t="shared" si="15"/>
        <v>410</v>
      </c>
      <c r="H404">
        <f t="shared" si="14"/>
        <v>2.6695962893993655E-59</v>
      </c>
    </row>
    <row r="405" spans="7:8" x14ac:dyDescent="0.2">
      <c r="G405">
        <f t="shared" si="15"/>
        <v>411</v>
      </c>
      <c r="H405">
        <f t="shared" si="14"/>
        <v>1.7125038149486969E-59</v>
      </c>
    </row>
    <row r="406" spans="7:8" x14ac:dyDescent="0.2">
      <c r="G406">
        <f t="shared" si="15"/>
        <v>412</v>
      </c>
      <c r="H406">
        <f t="shared" si="14"/>
        <v>1.0983945574558916E-59</v>
      </c>
    </row>
    <row r="407" spans="7:8" x14ac:dyDescent="0.2">
      <c r="G407">
        <f t="shared" si="15"/>
        <v>413</v>
      </c>
      <c r="H407">
        <f t="shared" si="14"/>
        <v>7.0441135918222166E-60</v>
      </c>
    </row>
    <row r="408" spans="7:8" x14ac:dyDescent="0.2">
      <c r="G408">
        <f t="shared" si="15"/>
        <v>414</v>
      </c>
      <c r="H408">
        <f t="shared" si="14"/>
        <v>4.5168510306647748E-60</v>
      </c>
    </row>
    <row r="409" spans="7:8" x14ac:dyDescent="0.2">
      <c r="G409">
        <f t="shared" si="15"/>
        <v>415</v>
      </c>
      <c r="H409">
        <f t="shared" si="14"/>
        <v>2.8959222991100893E-60</v>
      </c>
    </row>
    <row r="410" spans="7:8" x14ac:dyDescent="0.2">
      <c r="G410">
        <f t="shared" si="15"/>
        <v>416</v>
      </c>
      <c r="H410">
        <f t="shared" si="14"/>
        <v>1.8564362671031918E-60</v>
      </c>
    </row>
    <row r="411" spans="7:8" x14ac:dyDescent="0.2">
      <c r="G411">
        <f t="shared" si="15"/>
        <v>417</v>
      </c>
      <c r="H411">
        <f t="shared" si="14"/>
        <v>1.1899136956292735E-60</v>
      </c>
    </row>
    <row r="412" spans="7:8" x14ac:dyDescent="0.2">
      <c r="G412">
        <f t="shared" si="15"/>
        <v>418</v>
      </c>
      <c r="H412">
        <f t="shared" si="14"/>
        <v>7.6259409602531937E-61</v>
      </c>
    </row>
    <row r="413" spans="7:8" x14ac:dyDescent="0.2">
      <c r="G413">
        <f t="shared" si="15"/>
        <v>419</v>
      </c>
      <c r="H413">
        <f t="shared" si="14"/>
        <v>4.8866838768161785E-61</v>
      </c>
    </row>
    <row r="414" spans="7:8" x14ac:dyDescent="0.2">
      <c r="G414">
        <f t="shared" si="15"/>
        <v>420</v>
      </c>
      <c r="H414">
        <f t="shared" si="14"/>
        <v>3.1309645837998093E-61</v>
      </c>
    </row>
    <row r="415" spans="7:8" x14ac:dyDescent="0.2">
      <c r="G415">
        <f t="shared" si="15"/>
        <v>421</v>
      </c>
      <c r="H415">
        <f t="shared" si="14"/>
        <v>2.0057898957207528E-61</v>
      </c>
    </row>
    <row r="416" spans="7:8" x14ac:dyDescent="0.2">
      <c r="G416">
        <f t="shared" si="15"/>
        <v>422</v>
      </c>
      <c r="H416">
        <f t="shared" si="14"/>
        <v>1.2848024797327365E-61</v>
      </c>
    </row>
    <row r="417" spans="7:8" x14ac:dyDescent="0.2">
      <c r="G417">
        <f t="shared" si="15"/>
        <v>423</v>
      </c>
      <c r="H417">
        <f t="shared" si="14"/>
        <v>8.2286994977835398E-62</v>
      </c>
    </row>
    <row r="418" spans="7:8" x14ac:dyDescent="0.2">
      <c r="G418">
        <f t="shared" si="15"/>
        <v>424</v>
      </c>
      <c r="H418">
        <f t="shared" si="14"/>
        <v>5.2695097663472484E-62</v>
      </c>
    </row>
    <row r="419" spans="7:8" x14ac:dyDescent="0.2">
      <c r="G419">
        <f t="shared" si="15"/>
        <v>425</v>
      </c>
      <c r="H419">
        <f t="shared" si="14"/>
        <v>3.3740666896773499E-62</v>
      </c>
    </row>
    <row r="420" spans="7:8" x14ac:dyDescent="0.2">
      <c r="G420">
        <f t="shared" si="15"/>
        <v>426</v>
      </c>
      <c r="H420">
        <f t="shared" si="14"/>
        <v>2.160139555470866E-62</v>
      </c>
    </row>
    <row r="421" spans="7:8" x14ac:dyDescent="0.2">
      <c r="G421">
        <f t="shared" si="15"/>
        <v>427</v>
      </c>
      <c r="H421">
        <f t="shared" si="14"/>
        <v>1.3827858120204346E-62</v>
      </c>
    </row>
    <row r="422" spans="7:8" x14ac:dyDescent="0.2">
      <c r="G422">
        <f t="shared" si="15"/>
        <v>428</v>
      </c>
      <c r="H422">
        <f t="shared" si="14"/>
        <v>8.8506106425981949E-63</v>
      </c>
    </row>
    <row r="423" spans="7:8" x14ac:dyDescent="0.2">
      <c r="G423">
        <f t="shared" si="15"/>
        <v>429</v>
      </c>
      <c r="H423">
        <f t="shared" si="14"/>
        <v>5.6641797576792177E-63</v>
      </c>
    </row>
    <row r="424" spans="7:8" x14ac:dyDescent="0.2">
      <c r="G424">
        <f t="shared" si="15"/>
        <v>430</v>
      </c>
      <c r="H424">
        <f t="shared" si="14"/>
        <v>3.6244869861764032E-63</v>
      </c>
    </row>
    <row r="425" spans="7:8" x14ac:dyDescent="0.2">
      <c r="G425">
        <f t="shared" si="15"/>
        <v>431</v>
      </c>
      <c r="H425">
        <f t="shared" si="14"/>
        <v>2.319006890999026E-63</v>
      </c>
    </row>
    <row r="426" spans="7:8" x14ac:dyDescent="0.2">
      <c r="G426">
        <f t="shared" si="15"/>
        <v>432</v>
      </c>
      <c r="H426">
        <f t="shared" si="14"/>
        <v>1.483555374581134E-63</v>
      </c>
    </row>
    <row r="427" spans="7:8" x14ac:dyDescent="0.2">
      <c r="G427">
        <f t="shared" si="15"/>
        <v>433</v>
      </c>
      <c r="H427">
        <f t="shared" si="14"/>
        <v>9.4896885608792211E-64</v>
      </c>
    </row>
    <row r="428" spans="7:8" x14ac:dyDescent="0.2">
      <c r="G428">
        <f t="shared" si="15"/>
        <v>434</v>
      </c>
      <c r="H428">
        <f t="shared" si="14"/>
        <v>6.069415667125783E-64</v>
      </c>
    </row>
    <row r="429" spans="7:8" x14ac:dyDescent="0.2">
      <c r="G429">
        <f t="shared" si="15"/>
        <v>435</v>
      </c>
      <c r="H429">
        <f t="shared" si="14"/>
        <v>3.8814033075742217E-64</v>
      </c>
    </row>
    <row r="430" spans="7:8" x14ac:dyDescent="0.2">
      <c r="G430">
        <f t="shared" si="15"/>
        <v>436</v>
      </c>
      <c r="H430">
        <f t="shared" si="14"/>
        <v>2.4818633961205174E-64</v>
      </c>
    </row>
    <row r="431" spans="7:8" x14ac:dyDescent="0.2">
      <c r="G431">
        <f t="shared" si="15"/>
        <v>437</v>
      </c>
      <c r="H431">
        <f t="shared" si="14"/>
        <v>1.5867716408946306E-64</v>
      </c>
    </row>
    <row r="432" spans="7:8" x14ac:dyDescent="0.2">
      <c r="G432">
        <f t="shared" si="15"/>
        <v>438</v>
      </c>
      <c r="H432">
        <f t="shared" si="14"/>
        <v>1.0143753345281546E-64</v>
      </c>
    </row>
    <row r="433" spans="7:8" x14ac:dyDescent="0.2">
      <c r="G433">
        <f t="shared" si="15"/>
        <v>439</v>
      </c>
      <c r="H433">
        <f t="shared" si="14"/>
        <v>6.4838187116153794E-65</v>
      </c>
    </row>
    <row r="434" spans="7:8" x14ac:dyDescent="0.2">
      <c r="G434">
        <f t="shared" si="15"/>
        <v>440</v>
      </c>
      <c r="H434">
        <f t="shared" si="14"/>
        <v>4.1439186020133238E-65</v>
      </c>
    </row>
    <row r="435" spans="7:8" x14ac:dyDescent="0.2">
      <c r="G435">
        <f t="shared" si="15"/>
        <v>441</v>
      </c>
      <c r="H435">
        <f t="shared" si="14"/>
        <v>2.6481340997375943E-65</v>
      </c>
    </row>
    <row r="436" spans="7:8" x14ac:dyDescent="0.2">
      <c r="G436">
        <f t="shared" si="15"/>
        <v>442</v>
      </c>
      <c r="H436">
        <f t="shared" si="14"/>
        <v>1.6920662769599097E-65</v>
      </c>
    </row>
    <row r="437" spans="7:8" x14ac:dyDescent="0.2">
      <c r="G437">
        <f t="shared" si="15"/>
        <v>443</v>
      </c>
      <c r="H437">
        <f t="shared" si="14"/>
        <v>1.0810446632926676E-65</v>
      </c>
    </row>
    <row r="438" spans="7:8" x14ac:dyDescent="0.2">
      <c r="G438">
        <f t="shared" si="15"/>
        <v>444</v>
      </c>
      <c r="H438">
        <f t="shared" si="14"/>
        <v>6.9058796527924164E-66</v>
      </c>
    </row>
    <row r="439" spans="7:8" x14ac:dyDescent="0.2">
      <c r="G439">
        <f t="shared" si="15"/>
        <v>445</v>
      </c>
      <c r="H439">
        <f t="shared" si="14"/>
        <v>4.4110675113333604E-66</v>
      </c>
    </row>
    <row r="440" spans="7:8" x14ac:dyDescent="0.2">
      <c r="G440">
        <f t="shared" si="15"/>
        <v>446</v>
      </c>
      <c r="H440">
        <f t="shared" si="14"/>
        <v>2.8172018282966519E-66</v>
      </c>
    </row>
    <row r="441" spans="7:8" x14ac:dyDescent="0.2">
      <c r="G441">
        <f t="shared" si="15"/>
        <v>447</v>
      </c>
      <c r="H441">
        <f t="shared" si="14"/>
        <v>1.7990448991884908E-66</v>
      </c>
    </row>
    <row r="442" spans="7:8" x14ac:dyDescent="0.2">
      <c r="G442">
        <f t="shared" si="15"/>
        <v>448</v>
      </c>
      <c r="H442">
        <f t="shared" si="14"/>
        <v>1.148724942889188E-66</v>
      </c>
    </row>
    <row r="443" spans="7:8" x14ac:dyDescent="0.2">
      <c r="G443">
        <f t="shared" si="15"/>
        <v>449</v>
      </c>
      <c r="H443">
        <f t="shared" si="14"/>
        <v>7.3339903031435278E-67</v>
      </c>
    </row>
    <row r="444" spans="7:8" x14ac:dyDescent="0.2">
      <c r="G444">
        <f t="shared" si="15"/>
        <v>450</v>
      </c>
      <c r="H444">
        <f t="shared" si="14"/>
        <v>4.6818237911410767E-67</v>
      </c>
    </row>
    <row r="445" spans="7:8" x14ac:dyDescent="0.2">
      <c r="G445">
        <f t="shared" si="15"/>
        <v>451</v>
      </c>
      <c r="H445">
        <f t="shared" si="14"/>
        <v>2.9884119860185698E-67</v>
      </c>
    </row>
    <row r="446" spans="7:8" x14ac:dyDescent="0.2">
      <c r="G446">
        <f t="shared" si="15"/>
        <v>452</v>
      </c>
      <c r="H446">
        <f t="shared" si="14"/>
        <v>1.9072901509934834E-67</v>
      </c>
    </row>
    <row r="447" spans="7:8" x14ac:dyDescent="0.2">
      <c r="G447">
        <f t="shared" si="15"/>
        <v>453</v>
      </c>
      <c r="H447">
        <f t="shared" si="14"/>
        <v>1.2171501888949885E-67</v>
      </c>
    </row>
    <row r="448" spans="7:8" x14ac:dyDescent="0.2">
      <c r="G448">
        <f t="shared" si="15"/>
        <v>454</v>
      </c>
      <c r="H448">
        <f t="shared" si="14"/>
        <v>7.7664562350976023E-68</v>
      </c>
    </row>
    <row r="449" spans="7:8" x14ac:dyDescent="0.2">
      <c r="G449">
        <f t="shared" si="15"/>
        <v>455</v>
      </c>
      <c r="H449">
        <f t="shared" si="14"/>
        <v>4.9551084685252906E-68</v>
      </c>
    </row>
    <row r="450" spans="7:8" x14ac:dyDescent="0.2">
      <c r="G450">
        <f t="shared" si="15"/>
        <v>456</v>
      </c>
      <c r="H450">
        <f t="shared" si="14"/>
        <v>3.1610777868117195E-68</v>
      </c>
    </row>
    <row r="451" spans="7:8" x14ac:dyDescent="0.2">
      <c r="G451">
        <f t="shared" si="15"/>
        <v>457</v>
      </c>
      <c r="H451">
        <f t="shared" si="14"/>
        <v>2.016365055551241E-68</v>
      </c>
    </row>
    <row r="452" spans="7:8" x14ac:dyDescent="0.2">
      <c r="G452">
        <f t="shared" si="15"/>
        <v>458</v>
      </c>
      <c r="H452">
        <f t="shared" si="14"/>
        <v>1.2860424788284529E-68</v>
      </c>
    </row>
    <row r="453" spans="7:8" x14ac:dyDescent="0.2">
      <c r="G453">
        <f t="shared" si="15"/>
        <v>459</v>
      </c>
      <c r="H453">
        <f t="shared" ref="H453:H516" si="16">(G453^($D$4/2-1))*(EXP(-0.5*G453))/((_xlfn.GAMMA($D$4/2)*(2^($D$4/2))))</f>
        <v>8.2015105176778116E-69</v>
      </c>
    </row>
    <row r="454" spans="7:8" x14ac:dyDescent="0.2">
      <c r="G454">
        <f t="shared" ref="G454:G517" si="17">G453+1</f>
        <v>460</v>
      </c>
      <c r="H454">
        <f t="shared" si="16"/>
        <v>5.2297986249313763E-69</v>
      </c>
    </row>
    <row r="455" spans="7:8" x14ac:dyDescent="0.2">
      <c r="G455">
        <f t="shared" si="17"/>
        <v>461</v>
      </c>
      <c r="H455">
        <f t="shared" si="16"/>
        <v>3.3344858658139884E-69</v>
      </c>
    </row>
    <row r="456" spans="7:8" x14ac:dyDescent="0.2">
      <c r="G456">
        <f t="shared" si="17"/>
        <v>462</v>
      </c>
      <c r="H456">
        <f t="shared" si="16"/>
        <v>2.1258165986273943E-69</v>
      </c>
    </row>
    <row r="457" spans="7:8" x14ac:dyDescent="0.2">
      <c r="G457">
        <f t="shared" si="17"/>
        <v>463</v>
      </c>
      <c r="H457">
        <f t="shared" si="16"/>
        <v>1.355114238141591E-69</v>
      </c>
    </row>
    <row r="458" spans="7:8" x14ac:dyDescent="0.2">
      <c r="G458">
        <f t="shared" si="17"/>
        <v>464</v>
      </c>
      <c r="H458">
        <f t="shared" si="16"/>
        <v>8.63732829244101E-70</v>
      </c>
    </row>
    <row r="459" spans="7:8" x14ac:dyDescent="0.2">
      <c r="G459">
        <f t="shared" si="17"/>
        <v>465</v>
      </c>
      <c r="H459">
        <f t="shared" si="16"/>
        <v>5.5047366840620451E-70</v>
      </c>
    </row>
    <row r="460" spans="7:8" x14ac:dyDescent="0.2">
      <c r="G460">
        <f t="shared" si="17"/>
        <v>466</v>
      </c>
      <c r="H460">
        <f t="shared" si="16"/>
        <v>3.5079021939737567E-70</v>
      </c>
    </row>
    <row r="461" spans="7:8" x14ac:dyDescent="0.2">
      <c r="G461">
        <f t="shared" si="17"/>
        <v>467</v>
      </c>
      <c r="H461">
        <f t="shared" si="16"/>
        <v>2.2351794926799436E-70</v>
      </c>
    </row>
    <row r="462" spans="7:8" x14ac:dyDescent="0.2">
      <c r="G462">
        <f t="shared" si="17"/>
        <v>468</v>
      </c>
      <c r="H462">
        <f t="shared" si="16"/>
        <v>1.4240706342823969E-70</v>
      </c>
    </row>
    <row r="463" spans="7:8" x14ac:dyDescent="0.2">
      <c r="G463">
        <f t="shared" si="17"/>
        <v>469</v>
      </c>
      <c r="H463">
        <f t="shared" si="16"/>
        <v>9.0720419912391175E-71</v>
      </c>
    </row>
    <row r="464" spans="7:8" x14ac:dyDescent="0.2">
      <c r="G464">
        <f t="shared" si="17"/>
        <v>470</v>
      </c>
      <c r="H464">
        <f t="shared" si="16"/>
        <v>5.7787400793295287E-71</v>
      </c>
    </row>
    <row r="465" spans="7:8" x14ac:dyDescent="0.2">
      <c r="G465">
        <f t="shared" si="17"/>
        <v>471</v>
      </c>
      <c r="H465">
        <f t="shared" si="16"/>
        <v>3.6805782160021234E-71</v>
      </c>
    </row>
    <row r="466" spans="7:8" x14ac:dyDescent="0.2">
      <c r="G466">
        <f t="shared" si="17"/>
        <v>472</v>
      </c>
      <c r="H466">
        <f t="shared" si="16"/>
        <v>2.3439800716948473E-71</v>
      </c>
    </row>
    <row r="467" spans="7:8" x14ac:dyDescent="0.2">
      <c r="G467">
        <f t="shared" si="17"/>
        <v>473</v>
      </c>
      <c r="H467">
        <f t="shared" si="16"/>
        <v>1.492612046783647E-71</v>
      </c>
    </row>
    <row r="468" spans="7:8" x14ac:dyDescent="0.2">
      <c r="G468">
        <f t="shared" si="17"/>
        <v>474</v>
      </c>
      <c r="H468">
        <f t="shared" si="16"/>
        <v>9.5037569928093453E-72</v>
      </c>
    </row>
    <row r="469" spans="7:8" x14ac:dyDescent="0.2">
      <c r="G469">
        <f t="shared" si="17"/>
        <v>475</v>
      </c>
      <c r="H469">
        <f t="shared" si="16"/>
        <v>6.0506111723577719E-72</v>
      </c>
    </row>
    <row r="470" spans="7:8" x14ac:dyDescent="0.2">
      <c r="G470">
        <f t="shared" si="17"/>
        <v>476</v>
      </c>
      <c r="H470">
        <f t="shared" si="16"/>
        <v>3.8517571304091126E-72</v>
      </c>
    </row>
    <row r="471" spans="7:8" x14ac:dyDescent="0.2">
      <c r="G471">
        <f t="shared" si="17"/>
        <v>477</v>
      </c>
      <c r="H471">
        <f t="shared" si="16"/>
        <v>2.4517402653699381E-72</v>
      </c>
    </row>
    <row r="472" spans="7:8" x14ac:dyDescent="0.2">
      <c r="G472">
        <f t="shared" si="17"/>
        <v>478</v>
      </c>
      <c r="H472">
        <f t="shared" si="16"/>
        <v>1.5604365809192983E-72</v>
      </c>
    </row>
    <row r="473" spans="7:8" x14ac:dyDescent="0.2">
      <c r="G473">
        <f t="shared" si="17"/>
        <v>479</v>
      </c>
      <c r="H473">
        <f t="shared" si="16"/>
        <v>9.9305675132959625E-73</v>
      </c>
    </row>
    <row r="474" spans="7:8" x14ac:dyDescent="0.2">
      <c r="G474">
        <f t="shared" si="17"/>
        <v>480</v>
      </c>
      <c r="H474">
        <f t="shared" si="16"/>
        <v>6.3191472932812775E-73</v>
      </c>
    </row>
    <row r="475" spans="7:8" x14ac:dyDescent="0.2">
      <c r="G475">
        <f t="shared" si="17"/>
        <v>481</v>
      </c>
      <c r="H475">
        <f t="shared" si="16"/>
        <v>4.0206802301435654E-73</v>
      </c>
    </row>
    <row r="476" spans="7:8" x14ac:dyDescent="0.2">
      <c r="G476">
        <f t="shared" si="17"/>
        <v>482</v>
      </c>
      <c r="H476">
        <f t="shared" si="16"/>
        <v>2.5579816013171692E-73</v>
      </c>
    </row>
    <row r="477" spans="7:8" x14ac:dyDescent="0.2">
      <c r="G477">
        <f t="shared" si="17"/>
        <v>483</v>
      </c>
      <c r="H477">
        <f t="shared" si="16"/>
        <v>1.6272425926139025E-73</v>
      </c>
    </row>
    <row r="478" spans="7:8" x14ac:dyDescent="0.2">
      <c r="G478">
        <f t="shared" si="17"/>
        <v>484</v>
      </c>
      <c r="H478">
        <f t="shared" si="16"/>
        <v>1.0350572527403888E-73</v>
      </c>
    </row>
    <row r="479" spans="7:8" x14ac:dyDescent="0.2">
      <c r="G479">
        <f t="shared" si="17"/>
        <v>485</v>
      </c>
      <c r="H479">
        <f t="shared" si="16"/>
        <v>6.583150775024047E-74</v>
      </c>
    </row>
    <row r="480" spans="7:8" x14ac:dyDescent="0.2">
      <c r="G480">
        <f t="shared" si="17"/>
        <v>486</v>
      </c>
      <c r="H480">
        <f t="shared" si="16"/>
        <v>4.1865932235303185E-74</v>
      </c>
    </row>
    <row r="481" spans="7:8" x14ac:dyDescent="0.2">
      <c r="G481">
        <f t="shared" si="17"/>
        <v>487</v>
      </c>
      <c r="H481">
        <f t="shared" si="16"/>
        <v>2.6622291848605202E-74</v>
      </c>
    </row>
    <row r="482" spans="7:8" x14ac:dyDescent="0.2">
      <c r="G482">
        <f t="shared" si="17"/>
        <v>488</v>
      </c>
      <c r="H482">
        <f t="shared" si="16"/>
        <v>1.6927311929665602E-74</v>
      </c>
    </row>
    <row r="483" spans="7:8" x14ac:dyDescent="0.2">
      <c r="G483">
        <f t="shared" si="17"/>
        <v>489</v>
      </c>
      <c r="H483">
        <f t="shared" si="16"/>
        <v>1.0761891521795019E-74</v>
      </c>
    </row>
    <row r="484" spans="7:8" x14ac:dyDescent="0.2">
      <c r="G484">
        <f t="shared" si="17"/>
        <v>490</v>
      </c>
      <c r="H484">
        <f t="shared" si="16"/>
        <v>6.8414388572410838E-75</v>
      </c>
    </row>
    <row r="485" spans="7:8" x14ac:dyDescent="0.2">
      <c r="G485">
        <f t="shared" si="17"/>
        <v>491</v>
      </c>
      <c r="H485">
        <f t="shared" si="16"/>
        <v>4.3487524576546776E-75</v>
      </c>
    </row>
    <row r="486" spans="7:8" x14ac:dyDescent="0.2">
      <c r="G486">
        <f t="shared" si="17"/>
        <v>492</v>
      </c>
      <c r="H486">
        <f t="shared" si="16"/>
        <v>2.764015607710897E-75</v>
      </c>
    </row>
    <row r="487" spans="7:8" x14ac:dyDescent="0.2">
      <c r="G487">
        <f t="shared" si="17"/>
        <v>493</v>
      </c>
      <c r="H487">
        <f t="shared" si="16"/>
        <v>1.7566087019217172E-75</v>
      </c>
    </row>
    <row r="488" spans="7:8" x14ac:dyDescent="0.2">
      <c r="G488">
        <f t="shared" si="17"/>
        <v>494</v>
      </c>
      <c r="H488">
        <f t="shared" si="16"/>
        <v>1.1162679890316529E-75</v>
      </c>
    </row>
    <row r="489" spans="7:8" x14ac:dyDescent="0.2">
      <c r="G489">
        <f t="shared" si="17"/>
        <v>495</v>
      </c>
      <c r="H489">
        <f t="shared" si="16"/>
        <v>7.0928533410045941E-76</v>
      </c>
    </row>
    <row r="490" spans="7:8" x14ac:dyDescent="0.2">
      <c r="G490">
        <f t="shared" si="17"/>
        <v>496</v>
      </c>
      <c r="H490">
        <f t="shared" si="16"/>
        <v>4.5064309699770953E-76</v>
      </c>
    </row>
    <row r="491" spans="7:8" x14ac:dyDescent="0.2">
      <c r="G491">
        <f t="shared" si="17"/>
        <v>497</v>
      </c>
      <c r="H491">
        <f t="shared" si="16"/>
        <v>2.8628847392310978E-76</v>
      </c>
    </row>
    <row r="492" spans="7:8" x14ac:dyDescent="0.2">
      <c r="G492">
        <f t="shared" si="17"/>
        <v>498</v>
      </c>
      <c r="H492">
        <f t="shared" si="16"/>
        <v>1.8185890222392808E-76</v>
      </c>
    </row>
    <row r="493" spans="7:8" x14ac:dyDescent="0.2">
      <c r="G493">
        <f t="shared" si="17"/>
        <v>499</v>
      </c>
      <c r="H493">
        <f t="shared" si="16"/>
        <v>1.1551143791402828E-76</v>
      </c>
    </row>
    <row r="494" spans="7:8" x14ac:dyDescent="0.2">
      <c r="G494">
        <f t="shared" si="17"/>
        <v>500</v>
      </c>
      <c r="H494">
        <f t="shared" si="16"/>
        <v>7.3362698824269414E-77</v>
      </c>
    </row>
    <row r="495" spans="7:8" x14ac:dyDescent="0.2">
      <c r="G495">
        <f t="shared" si="17"/>
        <v>501</v>
      </c>
      <c r="H495">
        <f t="shared" si="16"/>
        <v>4.6589242986470655E-77</v>
      </c>
    </row>
    <row r="496" spans="7:8" x14ac:dyDescent="0.2">
      <c r="G496">
        <f t="shared" si="17"/>
        <v>502</v>
      </c>
      <c r="H496">
        <f t="shared" si="16"/>
        <v>2.9583953570833015E-77</v>
      </c>
    </row>
    <row r="497" spans="7:8" x14ac:dyDescent="0.2">
      <c r="G497">
        <f t="shared" si="17"/>
        <v>503</v>
      </c>
      <c r="H497">
        <f t="shared" si="16"/>
        <v>1.8783959069348284E-77</v>
      </c>
    </row>
    <row r="498" spans="7:8" x14ac:dyDescent="0.2">
      <c r="G498">
        <f t="shared" si="17"/>
        <v>504</v>
      </c>
      <c r="H498">
        <f t="shared" si="16"/>
        <v>1.192555430118713E-77</v>
      </c>
    </row>
    <row r="499" spans="7:8" x14ac:dyDescent="0.2">
      <c r="G499">
        <f t="shared" si="17"/>
        <v>505</v>
      </c>
      <c r="H499">
        <f t="shared" si="16"/>
        <v>7.5706068220188675E-78</v>
      </c>
    </row>
    <row r="500" spans="7:8" x14ac:dyDescent="0.2">
      <c r="G500">
        <f t="shared" si="17"/>
        <v>506</v>
      </c>
      <c r="H500">
        <f t="shared" si="16"/>
        <v>4.8055559875872293E-78</v>
      </c>
    </row>
    <row r="501" spans="7:8" x14ac:dyDescent="0.2">
      <c r="G501">
        <f t="shared" si="17"/>
        <v>507</v>
      </c>
      <c r="H501">
        <f t="shared" si="16"/>
        <v>3.0501245776908314E-78</v>
      </c>
    </row>
    <row r="502" spans="7:8" x14ac:dyDescent="0.2">
      <c r="G502">
        <f t="shared" si="17"/>
        <v>508</v>
      </c>
      <c r="H502">
        <f t="shared" si="16"/>
        <v>1.9357650957204676E-78</v>
      </c>
    </row>
    <row r="503" spans="7:8" x14ac:dyDescent="0.2">
      <c r="G503">
        <f t="shared" si="17"/>
        <v>509</v>
      </c>
      <c r="H503">
        <f t="shared" si="16"/>
        <v>1.2284260711134957E-78</v>
      </c>
    </row>
    <row r="504" spans="7:8" x14ac:dyDescent="0.2">
      <c r="G504">
        <f t="shared" si="17"/>
        <v>510</v>
      </c>
      <c r="H504">
        <f t="shared" si="16"/>
        <v>7.7948334564544085E-79</v>
      </c>
    </row>
    <row r="505" spans="7:8" x14ac:dyDescent="0.2">
      <c r="G505">
        <f t="shared" si="17"/>
        <v>511</v>
      </c>
      <c r="H505">
        <f t="shared" si="16"/>
        <v>4.9456827287897889E-79</v>
      </c>
    </row>
    <row r="506" spans="7:8" x14ac:dyDescent="0.2">
      <c r="G506">
        <f t="shared" si="17"/>
        <v>512</v>
      </c>
      <c r="H506">
        <f t="shared" si="16"/>
        <v>3.1376710510513903E-79</v>
      </c>
    </row>
    <row r="507" spans="7:8" x14ac:dyDescent="0.2">
      <c r="G507">
        <f t="shared" si="17"/>
        <v>513</v>
      </c>
      <c r="H507">
        <f t="shared" si="16"/>
        <v>1.9904462986188766E-79</v>
      </c>
    </row>
    <row r="508" spans="7:8" x14ac:dyDescent="0.2">
      <c r="G508">
        <f t="shared" si="17"/>
        <v>514</v>
      </c>
      <c r="H508">
        <f t="shared" si="16"/>
        <v>1.2625702835990863E-79</v>
      </c>
    </row>
    <row r="509" spans="7:8" x14ac:dyDescent="0.2">
      <c r="G509">
        <f t="shared" si="17"/>
        <v>515</v>
      </c>
      <c r="H509">
        <f t="shared" si="16"/>
        <v>8.0079776703125675E-80</v>
      </c>
    </row>
    <row r="510" spans="7:8" x14ac:dyDescent="0.2">
      <c r="G510">
        <f t="shared" si="17"/>
        <v>516</v>
      </c>
      <c r="H510">
        <f t="shared" si="16"/>
        <v>5.0786990912548825E-80</v>
      </c>
    </row>
    <row r="511" spans="7:8" x14ac:dyDescent="0.2">
      <c r="G511">
        <f t="shared" si="17"/>
        <v>517</v>
      </c>
      <c r="H511">
        <f t="shared" si="16"/>
        <v>3.2206578889138168E-80</v>
      </c>
    </row>
    <row r="512" spans="7:8" x14ac:dyDescent="0.2">
      <c r="G512">
        <f t="shared" si="17"/>
        <v>518</v>
      </c>
      <c r="H512">
        <f t="shared" si="16"/>
        <v>2.0422050077856519E-80</v>
      </c>
    </row>
    <row r="513" spans="7:8" x14ac:dyDescent="0.2">
      <c r="G513">
        <f t="shared" si="17"/>
        <v>519</v>
      </c>
      <c r="H513">
        <f t="shared" si="16"/>
        <v>1.2948422216123389E-80</v>
      </c>
    </row>
    <row r="514" spans="7:8" x14ac:dyDescent="0.2">
      <c r="G514">
        <f t="shared" si="17"/>
        <v>520</v>
      </c>
      <c r="H514">
        <f t="shared" si="16"/>
        <v>8.2091328570447483E-81</v>
      </c>
    </row>
    <row r="515" spans="7:8" x14ac:dyDescent="0.2">
      <c r="G515">
        <f t="shared" si="17"/>
        <v>521</v>
      </c>
      <c r="H515">
        <f t="shared" si="16"/>
        <v>5.2040417934492507E-81</v>
      </c>
    </row>
    <row r="516" spans="7:8" x14ac:dyDescent="0.2">
      <c r="G516">
        <f t="shared" si="17"/>
        <v>522</v>
      </c>
      <c r="H516">
        <f t="shared" si="16"/>
        <v>3.2987353000768075E-81</v>
      </c>
    </row>
    <row r="517" spans="7:8" x14ac:dyDescent="0.2">
      <c r="G517">
        <f t="shared" si="17"/>
        <v>523</v>
      </c>
      <c r="H517">
        <f t="shared" ref="H517:H580" si="18">(G517^($D$4/2-1))*(EXP(-0.5*G517))/((_xlfn.GAMMA($D$4/2)*(2^($D$4/2))))</f>
        <v>2.0908241215967896E-81</v>
      </c>
    </row>
    <row r="518" spans="7:8" x14ac:dyDescent="0.2">
      <c r="G518">
        <f t="shared" ref="G518:G581" si="19">G517+1</f>
        <v>524</v>
      </c>
      <c r="H518">
        <f t="shared" si="18"/>
        <v>1.3251072117573218E-81</v>
      </c>
    </row>
    <row r="519" spans="7:8" x14ac:dyDescent="0.2">
      <c r="G519">
        <f t="shared" si="19"/>
        <v>525</v>
      </c>
      <c r="H519">
        <f t="shared" si="18"/>
        <v>8.3974640706317867E-82</v>
      </c>
    </row>
    <row r="520" spans="7:8" x14ac:dyDescent="0.2">
      <c r="G520">
        <f t="shared" si="19"/>
        <v>526</v>
      </c>
      <c r="H520">
        <f t="shared" si="18"/>
        <v>5.3211934839200062E-82</v>
      </c>
    </row>
    <row r="521" spans="7:8" x14ac:dyDescent="0.2">
      <c r="G521">
        <f t="shared" si="19"/>
        <v>527</v>
      </c>
      <c r="H521">
        <f t="shared" si="18"/>
        <v>3.3715829114893476E-82</v>
      </c>
    </row>
    <row r="522" spans="7:8" x14ac:dyDescent="0.2">
      <c r="G522">
        <f t="shared" si="19"/>
        <v>528</v>
      </c>
      <c r="H522">
        <f t="shared" si="18"/>
        <v>2.1361053681781504E-82</v>
      </c>
    </row>
    <row r="523" spans="7:8" x14ac:dyDescent="0.2">
      <c r="G523">
        <f t="shared" si="19"/>
        <v>529</v>
      </c>
      <c r="H523">
        <f t="shared" si="18"/>
        <v>1.3532426252874852E-82</v>
      </c>
    </row>
    <row r="524" spans="7:8" x14ac:dyDescent="0.2">
      <c r="G524">
        <f t="shared" si="19"/>
        <v>530</v>
      </c>
      <c r="H524">
        <f t="shared" si="18"/>
        <v>8.5722133619061912E-83</v>
      </c>
    </row>
    <row r="525" spans="7:8" x14ac:dyDescent="0.2">
      <c r="G525">
        <f t="shared" si="19"/>
        <v>531</v>
      </c>
      <c r="H525">
        <f t="shared" si="18"/>
        <v>5.4296860026126555E-83</v>
      </c>
    </row>
    <row r="526" spans="7:8" x14ac:dyDescent="0.2">
      <c r="G526">
        <f t="shared" si="19"/>
        <v>532</v>
      </c>
      <c r="H526">
        <f t="shared" si="18"/>
        <v>3.4389117588352505E-83</v>
      </c>
    </row>
    <row r="527" spans="7:8" x14ac:dyDescent="0.2">
      <c r="G527">
        <f t="shared" si="19"/>
        <v>533</v>
      </c>
      <c r="H527">
        <f t="shared" si="18"/>
        <v>2.1778705187136696E-83</v>
      </c>
    </row>
    <row r="528" spans="7:8" x14ac:dyDescent="0.2">
      <c r="G528">
        <f t="shared" si="19"/>
        <v>534</v>
      </c>
      <c r="H528">
        <f t="shared" si="18"/>
        <v>1.3791386165667451E-83</v>
      </c>
    </row>
    <row r="529" spans="7:8" x14ac:dyDescent="0.2">
      <c r="G529">
        <f t="shared" si="19"/>
        <v>535</v>
      </c>
      <c r="H529">
        <f t="shared" si="18"/>
        <v>8.7327042660960749E-84</v>
      </c>
    </row>
    <row r="530" spans="7:8" x14ac:dyDescent="0.2">
      <c r="G530">
        <f t="shared" si="19"/>
        <v>536</v>
      </c>
      <c r="H530">
        <f t="shared" si="18"/>
        <v>5.5291031033726677E-84</v>
      </c>
    </row>
    <row r="531" spans="7:8" x14ac:dyDescent="0.2">
      <c r="G531">
        <f t="shared" si="19"/>
        <v>537</v>
      </c>
      <c r="H531">
        <f t="shared" si="18"/>
        <v>3.5004659352794538E-84</v>
      </c>
    </row>
    <row r="532" spans="7:8" x14ac:dyDescent="0.2">
      <c r="G532">
        <f t="shared" si="19"/>
        <v>538</v>
      </c>
      <c r="H532">
        <f t="shared" si="18"/>
        <v>2.215962384013506E-84</v>
      </c>
    </row>
    <row r="533" spans="7:8" x14ac:dyDescent="0.2">
      <c r="G533">
        <f t="shared" si="19"/>
        <v>539</v>
      </c>
      <c r="H533">
        <f t="shared" si="18"/>
        <v>1.402698724189134E-84</v>
      </c>
    </row>
    <row r="534" spans="7:8" x14ac:dyDescent="0.2">
      <c r="G534">
        <f t="shared" si="19"/>
        <v>540</v>
      </c>
      <c r="H534">
        <f t="shared" si="18"/>
        <v>8.8783454205827261E-85</v>
      </c>
    </row>
    <row r="535" spans="7:8" x14ac:dyDescent="0.2">
      <c r="G535">
        <f t="shared" si="19"/>
        <v>541</v>
      </c>
      <c r="H535">
        <f t="shared" si="18"/>
        <v>5.6190826259225375E-85</v>
      </c>
    </row>
    <row r="536" spans="7:8" x14ac:dyDescent="0.2">
      <c r="G536">
        <f t="shared" si="19"/>
        <v>542</v>
      </c>
      <c r="H536">
        <f t="shared" si="18"/>
        <v>3.5560238919589127E-85</v>
      </c>
    </row>
    <row r="537" spans="7:8" x14ac:dyDescent="0.2">
      <c r="G537">
        <f t="shared" si="19"/>
        <v>543</v>
      </c>
      <c r="H537">
        <f t="shared" si="18"/>
        <v>2.2502455909011024E-85</v>
      </c>
    </row>
    <row r="538" spans="7:8" x14ac:dyDescent="0.2">
      <c r="G538">
        <f t="shared" si="19"/>
        <v>544</v>
      </c>
      <c r="H538">
        <f t="shared" si="18"/>
        <v>1.4238403329665713E-85</v>
      </c>
    </row>
    <row r="539" spans="7:8" x14ac:dyDescent="0.2">
      <c r="G539">
        <f t="shared" si="19"/>
        <v>545</v>
      </c>
      <c r="H539">
        <f t="shared" si="18"/>
        <v>9.0086333039575117E-86</v>
      </c>
    </row>
    <row r="540" spans="7:8" x14ac:dyDescent="0.2">
      <c r="G540">
        <f t="shared" si="19"/>
        <v>546</v>
      </c>
      <c r="H540">
        <f t="shared" si="18"/>
        <v>5.6993181131799836E-86</v>
      </c>
    </row>
    <row r="541" spans="7:8" x14ac:dyDescent="0.2">
      <c r="G541">
        <f t="shared" si="19"/>
        <v>547</v>
      </c>
      <c r="H541">
        <f t="shared" si="18"/>
        <v>3.605399388540924E-86</v>
      </c>
    </row>
    <row r="542" spans="7:8" x14ac:dyDescent="0.2">
      <c r="G542">
        <f t="shared" si="19"/>
        <v>548</v>
      </c>
      <c r="H542">
        <f t="shared" si="18"/>
        <v>2.2806071379427562E-86</v>
      </c>
    </row>
    <row r="543" spans="7:8" x14ac:dyDescent="0.2">
      <c r="G543">
        <f t="shared" si="19"/>
        <v>549</v>
      </c>
      <c r="H543">
        <f t="shared" si="18"/>
        <v>1.4424949968473809E-86</v>
      </c>
    </row>
    <row r="544" spans="7:8" x14ac:dyDescent="0.2">
      <c r="G544">
        <f t="shared" si="19"/>
        <v>550</v>
      </c>
      <c r="H544">
        <f t="shared" si="18"/>
        <v>9.1231540990390024E-87</v>
      </c>
    </row>
    <row r="545" spans="7:8" x14ac:dyDescent="0.2">
      <c r="G545">
        <f t="shared" si="19"/>
        <v>551</v>
      </c>
      <c r="H545">
        <f t="shared" si="18"/>
        <v>5.7695598770088283E-87</v>
      </c>
    </row>
    <row r="546" spans="7:8" x14ac:dyDescent="0.2">
      <c r="G546">
        <f t="shared" si="19"/>
        <v>552</v>
      </c>
      <c r="H546">
        <f t="shared" si="18"/>
        <v>3.6484420966796107E-87</v>
      </c>
    </row>
    <row r="547" spans="7:8" x14ac:dyDescent="0.2">
      <c r="G547">
        <f t="shared" si="19"/>
        <v>553</v>
      </c>
      <c r="H547">
        <f t="shared" si="18"/>
        <v>2.3069567328537367E-87</v>
      </c>
    </row>
    <row r="548" spans="7:8" x14ac:dyDescent="0.2">
      <c r="G548">
        <f t="shared" si="19"/>
        <v>554</v>
      </c>
      <c r="H548">
        <f t="shared" si="18"/>
        <v>1.4586086245791706E-87</v>
      </c>
    </row>
    <row r="549" spans="7:8" x14ac:dyDescent="0.2">
      <c r="G549">
        <f t="shared" si="19"/>
        <v>555</v>
      </c>
      <c r="H549">
        <f t="shared" si="18"/>
        <v>9.2215846934134876E-88</v>
      </c>
    </row>
    <row r="550" spans="7:8" x14ac:dyDescent="0.2">
      <c r="G550">
        <f t="shared" si="19"/>
        <v>556</v>
      </c>
      <c r="H550">
        <f t="shared" si="18"/>
        <v>5.8296155222775001E-88</v>
      </c>
    </row>
    <row r="551" spans="7:8" x14ac:dyDescent="0.2">
      <c r="G551">
        <f t="shared" si="19"/>
        <v>557</v>
      </c>
      <c r="H551">
        <f t="shared" si="18"/>
        <v>3.6850378634191425E-88</v>
      </c>
    </row>
    <row r="552" spans="7:8" x14ac:dyDescent="0.2">
      <c r="G552">
        <f t="shared" si="19"/>
        <v>558</v>
      </c>
      <c r="H552">
        <f t="shared" si="18"/>
        <v>2.3292269165357929E-88</v>
      </c>
    </row>
    <row r="553" spans="7:8" x14ac:dyDescent="0.2">
      <c r="G553">
        <f t="shared" si="19"/>
        <v>559</v>
      </c>
      <c r="H553">
        <f t="shared" si="18"/>
        <v>1.472141531557027E-88</v>
      </c>
    </row>
    <row r="554" spans="7:8" x14ac:dyDescent="0.2">
      <c r="G554">
        <f t="shared" si="19"/>
        <v>560</v>
      </c>
      <c r="H554">
        <f t="shared" si="18"/>
        <v>9.3036928411593752E-89</v>
      </c>
    </row>
    <row r="555" spans="7:8" x14ac:dyDescent="0.2">
      <c r="G555">
        <f t="shared" si="19"/>
        <v>561</v>
      </c>
      <c r="H555">
        <f t="shared" si="18"/>
        <v>5.8793499453610485E-89</v>
      </c>
    </row>
    <row r="556" spans="7:8" x14ac:dyDescent="0.2">
      <c r="G556">
        <f t="shared" si="19"/>
        <v>562</v>
      </c>
      <c r="H556">
        <f t="shared" si="18"/>
        <v>3.7151086454714801E-89</v>
      </c>
    </row>
    <row r="557" spans="7:8" x14ac:dyDescent="0.2">
      <c r="G557">
        <f t="shared" si="19"/>
        <v>563</v>
      </c>
      <c r="H557">
        <f t="shared" si="18"/>
        <v>2.3473729811026196E-89</v>
      </c>
    </row>
    <row r="558" spans="7:8" x14ac:dyDescent="0.2">
      <c r="G558">
        <f t="shared" si="19"/>
        <v>564</v>
      </c>
      <c r="H558">
        <f t="shared" si="18"/>
        <v>1.4830683627838479E-89</v>
      </c>
    </row>
    <row r="559" spans="7:8" x14ac:dyDescent="0.2">
      <c r="G559">
        <f t="shared" si="19"/>
        <v>565</v>
      </c>
      <c r="H559">
        <f t="shared" si="18"/>
        <v>9.3693365186013033E-90</v>
      </c>
    </row>
    <row r="560" spans="7:8" x14ac:dyDescent="0.2">
      <c r="G560">
        <f t="shared" si="19"/>
        <v>566</v>
      </c>
      <c r="H560">
        <f t="shared" si="18"/>
        <v>5.9186848288960544E-90</v>
      </c>
    </row>
    <row r="561" spans="7:8" x14ac:dyDescent="0.2">
      <c r="G561">
        <f t="shared" si="19"/>
        <v>567</v>
      </c>
      <c r="H561">
        <f t="shared" si="18"/>
        <v>3.7386121287979595E-90</v>
      </c>
    </row>
    <row r="562" spans="7:8" x14ac:dyDescent="0.2">
      <c r="G562">
        <f t="shared" si="19"/>
        <v>568</v>
      </c>
      <c r="H562">
        <f t="shared" si="18"/>
        <v>2.3613726914091226E-90</v>
      </c>
    </row>
    <row r="563" spans="7:8" x14ac:dyDescent="0.2">
      <c r="G563">
        <f t="shared" si="19"/>
        <v>569</v>
      </c>
      <c r="H563">
        <f t="shared" si="18"/>
        <v>1.491377893199965E-90</v>
      </c>
    </row>
    <row r="564" spans="7:8" x14ac:dyDescent="0.2">
      <c r="G564">
        <f t="shared" si="19"/>
        <v>570</v>
      </c>
      <c r="H564">
        <f t="shared" si="18"/>
        <v>9.4184625151289763E-91</v>
      </c>
    </row>
    <row r="565" spans="7:8" x14ac:dyDescent="0.2">
      <c r="G565">
        <f t="shared" si="19"/>
        <v>571</v>
      </c>
      <c r="H565">
        <f t="shared" si="18"/>
        <v>5.9475976596341341E-91</v>
      </c>
    </row>
    <row r="566" spans="7:8" x14ac:dyDescent="0.2">
      <c r="G566">
        <f t="shared" si="19"/>
        <v>572</v>
      </c>
      <c r="H566">
        <f t="shared" si="18"/>
        <v>3.7555410510184604E-91</v>
      </c>
    </row>
    <row r="567" spans="7:8" x14ac:dyDescent="0.2">
      <c r="G567">
        <f t="shared" si="19"/>
        <v>573</v>
      </c>
      <c r="H567">
        <f t="shared" si="18"/>
        <v>2.3712258214995884E-91</v>
      </c>
    </row>
    <row r="568" spans="7:8" x14ac:dyDescent="0.2">
      <c r="G568">
        <f t="shared" si="19"/>
        <v>574</v>
      </c>
      <c r="H568">
        <f t="shared" si="18"/>
        <v>1.4970727128038043E-91</v>
      </c>
    </row>
    <row r="569" spans="7:8" x14ac:dyDescent="0.2">
      <c r="G569">
        <f t="shared" si="19"/>
        <v>575</v>
      </c>
      <c r="H569">
        <f t="shared" si="18"/>
        <v>9.4511043072485937E-92</v>
      </c>
    </row>
    <row r="570" spans="7:8" x14ac:dyDescent="0.2">
      <c r="G570">
        <f t="shared" si="19"/>
        <v>576</v>
      </c>
      <c r="H570">
        <f t="shared" si="18"/>
        <v>5.9661203006038673E-92</v>
      </c>
    </row>
    <row r="571" spans="7:8" x14ac:dyDescent="0.2">
      <c r="G571">
        <f t="shared" si="19"/>
        <v>577</v>
      </c>
      <c r="H571">
        <f t="shared" si="18"/>
        <v>3.7659222468386343E-92</v>
      </c>
    </row>
    <row r="572" spans="7:8" x14ac:dyDescent="0.2">
      <c r="G572">
        <f t="shared" si="19"/>
        <v>578</v>
      </c>
      <c r="H572">
        <f t="shared" si="18"/>
        <v>2.376953519017579E-92</v>
      </c>
    </row>
    <row r="573" spans="7:8" x14ac:dyDescent="0.2">
      <c r="G573">
        <f t="shared" si="19"/>
        <v>579</v>
      </c>
      <c r="H573">
        <f t="shared" si="18"/>
        <v>1.5001688049774629E-92</v>
      </c>
    </row>
    <row r="574" spans="7:8" x14ac:dyDescent="0.2">
      <c r="G574">
        <f t="shared" si="19"/>
        <v>580</v>
      </c>
      <c r="H574">
        <f t="shared" si="18"/>
        <v>9.4673792700743458E-93</v>
      </c>
    </row>
    <row r="575" spans="7:8" x14ac:dyDescent="0.2">
      <c r="G575">
        <f t="shared" si="19"/>
        <v>581</v>
      </c>
      <c r="H575">
        <f t="shared" si="18"/>
        <v>5.97433715246176E-93</v>
      </c>
    </row>
    <row r="576" spans="7:8" x14ac:dyDescent="0.2">
      <c r="G576">
        <f t="shared" si="19"/>
        <v>582</v>
      </c>
      <c r="H576">
        <f t="shared" si="18"/>
        <v>3.7698154389136533E-93</v>
      </c>
    </row>
    <row r="577" spans="7:8" x14ac:dyDescent="0.2">
      <c r="G577">
        <f t="shared" si="19"/>
        <v>583</v>
      </c>
      <c r="H577">
        <f t="shared" si="18"/>
        <v>2.378597511970251E-93</v>
      </c>
    </row>
    <row r="578" spans="7:8" x14ac:dyDescent="0.2">
      <c r="G578">
        <f t="shared" si="19"/>
        <v>584</v>
      </c>
      <c r="H578">
        <f t="shared" si="18"/>
        <v>1.5006950272476042E-93</v>
      </c>
    </row>
    <row r="579" spans="7:8" x14ac:dyDescent="0.2">
      <c r="G579">
        <f t="shared" si="19"/>
        <v>585</v>
      </c>
      <c r="H579">
        <f t="shared" si="18"/>
        <v>9.4674852853968512E-94</v>
      </c>
    </row>
    <row r="580" spans="7:8" x14ac:dyDescent="0.2">
      <c r="G580">
        <f t="shared" si="19"/>
        <v>586</v>
      </c>
      <c r="H580">
        <f t="shared" si="18"/>
        <v>5.9723829418833353E-94</v>
      </c>
    </row>
    <row r="581" spans="7:8" x14ac:dyDescent="0.2">
      <c r="G581">
        <f t="shared" si="19"/>
        <v>587</v>
      </c>
      <c r="H581">
        <f t="shared" ref="H581:H644" si="20">(G581^($D$4/2-1))*(EXP(-0.5*G581))/((_xlfn.GAMMA($D$4/2)*(2^($D$4/2))))</f>
        <v>3.7673117983527716E-94</v>
      </c>
    </row>
    <row r="582" spans="7:8" x14ac:dyDescent="0.2">
      <c r="G582">
        <f t="shared" ref="G582:G645" si="21">G581+1</f>
        <v>588</v>
      </c>
      <c r="H582">
        <f t="shared" si="20"/>
        <v>2.3762191733110455E-94</v>
      </c>
    </row>
    <row r="583" spans="7:8" x14ac:dyDescent="0.2">
      <c r="G583">
        <f t="shared" si="21"/>
        <v>589</v>
      </c>
      <c r="H583">
        <f t="shared" si="20"/>
        <v>1.4986925043529949E-94</v>
      </c>
    </row>
    <row r="584" spans="7:8" x14ac:dyDescent="0.2">
      <c r="G584">
        <f t="shared" si="21"/>
        <v>590</v>
      </c>
      <c r="H584">
        <f t="shared" si="20"/>
        <v>9.451696809289502E-95</v>
      </c>
    </row>
    <row r="585" spans="7:8" x14ac:dyDescent="0.2">
      <c r="G585">
        <f t="shared" si="21"/>
        <v>591</v>
      </c>
      <c r="H585">
        <f t="shared" si="20"/>
        <v>5.9604401771197928E-95</v>
      </c>
    </row>
    <row r="586" spans="7:8" x14ac:dyDescent="0.2">
      <c r="G586">
        <f t="shared" si="21"/>
        <v>592</v>
      </c>
      <c r="H586">
        <f t="shared" si="20"/>
        <v>3.7585323004172684E-95</v>
      </c>
    </row>
    <row r="587" spans="7:8" x14ac:dyDescent="0.2">
      <c r="G587">
        <f t="shared" si="21"/>
        <v>593</v>
      </c>
      <c r="H587">
        <f t="shared" si="20"/>
        <v>2.3698984596009236E-95</v>
      </c>
    </row>
    <row r="588" spans="7:8" x14ac:dyDescent="0.2">
      <c r="G588">
        <f t="shared" si="21"/>
        <v>594</v>
      </c>
      <c r="H588">
        <f t="shared" si="20"/>
        <v>1.4942139439582123E-95</v>
      </c>
    </row>
    <row r="589" spans="7:8" x14ac:dyDescent="0.2">
      <c r="G589">
        <f t="shared" si="21"/>
        <v>595</v>
      </c>
      <c r="H589">
        <f t="shared" si="20"/>
        <v>9.4203604649537665E-96</v>
      </c>
    </row>
    <row r="590" spans="7:8" x14ac:dyDescent="0.2">
      <c r="G590">
        <f t="shared" si="21"/>
        <v>596</v>
      </c>
      <c r="H590">
        <f t="shared" si="20"/>
        <v>5.9387363124404491E-96</v>
      </c>
    </row>
    <row r="591" spans="7:8" x14ac:dyDescent="0.2">
      <c r="G591">
        <f t="shared" si="21"/>
        <v>597</v>
      </c>
      <c r="H591">
        <f t="shared" si="20"/>
        <v>3.7436259018865796E-96</v>
      </c>
    </row>
    <row r="592" spans="7:8" x14ac:dyDescent="0.2">
      <c r="G592">
        <f t="shared" si="21"/>
        <v>598</v>
      </c>
      <c r="H592">
        <f t="shared" si="20"/>
        <v>2.3597327405376256E-96</v>
      </c>
    </row>
    <row r="593" spans="7:8" x14ac:dyDescent="0.2">
      <c r="G593">
        <f t="shared" si="21"/>
        <v>599</v>
      </c>
      <c r="H593">
        <f t="shared" si="20"/>
        <v>1.4873228856541841E-96</v>
      </c>
    </row>
    <row r="594" spans="7:8" x14ac:dyDescent="0.2">
      <c r="G594">
        <f t="shared" si="21"/>
        <v>600</v>
      </c>
      <c r="H594">
        <f t="shared" si="20"/>
        <v>9.3738902281988772E-97</v>
      </c>
    </row>
    <row r="595" spans="7:8" x14ac:dyDescent="0.2">
      <c r="G595">
        <f t="shared" si="21"/>
        <v>601</v>
      </c>
      <c r="H595">
        <f t="shared" si="20"/>
        <v>5.9075406641221216E-97</v>
      </c>
    </row>
    <row r="596" spans="7:8" x14ac:dyDescent="0.2">
      <c r="G596">
        <f t="shared" si="21"/>
        <v>602</v>
      </c>
      <c r="H596">
        <f t="shared" si="20"/>
        <v>3.7227675670810067E-97</v>
      </c>
    </row>
    <row r="597" spans="7:8" x14ac:dyDescent="0.2">
      <c r="G597">
        <f t="shared" si="21"/>
        <v>603</v>
      </c>
      <c r="H597">
        <f t="shared" si="20"/>
        <v>2.3458355364165565E-97</v>
      </c>
    </row>
    <row r="598" spans="7:8" x14ac:dyDescent="0.2">
      <c r="G598">
        <f t="shared" si="21"/>
        <v>604</v>
      </c>
      <c r="H598">
        <f t="shared" si="20"/>
        <v>1.4780928940280128E-97</v>
      </c>
    </row>
    <row r="599" spans="7:8" x14ac:dyDescent="0.2">
      <c r="G599">
        <f t="shared" si="21"/>
        <v>605</v>
      </c>
      <c r="H599">
        <f t="shared" si="20"/>
        <v>9.3127622736523847E-98</v>
      </c>
    </row>
    <row r="600" spans="7:8" x14ac:dyDescent="0.2">
      <c r="G600">
        <f t="shared" si="21"/>
        <v>606</v>
      </c>
      <c r="H600">
        <f t="shared" si="20"/>
        <v>5.8671611209679823E-98</v>
      </c>
    </row>
    <row r="601" spans="7:8" x14ac:dyDescent="0.2">
      <c r="G601">
        <f t="shared" si="21"/>
        <v>607</v>
      </c>
      <c r="H601">
        <f t="shared" si="20"/>
        <v>3.6961561696570908E-98</v>
      </c>
    </row>
    <row r="602" spans="7:8" x14ac:dyDescent="0.2">
      <c r="G602">
        <f t="shared" si="21"/>
        <v>608</v>
      </c>
      <c r="H602">
        <f t="shared" si="20"/>
        <v>2.328335180620791E-98</v>
      </c>
    </row>
    <row r="603" spans="7:8" x14ac:dyDescent="0.2">
      <c r="G603">
        <f t="shared" si="21"/>
        <v>609</v>
      </c>
      <c r="H603">
        <f t="shared" si="20"/>
        <v>1.4666067065769222E-98</v>
      </c>
    </row>
    <row r="604" spans="7:8" x14ac:dyDescent="0.2">
      <c r="G604">
        <f t="shared" si="21"/>
        <v>610</v>
      </c>
      <c r="H604">
        <f t="shared" si="20"/>
        <v>9.237509549569402E-99</v>
      </c>
    </row>
    <row r="605" spans="7:8" x14ac:dyDescent="0.2">
      <c r="G605">
        <f t="shared" si="21"/>
        <v>611</v>
      </c>
      <c r="H605">
        <f t="shared" si="20"/>
        <v>5.8179406920823861E-99</v>
      </c>
    </row>
    <row r="606" spans="7:8" x14ac:dyDescent="0.2">
      <c r="G606">
        <f t="shared" si="21"/>
        <v>612</v>
      </c>
      <c r="H606">
        <f t="shared" si="20"/>
        <v>3.6640122970607762E-99</v>
      </c>
    </row>
    <row r="607" spans="7:8" x14ac:dyDescent="0.2">
      <c r="G607">
        <f t="shared" si="21"/>
        <v>613</v>
      </c>
      <c r="H607">
        <f t="shared" si="20"/>
        <v>2.3073734240488687E-99</v>
      </c>
    </row>
    <row r="608" spans="7:8" x14ac:dyDescent="0.2">
      <c r="G608">
        <f t="shared" si="21"/>
        <v>614</v>
      </c>
      <c r="H608">
        <f t="shared" si="20"/>
        <v>1.4529553470953597E-99</v>
      </c>
    </row>
    <row r="609" spans="7:8" x14ac:dyDescent="0.2">
      <c r="G609">
        <f t="shared" si="21"/>
        <v>615</v>
      </c>
      <c r="H609">
        <f t="shared" si="20"/>
        <v>9.1487161480236417E-100</v>
      </c>
    </row>
    <row r="610" spans="7:8" x14ac:dyDescent="0.2">
      <c r="G610">
        <f t="shared" si="21"/>
        <v>616</v>
      </c>
      <c r="H610">
        <f t="shared" si="20"/>
        <v>5.7602539338417219E-100</v>
      </c>
    </row>
    <row r="611" spans="7:8" x14ac:dyDescent="0.2">
      <c r="G611">
        <f t="shared" si="21"/>
        <v>617</v>
      </c>
      <c r="H611">
        <f t="shared" si="20"/>
        <v>3.6265759839641712E-100</v>
      </c>
    </row>
    <row r="612" spans="7:8" x14ac:dyDescent="0.2">
      <c r="G612">
        <f t="shared" si="21"/>
        <v>618</v>
      </c>
      <c r="H612">
        <f t="shared" si="20"/>
        <v>2.2831039979972717E-100</v>
      </c>
    </row>
    <row r="613" spans="7:8" x14ac:dyDescent="0.2">
      <c r="G613">
        <f t="shared" si="21"/>
        <v>619</v>
      </c>
      <c r="H613">
        <f t="shared" si="20"/>
        <v>1.4372372148930683E-100</v>
      </c>
    </row>
    <row r="614" spans="7:8" x14ac:dyDescent="0.2">
      <c r="G614">
        <f t="shared" si="21"/>
        <v>620</v>
      </c>
      <c r="H614">
        <f t="shared" si="20"/>
        <v>9.047011535403749E-101</v>
      </c>
    </row>
    <row r="615" spans="7:8" x14ac:dyDescent="0.2">
      <c r="G615">
        <f t="shared" si="21"/>
        <v>621</v>
      </c>
      <c r="H615">
        <f t="shared" si="20"/>
        <v>5.6945032967366082E-101</v>
      </c>
    </row>
    <row r="616" spans="7:8" x14ac:dyDescent="0.2">
      <c r="G616">
        <f t="shared" si="21"/>
        <v>622</v>
      </c>
      <c r="H616">
        <f t="shared" si="20"/>
        <v>3.5841044001575753E-101</v>
      </c>
    </row>
    <row r="617" spans="7:8" x14ac:dyDescent="0.2">
      <c r="G617">
        <f t="shared" si="21"/>
        <v>623</v>
      </c>
      <c r="H617">
        <f t="shared" si="20"/>
        <v>2.2556911514409053E-101</v>
      </c>
    </row>
    <row r="618" spans="7:8" x14ac:dyDescent="0.2">
      <c r="G618">
        <f t="shared" si="21"/>
        <v>624</v>
      </c>
      <c r="H618">
        <f t="shared" si="20"/>
        <v>1.4195571598187627E-101</v>
      </c>
    </row>
    <row r="619" spans="7:8" x14ac:dyDescent="0.2">
      <c r="G619">
        <f t="shared" si="21"/>
        <v>625</v>
      </c>
      <c r="H619">
        <f t="shared" si="20"/>
        <v>8.9330647055902473E-102</v>
      </c>
    </row>
    <row r="620" spans="7:8" x14ac:dyDescent="0.2">
      <c r="G620">
        <f t="shared" si="21"/>
        <v>626</v>
      </c>
      <c r="H620">
        <f t="shared" si="20"/>
        <v>5.6211154310729127E-102</v>
      </c>
    </row>
    <row r="621" spans="7:8" x14ac:dyDescent="0.2">
      <c r="G621">
        <f t="shared" si="21"/>
        <v>627</v>
      </c>
      <c r="H621">
        <f t="shared" si="20"/>
        <v>3.5368695172542411E-102</v>
      </c>
    </row>
    <row r="622" spans="7:8" x14ac:dyDescent="0.2">
      <c r="G622">
        <f t="shared" si="21"/>
        <v>628</v>
      </c>
      <c r="H622">
        <f t="shared" si="20"/>
        <v>2.2253081779218406E-102</v>
      </c>
    </row>
    <row r="623" spans="7:8" x14ac:dyDescent="0.2">
      <c r="G623">
        <f t="shared" si="21"/>
        <v>629</v>
      </c>
      <c r="H623">
        <f t="shared" si="20"/>
        <v>1.400025552583113E-102</v>
      </c>
    </row>
    <row r="624" spans="7:8" x14ac:dyDescent="0.2">
      <c r="G624">
        <f t="shared" si="21"/>
        <v>630</v>
      </c>
      <c r="H624">
        <f t="shared" si="20"/>
        <v>8.8075783150413041E-103</v>
      </c>
    </row>
    <row r="625" spans="7:8" x14ac:dyDescent="0.2">
      <c r="G625">
        <f t="shared" si="21"/>
        <v>631</v>
      </c>
      <c r="H625">
        <f t="shared" si="20"/>
        <v>5.5405374884646102E-103</v>
      </c>
    </row>
    <row r="626" spans="7:8" x14ac:dyDescent="0.2">
      <c r="G626">
        <f t="shared" si="21"/>
        <v>632</v>
      </c>
      <c r="H626">
        <f t="shared" si="20"/>
        <v>3.4851557772273056E-103</v>
      </c>
    </row>
    <row r="627" spans="7:8" x14ac:dyDescent="0.2">
      <c r="G627">
        <f t="shared" si="21"/>
        <v>633</v>
      </c>
      <c r="H627">
        <f t="shared" si="20"/>
        <v>2.1921359463868076E-103</v>
      </c>
    </row>
    <row r="628" spans="7:8" x14ac:dyDescent="0.2">
      <c r="G628">
        <f t="shared" si="21"/>
        <v>634</v>
      </c>
      <c r="H628">
        <f t="shared" si="20"/>
        <v>1.378757359310459E-103</v>
      </c>
    </row>
    <row r="629" spans="7:8" x14ac:dyDescent="0.2">
      <c r="G629">
        <f t="shared" si="21"/>
        <v>635</v>
      </c>
      <c r="H629">
        <f t="shared" si="20"/>
        <v>8.6712828553610671E-104</v>
      </c>
    </row>
    <row r="630" spans="7:8" x14ac:dyDescent="0.2">
      <c r="G630">
        <f t="shared" si="21"/>
        <v>636</v>
      </c>
      <c r="H630">
        <f t="shared" si="20"/>
        <v>5.4532334536886661E-104</v>
      </c>
    </row>
    <row r="631" spans="7:8" x14ac:dyDescent="0.2">
      <c r="G631">
        <f t="shared" si="21"/>
        <v>637</v>
      </c>
      <c r="H631">
        <f t="shared" si="20"/>
        <v>3.4292577842728269E-104</v>
      </c>
    </row>
    <row r="632" spans="7:8" x14ac:dyDescent="0.2">
      <c r="G632">
        <f t="shared" si="21"/>
        <v>638</v>
      </c>
      <c r="H632">
        <f t="shared" si="20"/>
        <v>2.1563614493305092E-104</v>
      </c>
    </row>
    <row r="633" spans="7:8" x14ac:dyDescent="0.2">
      <c r="G633">
        <f t="shared" si="21"/>
        <v>639</v>
      </c>
      <c r="H633">
        <f t="shared" si="20"/>
        <v>1.3558712286155385E-104</v>
      </c>
    </row>
    <row r="634" spans="7:8" x14ac:dyDescent="0.2">
      <c r="G634">
        <f t="shared" si="21"/>
        <v>640</v>
      </c>
      <c r="H634">
        <f t="shared" si="20"/>
        <v>8.5249309148534688E-105</v>
      </c>
    </row>
    <row r="635" spans="7:8" x14ac:dyDescent="0.2">
      <c r="G635">
        <f t="shared" si="21"/>
        <v>641</v>
      </c>
      <c r="H635">
        <f t="shared" si="20"/>
        <v>5.3596805388578517E-105</v>
      </c>
    </row>
    <row r="636" spans="7:8" x14ac:dyDescent="0.2">
      <c r="G636">
        <f t="shared" si="21"/>
        <v>642</v>
      </c>
      <c r="H636">
        <f t="shared" si="20"/>
        <v>3.3694780398159494E-105</v>
      </c>
    </row>
    <row r="637" spans="7:8" x14ac:dyDescent="0.2">
      <c r="G637">
        <f t="shared" si="21"/>
        <v>643</v>
      </c>
      <c r="H637">
        <f t="shared" si="20"/>
        <v>2.1181763805273566E-105</v>
      </c>
    </row>
    <row r="638" spans="7:8" x14ac:dyDescent="0.2">
      <c r="G638">
        <f t="shared" si="21"/>
        <v>644</v>
      </c>
      <c r="H638">
        <f t="shared" si="20"/>
        <v>1.3314885988137879E-105</v>
      </c>
    </row>
    <row r="639" spans="7:8" x14ac:dyDescent="0.2">
      <c r="G639">
        <f t="shared" si="21"/>
        <v>645</v>
      </c>
      <c r="H639">
        <f t="shared" si="20"/>
        <v>8.3692915761668086E-106</v>
      </c>
    </row>
    <row r="640" spans="7:8" x14ac:dyDescent="0.2">
      <c r="G640">
        <f t="shared" si="21"/>
        <v>646</v>
      </c>
      <c r="H640">
        <f t="shared" si="20"/>
        <v>5.2603656690580427E-106</v>
      </c>
    </row>
    <row r="641" spans="7:8" x14ac:dyDescent="0.2">
      <c r="G641">
        <f t="shared" si="21"/>
        <v>647</v>
      </c>
      <c r="H641">
        <f t="shared" si="20"/>
        <v>3.306124738684209E-106</v>
      </c>
    </row>
    <row r="642" spans="7:8" x14ac:dyDescent="0.2">
      <c r="G642">
        <f t="shared" si="21"/>
        <v>648</v>
      </c>
      <c r="H642">
        <f t="shared" si="20"/>
        <v>2.0777757534908354E-106</v>
      </c>
    </row>
    <row r="643" spans="7:8" x14ac:dyDescent="0.2">
      <c r="G643">
        <f t="shared" si="21"/>
        <v>649</v>
      </c>
      <c r="H643">
        <f t="shared" si="20"/>
        <v>1.3057328321452633E-106</v>
      </c>
    </row>
    <row r="644" spans="7:8" x14ac:dyDescent="0.2">
      <c r="G644">
        <f t="shared" si="21"/>
        <v>650</v>
      </c>
      <c r="H644">
        <f t="shared" si="20"/>
        <v>8.2051449924963988E-107</v>
      </c>
    </row>
    <row r="645" spans="7:8" x14ac:dyDescent="0.2">
      <c r="G645">
        <f t="shared" si="21"/>
        <v>651</v>
      </c>
      <c r="H645">
        <f t="shared" ref="H645:H708" si="22">(G645^($D$4/2-1))*(EXP(-0.5*G645))/((_xlfn.GAMMA($D$4/2)*(2^($D$4/2))))</f>
        <v>5.1557820856462913E-107</v>
      </c>
    </row>
    <row r="646" spans="7:8" x14ac:dyDescent="0.2">
      <c r="G646">
        <f t="shared" ref="G646:G709" si="23">G645+1</f>
        <v>652</v>
      </c>
      <c r="H646">
        <f t="shared" si="22"/>
        <v>3.2395096425965719E-107</v>
      </c>
    </row>
    <row r="647" spans="7:8" x14ac:dyDescent="0.2">
      <c r="G647">
        <f t="shared" si="23"/>
        <v>653</v>
      </c>
      <c r="H647">
        <f t="shared" si="22"/>
        <v>2.0353565706084973E-107</v>
      </c>
    </row>
    <row r="648" spans="7:8" x14ac:dyDescent="0.2">
      <c r="G648">
        <f t="shared" si="23"/>
        <v>654</v>
      </c>
      <c r="H648">
        <f t="shared" si="22"/>
        <v>1.2787283821361156E-107</v>
      </c>
    </row>
    <row r="649" spans="7:8" x14ac:dyDescent="0.2">
      <c r="G649">
        <f t="shared" si="23"/>
        <v>655</v>
      </c>
      <c r="H649">
        <f t="shared" si="22"/>
        <v>8.0332771800168045E-108</v>
      </c>
    </row>
    <row r="650" spans="7:8" x14ac:dyDescent="0.2">
      <c r="G650">
        <f t="shared" si="23"/>
        <v>656</v>
      </c>
      <c r="H650">
        <f t="shared" si="22"/>
        <v>5.0464260903659111E-108</v>
      </c>
    </row>
    <row r="651" spans="7:8" x14ac:dyDescent="0.2">
      <c r="G651">
        <f t="shared" si="23"/>
        <v>657</v>
      </c>
      <c r="H651">
        <f t="shared" si="22"/>
        <v>3.1699460451911722E-108</v>
      </c>
    </row>
    <row r="652" spans="7:8" x14ac:dyDescent="0.2">
      <c r="G652">
        <f t="shared" si="23"/>
        <v>658</v>
      </c>
      <c r="H652">
        <f t="shared" si="22"/>
        <v>1.9911165516815233E-108</v>
      </c>
    </row>
    <row r="653" spans="7:8" x14ac:dyDescent="0.2">
      <c r="G653">
        <f t="shared" si="23"/>
        <v>659</v>
      </c>
      <c r="H653">
        <f t="shared" si="22"/>
        <v>1.2505999994503341E-108</v>
      </c>
    </row>
    <row r="654" spans="7:8" x14ac:dyDescent="0.2">
      <c r="G654">
        <f t="shared" si="23"/>
        <v>660</v>
      </c>
      <c r="H654">
        <f t="shared" si="22"/>
        <v>7.8544750593386315E-109</v>
      </c>
    </row>
    <row r="655" spans="7:8" x14ac:dyDescent="0.2">
      <c r="G655">
        <f t="shared" si="23"/>
        <v>661</v>
      </c>
      <c r="H655">
        <f t="shared" si="22"/>
        <v>4.932793950353437E-109</v>
      </c>
    </row>
    <row r="656" spans="7:8" x14ac:dyDescent="0.2">
      <c r="G656">
        <f t="shared" si="23"/>
        <v>662</v>
      </c>
      <c r="H656">
        <f t="shared" si="22"/>
        <v>3.0977468408685857E-109</v>
      </c>
    </row>
    <row r="657" spans="7:8" x14ac:dyDescent="0.2">
      <c r="G657">
        <f t="shared" si="23"/>
        <v>663</v>
      </c>
      <c r="H657">
        <f t="shared" si="22"/>
        <v>1.945252929369458E-109</v>
      </c>
    </row>
    <row r="658" spans="7:8" x14ac:dyDescent="0.2">
      <c r="G658">
        <f t="shared" si="23"/>
        <v>664</v>
      </c>
      <c r="H658">
        <f t="shared" si="22"/>
        <v>1.221471980809539E-109</v>
      </c>
    </row>
    <row r="659" spans="7:8" x14ac:dyDescent="0.2">
      <c r="G659">
        <f t="shared" si="23"/>
        <v>665</v>
      </c>
      <c r="H659">
        <f t="shared" si="22"/>
        <v>7.6695217738992682E-110</v>
      </c>
    </row>
    <row r="660" spans="7:8" x14ac:dyDescent="0.2">
      <c r="G660">
        <f t="shared" si="23"/>
        <v>666</v>
      </c>
      <c r="H660">
        <f t="shared" si="22"/>
        <v>4.8153789810334922E-110</v>
      </c>
    </row>
    <row r="661" spans="7:8" x14ac:dyDescent="0.2">
      <c r="G661">
        <f t="shared" si="23"/>
        <v>667</v>
      </c>
      <c r="H661">
        <f t="shared" si="22"/>
        <v>3.0232227077884202E-110</v>
      </c>
    </row>
    <row r="662" spans="7:8" x14ac:dyDescent="0.2">
      <c r="G662">
        <f t="shared" si="23"/>
        <v>668</v>
      </c>
      <c r="H662">
        <f t="shared" si="22"/>
        <v>1.8979613178200446E-110</v>
      </c>
    </row>
    <row r="663" spans="7:8" x14ac:dyDescent="0.2">
      <c r="G663">
        <f t="shared" si="23"/>
        <v>669</v>
      </c>
      <c r="H663">
        <f t="shared" si="22"/>
        <v>1.1914674647906393E-110</v>
      </c>
    </row>
    <row r="664" spans="7:8" x14ac:dyDescent="0.2">
      <c r="G664">
        <f t="shared" si="23"/>
        <v>670</v>
      </c>
      <c r="H664">
        <f t="shared" si="22"/>
        <v>7.4791923083670844E-111</v>
      </c>
    </row>
    <row r="665" spans="7:8" x14ac:dyDescent="0.2">
      <c r="G665">
        <f t="shared" si="23"/>
        <v>671</v>
      </c>
      <c r="H665">
        <f t="shared" si="22"/>
        <v>4.6946688208618815E-111</v>
      </c>
    </row>
    <row r="666" spans="7:8" x14ac:dyDescent="0.2">
      <c r="G666">
        <f t="shared" si="23"/>
        <v>672</v>
      </c>
      <c r="H666">
        <f t="shared" si="22"/>
        <v>2.9466804134497797E-111</v>
      </c>
    </row>
    <row r="667" spans="7:8" x14ac:dyDescent="0.2">
      <c r="G667">
        <f t="shared" si="23"/>
        <v>673</v>
      </c>
      <c r="H667">
        <f t="shared" si="22"/>
        <v>1.849434659566485E-111</v>
      </c>
    </row>
    <row r="668" spans="7:8" x14ac:dyDescent="0.2">
      <c r="G668">
        <f t="shared" si="23"/>
        <v>674</v>
      </c>
      <c r="H668">
        <f t="shared" si="22"/>
        <v>1.1607077775594592E-111</v>
      </c>
    </row>
    <row r="669" spans="7:8" x14ac:dyDescent="0.2">
      <c r="G669">
        <f t="shared" si="23"/>
        <v>675</v>
      </c>
      <c r="H669">
        <f t="shared" si="22"/>
        <v>7.2842494254231285E-112</v>
      </c>
    </row>
    <row r="670" spans="7:8" x14ac:dyDescent="0.2">
      <c r="G670">
        <f t="shared" si="23"/>
        <v>676</v>
      </c>
      <c r="H670">
        <f t="shared" si="22"/>
        <v>4.5711429089202965E-112</v>
      </c>
    </row>
    <row r="671" spans="7:8" x14ac:dyDescent="0.2">
      <c r="G671">
        <f t="shared" si="23"/>
        <v>677</v>
      </c>
      <c r="H671">
        <f t="shared" si="22"/>
        <v>2.868421249432872E-112</v>
      </c>
    </row>
    <row r="672" spans="7:8" x14ac:dyDescent="0.2">
      <c r="G672">
        <f t="shared" si="23"/>
        <v>678</v>
      </c>
      <c r="H672">
        <f t="shared" si="22"/>
        <v>1.7998622546134287E-112</v>
      </c>
    </row>
    <row r="673" spans="7:8" x14ac:dyDescent="0.2">
      <c r="G673">
        <f t="shared" si="23"/>
        <v>679</v>
      </c>
      <c r="H673">
        <f t="shared" si="22"/>
        <v>1.1293118308714225E-112</v>
      </c>
    </row>
    <row r="674" spans="7:8" x14ac:dyDescent="0.2">
      <c r="G674">
        <f t="shared" si="23"/>
        <v>680</v>
      </c>
      <c r="H674">
        <f t="shared" si="22"/>
        <v>7.085439934733857E-113</v>
      </c>
    </row>
    <row r="675" spans="7:8" x14ac:dyDescent="0.2">
      <c r="G675">
        <f t="shared" si="23"/>
        <v>681</v>
      </c>
      <c r="H675">
        <f t="shared" si="22"/>
        <v>4.4452701735191812E-113</v>
      </c>
    </row>
    <row r="676" spans="7:8" x14ac:dyDescent="0.2">
      <c r="G676">
        <f t="shared" si="23"/>
        <v>682</v>
      </c>
      <c r="H676">
        <f t="shared" si="22"/>
        <v>2.7887396000989001E-113</v>
      </c>
    </row>
    <row r="677" spans="7:8" x14ac:dyDescent="0.2">
      <c r="G677">
        <f t="shared" si="23"/>
        <v>683</v>
      </c>
      <c r="H677">
        <f t="shared" si="22"/>
        <v>1.7494288745202876E-113</v>
      </c>
    </row>
    <row r="678" spans="7:8" x14ac:dyDescent="0.2">
      <c r="G678">
        <f t="shared" si="23"/>
        <v>684</v>
      </c>
      <c r="H678">
        <f t="shared" si="22"/>
        <v>1.0973955739752719E-113</v>
      </c>
    </row>
    <row r="679" spans="7:8" x14ac:dyDescent="0.2">
      <c r="G679">
        <f t="shared" si="23"/>
        <v>685</v>
      </c>
      <c r="H679">
        <f t="shared" si="22"/>
        <v>6.8834913035875495E-114</v>
      </c>
    </row>
    <row r="680" spans="7:8" x14ac:dyDescent="0.2">
      <c r="G680">
        <f t="shared" si="23"/>
        <v>686</v>
      </c>
      <c r="H680">
        <f t="shared" si="22"/>
        <v>4.3175069372558176E-114</v>
      </c>
    </row>
    <row r="681" spans="7:8" x14ac:dyDescent="0.2">
      <c r="G681">
        <f t="shared" si="23"/>
        <v>687</v>
      </c>
      <c r="H681">
        <f t="shared" si="22"/>
        <v>2.7079216483547819E-114</v>
      </c>
    </row>
    <row r="682" spans="7:8" x14ac:dyDescent="0.2">
      <c r="G682">
        <f t="shared" si="23"/>
        <v>688</v>
      </c>
      <c r="H682">
        <f t="shared" si="22"/>
        <v>1.6983139632362352E-114</v>
      </c>
    </row>
    <row r="683" spans="7:8" x14ac:dyDescent="0.2">
      <c r="G683">
        <f t="shared" si="23"/>
        <v>689</v>
      </c>
      <c r="H683">
        <f t="shared" si="22"/>
        <v>1.0650715003985509E-114</v>
      </c>
    </row>
    <row r="684" spans="7:8" x14ac:dyDescent="0.2">
      <c r="G684">
        <f t="shared" si="23"/>
        <v>690</v>
      </c>
      <c r="H684">
        <f t="shared" si="22"/>
        <v>6.6791086145721563E-115</v>
      </c>
    </row>
    <row r="685" spans="7:8" x14ac:dyDescent="0.2">
      <c r="G685">
        <f t="shared" si="23"/>
        <v>691</v>
      </c>
      <c r="H685">
        <f t="shared" si="22"/>
        <v>4.188295041424412E-115</v>
      </c>
    </row>
    <row r="686" spans="7:8" x14ac:dyDescent="0.2">
      <c r="G686">
        <f t="shared" si="23"/>
        <v>692</v>
      </c>
      <c r="H686">
        <f t="shared" si="22"/>
        <v>2.6262442200017756E-115</v>
      </c>
    </row>
    <row r="687" spans="7:8" x14ac:dyDescent="0.2">
      <c r="G687">
        <f t="shared" si="23"/>
        <v>693</v>
      </c>
      <c r="H687">
        <f t="shared" si="22"/>
        <v>1.6466909254534667E-115</v>
      </c>
    </row>
    <row r="688" spans="7:8" x14ac:dyDescent="0.2">
      <c r="G688">
        <f t="shared" si="23"/>
        <v>694</v>
      </c>
      <c r="H688">
        <f t="shared" si="22"/>
        <v>1.0324482099793366E-115</v>
      </c>
    </row>
    <row r="689" spans="7:8" x14ac:dyDescent="0.2">
      <c r="G689">
        <f t="shared" si="23"/>
        <v>695</v>
      </c>
      <c r="H689">
        <f t="shared" si="22"/>
        <v>6.472971871853769E-116</v>
      </c>
    </row>
    <row r="690" spans="7:8" x14ac:dyDescent="0.2">
      <c r="G690">
        <f t="shared" si="23"/>
        <v>696</v>
      </c>
      <c r="H690">
        <f t="shared" si="22"/>
        <v>4.0580601903023171E-116</v>
      </c>
    </row>
    <row r="691" spans="7:8" x14ac:dyDescent="0.2">
      <c r="G691">
        <f t="shared" si="23"/>
        <v>697</v>
      </c>
      <c r="H691">
        <f t="shared" si="22"/>
        <v>2.5439737667135855E-116</v>
      </c>
    </row>
    <row r="692" spans="7:8" x14ac:dyDescent="0.2">
      <c r="G692">
        <f t="shared" si="23"/>
        <v>698</v>
      </c>
      <c r="H692">
        <f t="shared" si="22"/>
        <v>1.5947265023306377E-116</v>
      </c>
    </row>
    <row r="693" spans="7:8" x14ac:dyDescent="0.2">
      <c r="G693">
        <f t="shared" si="23"/>
        <v>699</v>
      </c>
      <c r="H693">
        <f t="shared" si="22"/>
        <v>9.9963002594116179E-117</v>
      </c>
    </row>
    <row r="694" spans="7:8" x14ac:dyDescent="0.2">
      <c r="G694">
        <f t="shared" si="23"/>
        <v>700</v>
      </c>
      <c r="H694">
        <f t="shared" si="22"/>
        <v>6.2657336540956751E-117</v>
      </c>
    </row>
    <row r="695" spans="7:8" x14ac:dyDescent="0.2">
      <c r="G695">
        <f t="shared" si="23"/>
        <v>701</v>
      </c>
      <c r="H695">
        <f t="shared" si="22"/>
        <v>3.927210513655308E-117</v>
      </c>
    </row>
    <row r="696" spans="7:8" x14ac:dyDescent="0.2">
      <c r="G696">
        <f t="shared" si="23"/>
        <v>702</v>
      </c>
      <c r="H696">
        <f t="shared" si="22"/>
        <v>2.4613654863381776E-117</v>
      </c>
    </row>
    <row r="697" spans="7:8" x14ac:dyDescent="0.2">
      <c r="G697">
        <f t="shared" si="23"/>
        <v>703</v>
      </c>
      <c r="H697">
        <f t="shared" si="22"/>
        <v>1.5425802336016687E-117</v>
      </c>
    </row>
    <row r="698" spans="7:8" x14ac:dyDescent="0.2">
      <c r="G698">
        <f t="shared" si="23"/>
        <v>704</v>
      </c>
      <c r="H698">
        <f t="shared" si="22"/>
        <v>9.6671666629028192E-118</v>
      </c>
    </row>
    <row r="699" spans="7:8" x14ac:dyDescent="0.2">
      <c r="G699">
        <f t="shared" si="23"/>
        <v>705</v>
      </c>
      <c r="H699">
        <f t="shared" si="22"/>
        <v>6.0580171088548821E-118</v>
      </c>
    </row>
    <row r="700" spans="7:8" x14ac:dyDescent="0.2">
      <c r="G700">
        <f t="shared" si="23"/>
        <v>706</v>
      </c>
      <c r="H700">
        <f t="shared" si="22"/>
        <v>3.7961353438245947E-118</v>
      </c>
    </row>
    <row r="701" spans="7:8" x14ac:dyDescent="0.2">
      <c r="G701">
        <f t="shared" si="23"/>
        <v>707</v>
      </c>
      <c r="H701">
        <f t="shared" si="22"/>
        <v>2.3786625779940921E-118</v>
      </c>
    </row>
    <row r="702" spans="7:8" x14ac:dyDescent="0.2">
      <c r="G702">
        <f t="shared" si="23"/>
        <v>708</v>
      </c>
      <c r="H702">
        <f t="shared" si="22"/>
        <v>1.4904040043295946E-118</v>
      </c>
    </row>
    <row r="703" spans="7:8" x14ac:dyDescent="0.2">
      <c r="G703">
        <f t="shared" si="23"/>
        <v>709</v>
      </c>
      <c r="H703">
        <f t="shared" si="22"/>
        <v>9.3380296834813943E-119</v>
      </c>
    </row>
    <row r="704" spans="7:8" x14ac:dyDescent="0.2">
      <c r="G704">
        <f t="shared" si="23"/>
        <v>710</v>
      </c>
      <c r="H704">
        <f t="shared" si="22"/>
        <v>5.8504142804171975E-119</v>
      </c>
    </row>
    <row r="705" spans="7:8" x14ac:dyDescent="0.2">
      <c r="G705">
        <f t="shared" si="23"/>
        <v>711</v>
      </c>
      <c r="H705">
        <f t="shared" si="22"/>
        <v>3.6652042019855898E-119</v>
      </c>
    </row>
    <row r="706" spans="7:8" x14ac:dyDescent="0.2">
      <c r="G706">
        <f t="shared" si="23"/>
        <v>712</v>
      </c>
      <c r="H706">
        <f t="shared" si="22"/>
        <v>2.2960956283399231E-119</v>
      </c>
    </row>
    <row r="707" spans="7:8" x14ac:dyDescent="0.2">
      <c r="G707">
        <f t="shared" si="23"/>
        <v>713</v>
      </c>
      <c r="H707">
        <f t="shared" si="22"/>
        <v>1.438341673892789E-119</v>
      </c>
    </row>
    <row r="708" spans="7:8" x14ac:dyDescent="0.2">
      <c r="G708">
        <f t="shared" si="23"/>
        <v>714</v>
      </c>
      <c r="H708">
        <f t="shared" si="22"/>
        <v>9.0097866481823318E-120</v>
      </c>
    </row>
    <row r="709" spans="7:8" x14ac:dyDescent="0.2">
      <c r="G709">
        <f t="shared" si="23"/>
        <v>715</v>
      </c>
      <c r="H709">
        <f t="shared" ref="H709:H772" si="24">(G709^($D$4/2-1))*(EXP(-0.5*G709))/((_xlfn.GAMMA($D$4/2)*(2^($D$4/2))))</f>
        <v>5.6434847604884237E-120</v>
      </c>
    </row>
    <row r="710" spans="7:8" x14ac:dyDescent="0.2">
      <c r="G710">
        <f t="shared" ref="G710:G773" si="25">G709+1</f>
        <v>716</v>
      </c>
      <c r="H710">
        <f t="shared" si="24"/>
        <v>3.5347659866056405E-120</v>
      </c>
    </row>
    <row r="711" spans="7:8" x14ac:dyDescent="0.2">
      <c r="G711">
        <f t="shared" si="25"/>
        <v>717</v>
      </c>
      <c r="H711">
        <f t="shared" si="24"/>
        <v>2.2138821244361761E-120</v>
      </c>
    </row>
    <row r="712" spans="7:8" x14ac:dyDescent="0.2">
      <c r="G712">
        <f t="shared" si="25"/>
        <v>718</v>
      </c>
      <c r="H712">
        <f t="shared" si="24"/>
        <v>1.3865287842022232E-120</v>
      </c>
    </row>
    <row r="713" spans="7:8" x14ac:dyDescent="0.2">
      <c r="G713">
        <f t="shared" si="25"/>
        <v>719</v>
      </c>
      <c r="H713">
        <f t="shared" si="24"/>
        <v>8.6832820942570432E-121</v>
      </c>
    </row>
    <row r="714" spans="7:8" x14ac:dyDescent="0.2">
      <c r="G714">
        <f t="shared" si="25"/>
        <v>720</v>
      </c>
      <c r="H714">
        <f t="shared" si="24"/>
        <v>5.4377546489487275E-121</v>
      </c>
    </row>
    <row r="715" spans="7:8" x14ac:dyDescent="0.2">
      <c r="G715">
        <f t="shared" si="25"/>
        <v>721</v>
      </c>
      <c r="H715">
        <f t="shared" si="24"/>
        <v>3.4051483557749665E-121</v>
      </c>
    </row>
    <row r="716" spans="7:8" x14ac:dyDescent="0.2">
      <c r="G716">
        <f t="shared" si="25"/>
        <v>722</v>
      </c>
      <c r="H716">
        <f t="shared" si="24"/>
        <v>2.1322260877912674E-121</v>
      </c>
    </row>
    <row r="717" spans="7:8" x14ac:dyDescent="0.2">
      <c r="G717">
        <f t="shared" si="25"/>
        <v>723</v>
      </c>
      <c r="H717">
        <f t="shared" si="24"/>
        <v>1.3350923436428648E-121</v>
      </c>
    </row>
    <row r="718" spans="7:8" x14ac:dyDescent="0.2">
      <c r="G718">
        <f t="shared" si="25"/>
        <v>724</v>
      </c>
      <c r="H718">
        <f t="shared" si="24"/>
        <v>8.3593064985935611E-122</v>
      </c>
    </row>
    <row r="719" spans="7:8" x14ac:dyDescent="0.2">
      <c r="G719">
        <f t="shared" si="25"/>
        <v>725</v>
      </c>
      <c r="H719">
        <f t="shared" si="24"/>
        <v>5.2337158099950883E-122</v>
      </c>
    </row>
    <row r="720" spans="7:8" x14ac:dyDescent="0.2">
      <c r="G720">
        <f t="shared" si="25"/>
        <v>726</v>
      </c>
      <c r="H720">
        <f t="shared" si="24"/>
        <v>3.276657293938437E-122</v>
      </c>
    </row>
    <row r="721" spans="7:8" x14ac:dyDescent="0.2">
      <c r="G721">
        <f t="shared" si="25"/>
        <v>727</v>
      </c>
      <c r="H721">
        <f t="shared" si="24"/>
        <v>2.0513178234857016E-122</v>
      </c>
    </row>
    <row r="722" spans="7:8" x14ac:dyDescent="0.2">
      <c r="G722">
        <f t="shared" si="25"/>
        <v>728</v>
      </c>
      <c r="H722">
        <f t="shared" si="24"/>
        <v>1.2841506828081916E-122</v>
      </c>
    </row>
    <row r="723" spans="7:8" x14ac:dyDescent="0.2">
      <c r="G723">
        <f t="shared" si="25"/>
        <v>729</v>
      </c>
      <c r="H723">
        <f t="shared" si="24"/>
        <v>8.0385954548830397E-123</v>
      </c>
    </row>
    <row r="724" spans="7:8" x14ac:dyDescent="0.2">
      <c r="G724">
        <f t="shared" si="25"/>
        <v>730</v>
      </c>
      <c r="H724">
        <f t="shared" si="24"/>
        <v>5.031825407435428E-123</v>
      </c>
    </row>
    <row r="725" spans="7:8" x14ac:dyDescent="0.2">
      <c r="G725">
        <f t="shared" si="25"/>
        <v>731</v>
      </c>
      <c r="H725">
        <f t="shared" si="24"/>
        <v>3.1495768526103235E-123</v>
      </c>
    </row>
    <row r="726" spans="7:8" x14ac:dyDescent="0.2">
      <c r="G726">
        <f t="shared" si="25"/>
        <v>732</v>
      </c>
      <c r="H726">
        <f t="shared" si="24"/>
        <v>1.971333777696653E-123</v>
      </c>
    </row>
    <row r="727" spans="7:8" x14ac:dyDescent="0.2">
      <c r="G727">
        <f t="shared" si="25"/>
        <v>733</v>
      </c>
      <c r="H727">
        <f t="shared" si="24"/>
        <v>1.2338133777515424E-123</v>
      </c>
    </row>
    <row r="728" spans="7:8" x14ac:dyDescent="0.2">
      <c r="G728">
        <f t="shared" si="25"/>
        <v>734</v>
      </c>
      <c r="H728">
        <f t="shared" si="24"/>
        <v>7.7218292711733085E-124</v>
      </c>
    </row>
    <row r="729" spans="7:8" x14ac:dyDescent="0.2">
      <c r="G729">
        <f t="shared" si="25"/>
        <v>735</v>
      </c>
      <c r="H729">
        <f t="shared" si="24"/>
        <v>4.8325057016453958E-124</v>
      </c>
    </row>
    <row r="730" spans="7:8" x14ac:dyDescent="0.2">
      <c r="G730">
        <f t="shared" si="25"/>
        <v>736</v>
      </c>
      <c r="H730">
        <f t="shared" si="24"/>
        <v>3.0241690539017675E-124</v>
      </c>
    </row>
    <row r="731" spans="7:8" x14ac:dyDescent="0.2">
      <c r="G731">
        <f t="shared" si="25"/>
        <v>737</v>
      </c>
      <c r="H731">
        <f t="shared" si="24"/>
        <v>1.892436496494206E-124</v>
      </c>
    </row>
    <row r="732" spans="7:8" x14ac:dyDescent="0.2">
      <c r="G732">
        <f t="shared" si="25"/>
        <v>738</v>
      </c>
      <c r="H732">
        <f t="shared" si="24"/>
        <v>1.1841812362082653E-124</v>
      </c>
    </row>
    <row r="733" spans="7:8" x14ac:dyDescent="0.2">
      <c r="G733">
        <f t="shared" si="25"/>
        <v>739</v>
      </c>
      <c r="H733">
        <f t="shared" si="24"/>
        <v>7.4096329588405771E-125</v>
      </c>
    </row>
    <row r="734" spans="7:8" x14ac:dyDescent="0.2">
      <c r="G734">
        <f t="shared" si="25"/>
        <v>740</v>
      </c>
      <c r="H734">
        <f t="shared" si="24"/>
        <v>4.6361440897408369E-125</v>
      </c>
    </row>
    <row r="735" spans="7:8" x14ac:dyDescent="0.2">
      <c r="G735">
        <f t="shared" si="25"/>
        <v>741</v>
      </c>
      <c r="H735">
        <f t="shared" si="24"/>
        <v>2.9006739451222007E-125</v>
      </c>
    </row>
    <row r="736" spans="7:8" x14ac:dyDescent="0.2">
      <c r="G736">
        <f t="shared" si="25"/>
        <v>742</v>
      </c>
      <c r="H736">
        <f t="shared" si="24"/>
        <v>1.814774678444167E-125</v>
      </c>
    </row>
    <row r="737" spans="7:8" x14ac:dyDescent="0.2">
      <c r="G737">
        <f t="shared" si="25"/>
        <v>743</v>
      </c>
      <c r="H737">
        <f t="shared" si="24"/>
        <v>1.135346342044391E-125</v>
      </c>
    </row>
    <row r="738" spans="7:8" x14ac:dyDescent="0.2">
      <c r="G738">
        <f t="shared" si="25"/>
        <v>744</v>
      </c>
      <c r="H738">
        <f t="shared" si="24"/>
        <v>7.1025765828464052E-126</v>
      </c>
    </row>
    <row r="739" spans="7:8" x14ac:dyDescent="0.2">
      <c r="G739">
        <f t="shared" si="25"/>
        <v>745</v>
      </c>
      <c r="H739">
        <f t="shared" si="24"/>
        <v>4.4430933698387401E-126</v>
      </c>
    </row>
    <row r="740" spans="7:8" x14ac:dyDescent="0.2">
      <c r="G740">
        <f t="shared" si="25"/>
        <v>746</v>
      </c>
      <c r="H740">
        <f t="shared" si="24"/>
        <v>2.7793097923204388E-126</v>
      </c>
    </row>
    <row r="741" spans="7:8" x14ac:dyDescent="0.2">
      <c r="G741">
        <f t="shared" si="25"/>
        <v>747</v>
      </c>
      <c r="H741">
        <f t="shared" si="24"/>
        <v>1.7384833133237714E-126</v>
      </c>
    </row>
    <row r="742" spans="7:8" x14ac:dyDescent="0.2">
      <c r="G742">
        <f t="shared" si="25"/>
        <v>748</v>
      </c>
      <c r="H742">
        <f t="shared" si="24"/>
        <v>1.0873921530563024E-126</v>
      </c>
    </row>
    <row r="743" spans="7:8" x14ac:dyDescent="0.2">
      <c r="G743">
        <f t="shared" si="25"/>
        <v>749</v>
      </c>
      <c r="H743">
        <f t="shared" si="24"/>
        <v>6.8011759423998791E-127</v>
      </c>
    </row>
    <row r="744" spans="7:8" x14ac:dyDescent="0.2">
      <c r="G744">
        <f t="shared" si="25"/>
        <v>750</v>
      </c>
      <c r="H744">
        <f t="shared" si="24"/>
        <v>4.2536722098581232E-127</v>
      </c>
    </row>
    <row r="745" spans="7:8" x14ac:dyDescent="0.2">
      <c r="G745">
        <f t="shared" si="25"/>
        <v>751</v>
      </c>
      <c r="H745">
        <f t="shared" si="24"/>
        <v>2.6602734003965091E-127</v>
      </c>
    </row>
    <row r="746" spans="7:8" x14ac:dyDescent="0.2">
      <c r="G746">
        <f t="shared" si="25"/>
        <v>752</v>
      </c>
      <c r="H746">
        <f t="shared" si="24"/>
        <v>1.6636838991278678E-127</v>
      </c>
    </row>
    <row r="747" spans="7:8" x14ac:dyDescent="0.2">
      <c r="G747">
        <f t="shared" si="25"/>
        <v>753</v>
      </c>
      <c r="H747">
        <f t="shared" si="24"/>
        <v>1.0403936471767051E-127</v>
      </c>
    </row>
    <row r="748" spans="7:8" x14ac:dyDescent="0.2">
      <c r="G748">
        <f t="shared" si="25"/>
        <v>754</v>
      </c>
      <c r="H748">
        <f t="shared" si="24"/>
        <v>6.5058935507828601E-128</v>
      </c>
    </row>
    <row r="749" spans="7:8" x14ac:dyDescent="0.2">
      <c r="G749">
        <f t="shared" si="25"/>
        <v>755</v>
      </c>
      <c r="H749">
        <f t="shared" si="24"/>
        <v>4.0681658011300555E-128</v>
      </c>
    </row>
    <row r="750" spans="7:8" x14ac:dyDescent="0.2">
      <c r="G750">
        <f t="shared" si="25"/>
        <v>756</v>
      </c>
      <c r="H750">
        <f t="shared" si="24"/>
        <v>2.5437405473288004E-128</v>
      </c>
    </row>
    <row r="751" spans="7:8" x14ac:dyDescent="0.2">
      <c r="G751">
        <f t="shared" si="25"/>
        <v>757</v>
      </c>
      <c r="H751">
        <f t="shared" si="24"/>
        <v>1.5904847295063359E-128</v>
      </c>
    </row>
    <row r="752" spans="7:8" x14ac:dyDescent="0.2">
      <c r="G752">
        <f t="shared" si="25"/>
        <v>758</v>
      </c>
      <c r="H752">
        <f t="shared" si="24"/>
        <v>9.9441751212983768E-129</v>
      </c>
    </row>
    <row r="753" spans="7:8" x14ac:dyDescent="0.2">
      <c r="G753">
        <f t="shared" si="25"/>
        <v>759</v>
      </c>
      <c r="H753">
        <f t="shared" si="24"/>
        <v>6.2171398830859097E-129</v>
      </c>
    </row>
    <row r="754" spans="7:8" x14ac:dyDescent="0.2">
      <c r="G754">
        <f t="shared" si="25"/>
        <v>760</v>
      </c>
      <c r="H754">
        <f t="shared" si="24"/>
        <v>3.8868266771213918E-129</v>
      </c>
    </row>
    <row r="755" spans="7:8" x14ac:dyDescent="0.2">
      <c r="G755">
        <f t="shared" si="25"/>
        <v>761</v>
      </c>
      <c r="H755">
        <f t="shared" si="24"/>
        <v>2.4298665201093721E-129</v>
      </c>
    </row>
    <row r="756" spans="7:8" x14ac:dyDescent="0.2">
      <c r="G756">
        <f t="shared" si="25"/>
        <v>762</v>
      </c>
      <c r="H756">
        <f t="shared" si="24"/>
        <v>1.5189812438198434E-129</v>
      </c>
    </row>
    <row r="757" spans="7:8" x14ac:dyDescent="0.2">
      <c r="G757">
        <f t="shared" si="25"/>
        <v>763</v>
      </c>
      <c r="H757">
        <f t="shared" si="24"/>
        <v>9.4952237361802933E-130</v>
      </c>
    </row>
    <row r="758" spans="7:8" x14ac:dyDescent="0.2">
      <c r="G758">
        <f t="shared" si="25"/>
        <v>764</v>
      </c>
      <c r="H758">
        <f t="shared" si="24"/>
        <v>5.9352748609103428E-130</v>
      </c>
    </row>
    <row r="759" spans="7:8" x14ac:dyDescent="0.2">
      <c r="G759">
        <f t="shared" si="25"/>
        <v>765</v>
      </c>
      <c r="H759">
        <f t="shared" si="24"/>
        <v>3.7098756778084811E-130</v>
      </c>
    </row>
    <row r="760" spans="7:8" x14ac:dyDescent="0.2">
      <c r="G760">
        <f t="shared" si="25"/>
        <v>766</v>
      </c>
      <c r="H760">
        <f t="shared" si="24"/>
        <v>2.3187867401494709E-130</v>
      </c>
    </row>
    <row r="761" spans="7:8" x14ac:dyDescent="0.2">
      <c r="G761">
        <f t="shared" si="25"/>
        <v>767</v>
      </c>
      <c r="H761">
        <f t="shared" si="24"/>
        <v>1.4492564321220937E-130</v>
      </c>
    </row>
    <row r="762" spans="7:8" x14ac:dyDescent="0.2">
      <c r="G762">
        <f t="shared" si="25"/>
        <v>768</v>
      </c>
      <c r="H762">
        <f t="shared" si="24"/>
        <v>9.0575905720679491E-131</v>
      </c>
    </row>
    <row r="763" spans="7:8" x14ac:dyDescent="0.2">
      <c r="G763">
        <f t="shared" si="25"/>
        <v>769</v>
      </c>
      <c r="H763">
        <f t="shared" si="24"/>
        <v>5.6606095436826094E-131</v>
      </c>
    </row>
    <row r="764" spans="7:8" x14ac:dyDescent="0.2">
      <c r="G764">
        <f t="shared" si="25"/>
        <v>770</v>
      </c>
      <c r="H764">
        <f t="shared" si="24"/>
        <v>3.537503040642971E-131</v>
      </c>
    </row>
    <row r="765" spans="7:8" x14ac:dyDescent="0.2">
      <c r="G765">
        <f t="shared" si="25"/>
        <v>771</v>
      </c>
      <c r="H765">
        <f t="shared" si="24"/>
        <v>2.2106174661937602E-131</v>
      </c>
    </row>
    <row r="766" spans="7:8" x14ac:dyDescent="0.2">
      <c r="G766">
        <f t="shared" si="25"/>
        <v>772</v>
      </c>
      <c r="H766">
        <f t="shared" si="24"/>
        <v>1.381381287563595E-131</v>
      </c>
    </row>
    <row r="767" spans="7:8" x14ac:dyDescent="0.2">
      <c r="G767">
        <f t="shared" si="25"/>
        <v>773</v>
      </c>
      <c r="H767">
        <f t="shared" si="24"/>
        <v>8.6317087920125231E-132</v>
      </c>
    </row>
    <row r="768" spans="7:8" x14ac:dyDescent="0.2">
      <c r="G768">
        <f t="shared" si="25"/>
        <v>774</v>
      </c>
      <c r="H768">
        <f t="shared" si="24"/>
        <v>5.3934079970666595E-132</v>
      </c>
    </row>
    <row r="769" spans="7:8" x14ac:dyDescent="0.2">
      <c r="G769">
        <f t="shared" si="25"/>
        <v>775</v>
      </c>
      <c r="H769">
        <f t="shared" si="24"/>
        <v>3.3698695996102535E-132</v>
      </c>
    </row>
    <row r="770" spans="7:8" x14ac:dyDescent="0.2">
      <c r="G770">
        <f t="shared" si="25"/>
        <v>776</v>
      </c>
      <c r="H770">
        <f t="shared" si="24"/>
        <v>2.1054565631517152E-132</v>
      </c>
    </row>
    <row r="771" spans="7:8" x14ac:dyDescent="0.2">
      <c r="G771">
        <f t="shared" si="25"/>
        <v>777</v>
      </c>
      <c r="H771">
        <f t="shared" si="24"/>
        <v>1.3154152989561974E-132</v>
      </c>
    </row>
    <row r="772" spans="7:8" x14ac:dyDescent="0.2">
      <c r="G772">
        <f t="shared" si="25"/>
        <v>778</v>
      </c>
      <c r="H772">
        <f t="shared" si="24"/>
        <v>8.217939619673252E-133</v>
      </c>
    </row>
    <row r="773" spans="7:8" x14ac:dyDescent="0.2">
      <c r="G773">
        <f t="shared" si="25"/>
        <v>779</v>
      </c>
      <c r="H773">
        <f t="shared" ref="H773:H836" si="26">(G773^($D$4/2-1))*(EXP(-0.5*G773))/((_xlfn.GAMMA($D$4/2)*(2^($D$4/2))))</f>
        <v>5.1338893100138054E-133</v>
      </c>
    </row>
    <row r="774" spans="7:8" x14ac:dyDescent="0.2">
      <c r="G774">
        <f t="shared" ref="G774:G837" si="27">G773+1</f>
        <v>780</v>
      </c>
      <c r="H774">
        <f t="shared" si="26"/>
        <v>3.2071080745706224E-133</v>
      </c>
    </row>
    <row r="775" spans="7:8" x14ac:dyDescent="0.2">
      <c r="G775">
        <f t="shared" si="27"/>
        <v>781</v>
      </c>
      <c r="H775">
        <f t="shared" si="26"/>
        <v>2.0033843257046632E-133</v>
      </c>
    </row>
    <row r="776" spans="7:8" x14ac:dyDescent="0.2">
      <c r="G776">
        <f t="shared" si="27"/>
        <v>782</v>
      </c>
      <c r="H776">
        <f t="shared" si="26"/>
        <v>1.2514069765307028E-133</v>
      </c>
    </row>
    <row r="777" spans="7:8" x14ac:dyDescent="0.2">
      <c r="G777">
        <f t="shared" si="27"/>
        <v>783</v>
      </c>
      <c r="H777">
        <f t="shared" si="26"/>
        <v>7.8165756934162736E-134</v>
      </c>
    </row>
    <row r="778" spans="7:8" x14ac:dyDescent="0.2">
      <c r="G778">
        <f t="shared" si="27"/>
        <v>784</v>
      </c>
      <c r="H778">
        <f t="shared" si="26"/>
        <v>4.8822297332251492E-134</v>
      </c>
    </row>
    <row r="779" spans="7:8" x14ac:dyDescent="0.2">
      <c r="G779">
        <f t="shared" si="27"/>
        <v>785</v>
      </c>
      <c r="H779">
        <f t="shared" si="26"/>
        <v>3.0493244338731753E-134</v>
      </c>
    </row>
    <row r="780" spans="7:8" x14ac:dyDescent="0.2">
      <c r="G780">
        <f t="shared" si="27"/>
        <v>786</v>
      </c>
      <c r="H780">
        <f t="shared" si="26"/>
        <v>1.9044643460640954E-134</v>
      </c>
    </row>
    <row r="781" spans="7:8" x14ac:dyDescent="0.2">
      <c r="G781">
        <f t="shared" si="27"/>
        <v>787</v>
      </c>
      <c r="H781">
        <f t="shared" si="26"/>
        <v>1.1893944042536624E-134</v>
      </c>
    </row>
    <row r="782" spans="7:8" x14ac:dyDescent="0.2">
      <c r="G782">
        <f t="shared" si="27"/>
        <v>788</v>
      </c>
      <c r="H782">
        <f t="shared" si="26"/>
        <v>7.4278445798911555E-135</v>
      </c>
    </row>
    <row r="783" spans="7:8" x14ac:dyDescent="0.2">
      <c r="G783">
        <f t="shared" si="27"/>
        <v>789</v>
      </c>
      <c r="H783">
        <f t="shared" si="26"/>
        <v>4.6385649131864952E-135</v>
      </c>
    </row>
    <row r="784" spans="7:8" x14ac:dyDescent="0.2">
      <c r="G784">
        <f t="shared" si="27"/>
        <v>790</v>
      </c>
      <c r="H784">
        <f t="shared" si="26"/>
        <v>2.8965993141229503E-135</v>
      </c>
    </row>
    <row r="785" spans="7:8" x14ac:dyDescent="0.2">
      <c r="G785">
        <f t="shared" si="27"/>
        <v>791</v>
      </c>
      <c r="H785">
        <f t="shared" si="26"/>
        <v>1.8087444158286785E-135</v>
      </c>
    </row>
    <row r="786" spans="7:8" x14ac:dyDescent="0.2">
      <c r="G786">
        <f t="shared" si="27"/>
        <v>792</v>
      </c>
      <c r="H786">
        <f t="shared" si="26"/>
        <v>1.1294058124362563E-135</v>
      </c>
    </row>
    <row r="787" spans="7:8" x14ac:dyDescent="0.2">
      <c r="G787">
        <f t="shared" si="27"/>
        <v>793</v>
      </c>
      <c r="H787">
        <f t="shared" si="26"/>
        <v>7.0519124080259668E-136</v>
      </c>
    </row>
    <row r="788" spans="7:8" x14ac:dyDescent="0.2">
      <c r="G788">
        <f t="shared" si="27"/>
        <v>794</v>
      </c>
      <c r="H788">
        <f t="shared" si="26"/>
        <v>4.402992197440296E-136</v>
      </c>
    </row>
    <row r="789" spans="7:8" x14ac:dyDescent="0.2">
      <c r="G789">
        <f t="shared" si="27"/>
        <v>795</v>
      </c>
      <c r="H789">
        <f t="shared" si="26"/>
        <v>2.7489894819438804E-136</v>
      </c>
    </row>
    <row r="790" spans="7:8" x14ac:dyDescent="0.2">
      <c r="G790">
        <f t="shared" si="27"/>
        <v>796</v>
      </c>
      <c r="H790">
        <f t="shared" si="26"/>
        <v>1.716257452502144E-136</v>
      </c>
    </row>
    <row r="791" spans="7:8" x14ac:dyDescent="0.2">
      <c r="G791">
        <f t="shared" si="27"/>
        <v>797</v>
      </c>
      <c r="H791">
        <f t="shared" si="26"/>
        <v>1.0714601647605883E-136</v>
      </c>
    </row>
    <row r="792" spans="7:8" x14ac:dyDescent="0.2">
      <c r="G792">
        <f t="shared" si="27"/>
        <v>798</v>
      </c>
      <c r="H792">
        <f t="shared" si="26"/>
        <v>6.6888875868850427E-137</v>
      </c>
    </row>
    <row r="793" spans="7:8" x14ac:dyDescent="0.2">
      <c r="G793">
        <f t="shared" si="27"/>
        <v>799</v>
      </c>
      <c r="H793">
        <f t="shared" si="26"/>
        <v>4.1755729883543994E-137</v>
      </c>
    </row>
    <row r="794" spans="7:8" x14ac:dyDescent="0.2">
      <c r="G794">
        <f t="shared" si="27"/>
        <v>800</v>
      </c>
      <c r="H794">
        <f t="shared" si="26"/>
        <v>2.6065293235962152E-137</v>
      </c>
    </row>
    <row r="795" spans="7:8" x14ac:dyDescent="0.2">
      <c r="G795">
        <f t="shared" si="27"/>
        <v>801</v>
      </c>
      <c r="H795">
        <f t="shared" si="26"/>
        <v>1.6270224418808153E-137</v>
      </c>
    </row>
    <row r="796" spans="7:8" x14ac:dyDescent="0.2">
      <c r="G796">
        <f t="shared" si="27"/>
        <v>802</v>
      </c>
      <c r="H796">
        <f t="shared" si="26"/>
        <v>1.0155677542599409E-137</v>
      </c>
    </row>
    <row r="797" spans="7:8" x14ac:dyDescent="0.2">
      <c r="G797">
        <f t="shared" si="27"/>
        <v>803</v>
      </c>
      <c r="H797">
        <f t="shared" si="26"/>
        <v>6.3388245734469541E-138</v>
      </c>
    </row>
    <row r="798" spans="7:8" x14ac:dyDescent="0.2">
      <c r="G798">
        <f t="shared" si="27"/>
        <v>804</v>
      </c>
      <c r="H798">
        <f t="shared" si="26"/>
        <v>3.9563351243073299E-138</v>
      </c>
    </row>
    <row r="799" spans="7:8" x14ac:dyDescent="0.2">
      <c r="G799">
        <f t="shared" si="27"/>
        <v>805</v>
      </c>
      <c r="H799">
        <f t="shared" si="26"/>
        <v>2.4692323493606082E-138</v>
      </c>
    </row>
    <row r="800" spans="7:8" x14ac:dyDescent="0.2">
      <c r="G800">
        <f t="shared" si="27"/>
        <v>806</v>
      </c>
      <c r="H800">
        <f t="shared" si="26"/>
        <v>1.5410453881878641E-138</v>
      </c>
    </row>
    <row r="801" spans="7:8" x14ac:dyDescent="0.2">
      <c r="G801">
        <f t="shared" si="27"/>
        <v>807</v>
      </c>
      <c r="H801">
        <f t="shared" si="26"/>
        <v>9.6173080321321937E-139</v>
      </c>
    </row>
    <row r="802" spans="7:8" x14ac:dyDescent="0.2">
      <c r="G802">
        <f t="shared" si="27"/>
        <v>808</v>
      </c>
      <c r="H802">
        <f t="shared" si="26"/>
        <v>6.0017276590446434E-139</v>
      </c>
    </row>
    <row r="803" spans="7:8" x14ac:dyDescent="0.2">
      <c r="G803">
        <f t="shared" si="27"/>
        <v>809</v>
      </c>
      <c r="H803">
        <f t="shared" si="26"/>
        <v>3.7452752689096352E-139</v>
      </c>
    </row>
    <row r="804" spans="7:8" x14ac:dyDescent="0.2">
      <c r="G804">
        <f t="shared" si="27"/>
        <v>810</v>
      </c>
      <c r="H804">
        <f t="shared" si="26"/>
        <v>2.3370927006768862E-139</v>
      </c>
    </row>
    <row r="805" spans="7:8" x14ac:dyDescent="0.2">
      <c r="G805">
        <f t="shared" si="27"/>
        <v>811</v>
      </c>
      <c r="H805">
        <f t="shared" si="26"/>
        <v>1.4583202645119389E-139</v>
      </c>
    </row>
    <row r="806" spans="7:8" x14ac:dyDescent="0.2">
      <c r="G806">
        <f t="shared" si="27"/>
        <v>812</v>
      </c>
      <c r="H806">
        <f t="shared" si="26"/>
        <v>9.0994406234411529E-140</v>
      </c>
    </row>
    <row r="807" spans="7:8" x14ac:dyDescent="0.2">
      <c r="G807">
        <f t="shared" si="27"/>
        <v>813</v>
      </c>
      <c r="H807">
        <f t="shared" si="26"/>
        <v>5.6775547459290141E-140</v>
      </c>
    </row>
    <row r="808" spans="7:8" x14ac:dyDescent="0.2">
      <c r="G808">
        <f t="shared" si="27"/>
        <v>814</v>
      </c>
      <c r="H808">
        <f t="shared" si="26"/>
        <v>3.5423612905985901E-140</v>
      </c>
    </row>
    <row r="809" spans="7:8" x14ac:dyDescent="0.2">
      <c r="G809">
        <f t="shared" si="27"/>
        <v>815</v>
      </c>
      <c r="H809">
        <f t="shared" si="26"/>
        <v>2.2100866491100829E-140</v>
      </c>
    </row>
    <row r="810" spans="7:8" x14ac:dyDescent="0.2">
      <c r="G810">
        <f t="shared" si="27"/>
        <v>816</v>
      </c>
      <c r="H810">
        <f t="shared" si="26"/>
        <v>1.3788299567922211E-140</v>
      </c>
    </row>
    <row r="811" spans="7:8" x14ac:dyDescent="0.2">
      <c r="G811">
        <f t="shared" si="27"/>
        <v>817</v>
      </c>
      <c r="H811">
        <f t="shared" si="26"/>
        <v>8.6019540514722302E-141</v>
      </c>
    </row>
    <row r="812" spans="7:8" x14ac:dyDescent="0.2">
      <c r="G812">
        <f t="shared" si="27"/>
        <v>818</v>
      </c>
      <c r="H812">
        <f t="shared" si="26"/>
        <v>5.366221088139195E-141</v>
      </c>
    </row>
    <row r="813" spans="7:8" x14ac:dyDescent="0.2">
      <c r="G813">
        <f t="shared" si="27"/>
        <v>819</v>
      </c>
      <c r="H813">
        <f t="shared" si="26"/>
        <v>3.3475346166590337E-141</v>
      </c>
    </row>
    <row r="814" spans="7:8" x14ac:dyDescent="0.2">
      <c r="G814">
        <f t="shared" si="27"/>
        <v>820</v>
      </c>
      <c r="H814">
        <f t="shared" si="26"/>
        <v>2.0881740772970119E-141</v>
      </c>
    </row>
    <row r="815" spans="7:8" x14ac:dyDescent="0.2">
      <c r="G815">
        <f t="shared" si="27"/>
        <v>821</v>
      </c>
      <c r="H815">
        <f t="shared" si="26"/>
        <v>1.3025471952725173E-141</v>
      </c>
    </row>
    <row r="816" spans="7:8" x14ac:dyDescent="0.2">
      <c r="G816">
        <f t="shared" si="27"/>
        <v>822</v>
      </c>
      <c r="H816">
        <f t="shared" si="26"/>
        <v>8.1246641359175909E-142</v>
      </c>
    </row>
    <row r="817" spans="7:8" x14ac:dyDescent="0.2">
      <c r="G817">
        <f t="shared" si="27"/>
        <v>823</v>
      </c>
      <c r="H817">
        <f t="shared" si="26"/>
        <v>5.0676029735584372E-142</v>
      </c>
    </row>
    <row r="818" spans="7:8" x14ac:dyDescent="0.2">
      <c r="G818">
        <f t="shared" si="27"/>
        <v>824</v>
      </c>
      <c r="H818">
        <f t="shared" si="26"/>
        <v>3.1607125474186089E-142</v>
      </c>
    </row>
    <row r="819" spans="7:8" x14ac:dyDescent="0.2">
      <c r="G819">
        <f t="shared" si="27"/>
        <v>825</v>
      </c>
      <c r="H819">
        <f t="shared" si="26"/>
        <v>1.9712999330926873E-142</v>
      </c>
    </row>
    <row r="820" spans="7:8" x14ac:dyDescent="0.2">
      <c r="G820">
        <f t="shared" si="27"/>
        <v>826</v>
      </c>
      <c r="H820">
        <f t="shared" si="26"/>
        <v>1.229435468017022E-142</v>
      </c>
    </row>
    <row r="821" spans="7:8" x14ac:dyDescent="0.2">
      <c r="G821">
        <f t="shared" si="27"/>
        <v>827</v>
      </c>
      <c r="H821">
        <f t="shared" si="26"/>
        <v>7.667329518744647E-143</v>
      </c>
    </row>
    <row r="822" spans="7:8" x14ac:dyDescent="0.2">
      <c r="G822">
        <f t="shared" si="27"/>
        <v>828</v>
      </c>
      <c r="H822">
        <f t="shared" si="26"/>
        <v>4.7815413266782373E-143</v>
      </c>
    </row>
    <row r="823" spans="7:8" x14ac:dyDescent="0.2">
      <c r="G823">
        <f t="shared" si="27"/>
        <v>829</v>
      </c>
      <c r="H823">
        <f t="shared" si="26"/>
        <v>2.9817905180255386E-143</v>
      </c>
    </row>
    <row r="824" spans="7:8" x14ac:dyDescent="0.2">
      <c r="G824">
        <f t="shared" si="27"/>
        <v>830</v>
      </c>
      <c r="H824">
        <f t="shared" si="26"/>
        <v>1.8593956491776529E-143</v>
      </c>
    </row>
    <row r="825" spans="7:8" x14ac:dyDescent="0.2">
      <c r="G825">
        <f t="shared" si="27"/>
        <v>831</v>
      </c>
      <c r="H825">
        <f t="shared" si="26"/>
        <v>1.1594499117339417E-143</v>
      </c>
    </row>
    <row r="826" spans="7:8" x14ac:dyDescent="0.2">
      <c r="G826">
        <f t="shared" si="27"/>
        <v>832</v>
      </c>
      <c r="H826">
        <f t="shared" si="26"/>
        <v>7.2296572530319457E-144</v>
      </c>
    </row>
    <row r="827" spans="7:8" x14ac:dyDescent="0.2">
      <c r="G827">
        <f t="shared" si="27"/>
        <v>833</v>
      </c>
      <c r="H827">
        <f t="shared" si="26"/>
        <v>4.5078452141633675E-144</v>
      </c>
    </row>
    <row r="828" spans="7:8" x14ac:dyDescent="0.2">
      <c r="G828">
        <f t="shared" si="27"/>
        <v>834</v>
      </c>
      <c r="H828">
        <f t="shared" si="26"/>
        <v>2.8106442968277536E-144</v>
      </c>
    </row>
    <row r="829" spans="7:8" x14ac:dyDescent="0.2">
      <c r="G829">
        <f t="shared" si="27"/>
        <v>835</v>
      </c>
      <c r="H829">
        <f t="shared" si="26"/>
        <v>1.7523805213964584E-144</v>
      </c>
    </row>
    <row r="830" spans="7:8" x14ac:dyDescent="0.2">
      <c r="G830">
        <f t="shared" si="27"/>
        <v>836</v>
      </c>
      <c r="H830">
        <f t="shared" si="26"/>
        <v>1.092538175785283E-144</v>
      </c>
    </row>
    <row r="831" spans="7:8" x14ac:dyDescent="0.2">
      <c r="G831">
        <f t="shared" si="27"/>
        <v>837</v>
      </c>
      <c r="H831">
        <f t="shared" si="26"/>
        <v>6.8113082178846672E-145</v>
      </c>
    </row>
    <row r="832" spans="7:8" x14ac:dyDescent="0.2">
      <c r="G832">
        <f t="shared" si="27"/>
        <v>838</v>
      </c>
      <c r="H832">
        <f t="shared" si="26"/>
        <v>4.246295237787708E-145</v>
      </c>
    </row>
    <row r="833" spans="7:8" x14ac:dyDescent="0.2">
      <c r="G833">
        <f t="shared" si="27"/>
        <v>839</v>
      </c>
      <c r="H833">
        <f t="shared" si="26"/>
        <v>2.6471321109223977E-145</v>
      </c>
    </row>
    <row r="834" spans="7:8" x14ac:dyDescent="0.2">
      <c r="G834">
        <f t="shared" si="27"/>
        <v>840</v>
      </c>
      <c r="H834">
        <f t="shared" si="26"/>
        <v>1.6501630400671977E-145</v>
      </c>
    </row>
    <row r="835" spans="7:8" x14ac:dyDescent="0.2">
      <c r="G835">
        <f t="shared" si="27"/>
        <v>841</v>
      </c>
      <c r="H835">
        <f t="shared" si="26"/>
        <v>1.0286412558674753E-145</v>
      </c>
    </row>
    <row r="836" spans="7:8" x14ac:dyDescent="0.2">
      <c r="G836">
        <f t="shared" si="27"/>
        <v>842</v>
      </c>
      <c r="H836">
        <f t="shared" si="26"/>
        <v>6.4119023379932338E-146</v>
      </c>
    </row>
    <row r="837" spans="7:8" x14ac:dyDescent="0.2">
      <c r="G837">
        <f t="shared" si="27"/>
        <v>843</v>
      </c>
      <c r="H837">
        <f t="shared" ref="H837:H900" si="28">(G837^($D$4/2-1))*(EXP(-0.5*G837))/((_xlfn.GAMMA($D$4/2)*(2^($D$4/2))))</f>
        <v>3.9966468016799234E-146</v>
      </c>
    </row>
    <row r="838" spans="7:8" x14ac:dyDescent="0.2">
      <c r="G838">
        <f t="shared" ref="G838:G901" si="29">G837+1</f>
        <v>844</v>
      </c>
      <c r="H838">
        <f t="shared" si="28"/>
        <v>2.4910966909247911E-146</v>
      </c>
    </row>
    <row r="839" spans="7:8" x14ac:dyDescent="0.2">
      <c r="G839">
        <f t="shared" si="29"/>
        <v>845</v>
      </c>
      <c r="H839">
        <f t="shared" si="28"/>
        <v>1.5526421694264645E-146</v>
      </c>
    </row>
    <row r="840" spans="7:8" x14ac:dyDescent="0.2">
      <c r="G840">
        <f t="shared" si="29"/>
        <v>846</v>
      </c>
      <c r="H840">
        <f t="shared" si="28"/>
        <v>9.676942944247033E-147</v>
      </c>
    </row>
    <row r="841" spans="7:8" x14ac:dyDescent="0.2">
      <c r="G841">
        <f t="shared" si="29"/>
        <v>847</v>
      </c>
      <c r="H841">
        <f t="shared" si="28"/>
        <v>6.0310235900014224E-147</v>
      </c>
    </row>
    <row r="842" spans="7:8" x14ac:dyDescent="0.2">
      <c r="G842">
        <f t="shared" si="29"/>
        <v>848</v>
      </c>
      <c r="H842">
        <f t="shared" si="28"/>
        <v>3.7586332430661482E-147</v>
      </c>
    </row>
    <row r="843" spans="7:8" x14ac:dyDescent="0.2">
      <c r="G843">
        <f t="shared" si="29"/>
        <v>849</v>
      </c>
      <c r="H843">
        <f t="shared" si="28"/>
        <v>2.3423672284083864E-147</v>
      </c>
    </row>
    <row r="844" spans="7:8" x14ac:dyDescent="0.2">
      <c r="G844">
        <f t="shared" si="29"/>
        <v>850</v>
      </c>
      <c r="H844">
        <f t="shared" si="28"/>
        <v>1.4597085712486713E-147</v>
      </c>
    </row>
    <row r="845" spans="7:8" x14ac:dyDescent="0.2">
      <c r="G845">
        <f t="shared" si="29"/>
        <v>851</v>
      </c>
      <c r="H845">
        <f t="shared" si="28"/>
        <v>9.0962734540208759E-148</v>
      </c>
    </row>
    <row r="846" spans="7:8" x14ac:dyDescent="0.2">
      <c r="G846">
        <f t="shared" si="29"/>
        <v>852</v>
      </c>
      <c r="H846">
        <f t="shared" si="28"/>
        <v>5.6682247812486029E-148</v>
      </c>
    </row>
    <row r="847" spans="7:8" x14ac:dyDescent="0.2">
      <c r="G847">
        <f t="shared" si="29"/>
        <v>853</v>
      </c>
      <c r="H847">
        <f t="shared" si="28"/>
        <v>3.5319688178142114E-148</v>
      </c>
    </row>
    <row r="848" spans="7:8" x14ac:dyDescent="0.2">
      <c r="G848">
        <f t="shared" si="29"/>
        <v>854</v>
      </c>
      <c r="H848">
        <f t="shared" si="28"/>
        <v>2.2007612407861208E-148</v>
      </c>
    </row>
    <row r="849" spans="7:8" x14ac:dyDescent="0.2">
      <c r="G849">
        <f t="shared" si="29"/>
        <v>855</v>
      </c>
      <c r="H849">
        <f t="shared" si="28"/>
        <v>1.3712457694999117E-148</v>
      </c>
    </row>
    <row r="850" spans="7:8" x14ac:dyDescent="0.2">
      <c r="G850">
        <f t="shared" si="29"/>
        <v>856</v>
      </c>
      <c r="H850">
        <f t="shared" si="28"/>
        <v>8.543661014570522E-149</v>
      </c>
    </row>
    <row r="851" spans="7:8" x14ac:dyDescent="0.2">
      <c r="G851">
        <f t="shared" si="29"/>
        <v>857</v>
      </c>
      <c r="H851">
        <f t="shared" si="28"/>
        <v>5.3230320896322125E-149</v>
      </c>
    </row>
    <row r="852" spans="7:8" x14ac:dyDescent="0.2">
      <c r="G852">
        <f t="shared" si="29"/>
        <v>858</v>
      </c>
      <c r="H852">
        <f t="shared" si="28"/>
        <v>3.3163515340632018E-149</v>
      </c>
    </row>
    <row r="853" spans="7:8" x14ac:dyDescent="0.2">
      <c r="G853">
        <f t="shared" si="29"/>
        <v>859</v>
      </c>
      <c r="H853">
        <f t="shared" si="28"/>
        <v>2.066086339634504E-149</v>
      </c>
    </row>
    <row r="854" spans="7:8" x14ac:dyDescent="0.2">
      <c r="G854">
        <f t="shared" si="29"/>
        <v>860</v>
      </c>
      <c r="H854">
        <f t="shared" si="28"/>
        <v>1.2871312536519104E-149</v>
      </c>
    </row>
    <row r="855" spans="7:8" x14ac:dyDescent="0.2">
      <c r="G855">
        <f t="shared" si="29"/>
        <v>861</v>
      </c>
      <c r="H855">
        <f t="shared" si="28"/>
        <v>8.0183258222295933E-150</v>
      </c>
    </row>
    <row r="856" spans="7:8" x14ac:dyDescent="0.2">
      <c r="G856">
        <f t="shared" si="29"/>
        <v>862</v>
      </c>
      <c r="H856">
        <f t="shared" si="28"/>
        <v>4.9949493562924755E-150</v>
      </c>
    </row>
    <row r="857" spans="7:8" x14ac:dyDescent="0.2">
      <c r="G857">
        <f t="shared" si="29"/>
        <v>863</v>
      </c>
      <c r="H857">
        <f t="shared" si="28"/>
        <v>3.1114658290583314E-150</v>
      </c>
    </row>
    <row r="858" spans="7:8" x14ac:dyDescent="0.2">
      <c r="G858">
        <f t="shared" si="29"/>
        <v>864</v>
      </c>
      <c r="H858">
        <f t="shared" si="28"/>
        <v>1.9381418996020891E-150</v>
      </c>
    </row>
    <row r="859" spans="7:8" x14ac:dyDescent="0.2">
      <c r="G859">
        <f t="shared" si="29"/>
        <v>865</v>
      </c>
      <c r="H859">
        <f t="shared" si="28"/>
        <v>1.2072375189894693E-150</v>
      </c>
    </row>
    <row r="860" spans="7:8" x14ac:dyDescent="0.2">
      <c r="G860">
        <f t="shared" si="29"/>
        <v>866</v>
      </c>
      <c r="H860">
        <f t="shared" si="28"/>
        <v>7.5194578265837937E-151</v>
      </c>
    </row>
    <row r="861" spans="7:8" x14ac:dyDescent="0.2">
      <c r="G861">
        <f t="shared" si="29"/>
        <v>867</v>
      </c>
      <c r="H861">
        <f t="shared" si="28"/>
        <v>4.6834621255469008E-151</v>
      </c>
    </row>
    <row r="862" spans="7:8" x14ac:dyDescent="0.2">
      <c r="G862">
        <f t="shared" si="29"/>
        <v>868</v>
      </c>
      <c r="H862">
        <f t="shared" si="28"/>
        <v>2.9169850860014203E-151</v>
      </c>
    </row>
    <row r="863" spans="7:8" x14ac:dyDescent="0.2">
      <c r="G863">
        <f t="shared" si="29"/>
        <v>869</v>
      </c>
      <c r="H863">
        <f t="shared" si="28"/>
        <v>1.816720626091921E-151</v>
      </c>
    </row>
    <row r="864" spans="7:8" x14ac:dyDescent="0.2">
      <c r="G864">
        <f t="shared" si="29"/>
        <v>870</v>
      </c>
      <c r="H864">
        <f t="shared" si="28"/>
        <v>1.1314330428943667E-151</v>
      </c>
    </row>
    <row r="865" spans="7:8" x14ac:dyDescent="0.2">
      <c r="G865">
        <f t="shared" si="29"/>
        <v>871</v>
      </c>
      <c r="H865">
        <f t="shared" si="28"/>
        <v>7.046222809178276E-152</v>
      </c>
    </row>
    <row r="866" spans="7:8" x14ac:dyDescent="0.2">
      <c r="G866">
        <f t="shared" si="29"/>
        <v>872</v>
      </c>
      <c r="H866">
        <f t="shared" si="28"/>
        <v>4.3880414289948428E-152</v>
      </c>
    </row>
    <row r="867" spans="7:8" x14ac:dyDescent="0.2">
      <c r="G867">
        <f t="shared" si="29"/>
        <v>873</v>
      </c>
      <c r="H867">
        <f t="shared" si="28"/>
        <v>2.7325739892708432E-152</v>
      </c>
    </row>
    <row r="868" spans="7:8" x14ac:dyDescent="0.2">
      <c r="G868">
        <f t="shared" si="29"/>
        <v>874</v>
      </c>
      <c r="H868">
        <f t="shared" si="28"/>
        <v>1.7016100208630349E-152</v>
      </c>
    </row>
    <row r="869" spans="7:8" x14ac:dyDescent="0.2">
      <c r="G869">
        <f t="shared" si="29"/>
        <v>875</v>
      </c>
      <c r="H869">
        <f t="shared" si="28"/>
        <v>1.0595831966798675E-152</v>
      </c>
    </row>
    <row r="870" spans="7:8" x14ac:dyDescent="0.2">
      <c r="G870">
        <f t="shared" si="29"/>
        <v>876</v>
      </c>
      <c r="H870">
        <f t="shared" si="28"/>
        <v>6.5977680554549031E-153</v>
      </c>
    </row>
    <row r="871" spans="7:8" x14ac:dyDescent="0.2">
      <c r="G871">
        <f t="shared" si="29"/>
        <v>877</v>
      </c>
      <c r="H871">
        <f t="shared" si="28"/>
        <v>4.1081473129735886E-153</v>
      </c>
    </row>
    <row r="872" spans="7:8" x14ac:dyDescent="0.2">
      <c r="G872">
        <f t="shared" si="29"/>
        <v>878</v>
      </c>
      <c r="H872">
        <f t="shared" si="28"/>
        <v>2.5578907177623756E-153</v>
      </c>
    </row>
    <row r="873" spans="7:8" x14ac:dyDescent="0.2">
      <c r="G873">
        <f t="shared" si="29"/>
        <v>879</v>
      </c>
      <c r="H873">
        <f t="shared" si="28"/>
        <v>1.5925937455596006E-153</v>
      </c>
    </row>
    <row r="874" spans="7:8" x14ac:dyDescent="0.2">
      <c r="G874">
        <f t="shared" si="29"/>
        <v>880</v>
      </c>
      <c r="H874">
        <f t="shared" si="28"/>
        <v>9.9155109308336552E-154</v>
      </c>
    </row>
    <row r="875" spans="7:8" x14ac:dyDescent="0.2">
      <c r="G875">
        <f t="shared" si="29"/>
        <v>881</v>
      </c>
      <c r="H875">
        <f t="shared" si="28"/>
        <v>6.1732276212276387E-154</v>
      </c>
    </row>
    <row r="876" spans="7:8" x14ac:dyDescent="0.2">
      <c r="G876">
        <f t="shared" si="29"/>
        <v>882</v>
      </c>
      <c r="H876">
        <f t="shared" si="28"/>
        <v>3.8432321105799332E-154</v>
      </c>
    </row>
    <row r="877" spans="7:8" x14ac:dyDescent="0.2">
      <c r="G877">
        <f t="shared" si="29"/>
        <v>883</v>
      </c>
      <c r="H877">
        <f t="shared" si="28"/>
        <v>2.3925889773564003E-154</v>
      </c>
    </row>
    <row r="878" spans="7:8" x14ac:dyDescent="0.2">
      <c r="G878">
        <f t="shared" si="29"/>
        <v>884</v>
      </c>
      <c r="H878">
        <f t="shared" si="28"/>
        <v>1.4894528839496329E-154</v>
      </c>
    </row>
    <row r="879" spans="7:8" x14ac:dyDescent="0.2">
      <c r="G879">
        <f t="shared" si="29"/>
        <v>885</v>
      </c>
      <c r="H879">
        <f t="shared" si="28"/>
        <v>9.2719837000140169E-155</v>
      </c>
    </row>
    <row r="880" spans="7:8" x14ac:dyDescent="0.2">
      <c r="G880">
        <f t="shared" si="29"/>
        <v>886</v>
      </c>
      <c r="H880">
        <f t="shared" si="28"/>
        <v>5.7717271979419985E-155</v>
      </c>
    </row>
    <row r="881" spans="7:8" x14ac:dyDescent="0.2">
      <c r="G881">
        <f t="shared" si="29"/>
        <v>887</v>
      </c>
      <c r="H881">
        <f t="shared" si="28"/>
        <v>3.5927434612804529E-155</v>
      </c>
    </row>
    <row r="882" spans="7:8" x14ac:dyDescent="0.2">
      <c r="G882">
        <f t="shared" si="29"/>
        <v>888</v>
      </c>
      <c r="H882">
        <f t="shared" si="28"/>
        <v>2.2363198746307238E-155</v>
      </c>
    </row>
    <row r="883" spans="7:8" x14ac:dyDescent="0.2">
      <c r="G883">
        <f t="shared" si="29"/>
        <v>889</v>
      </c>
      <c r="H883">
        <f t="shared" si="28"/>
        <v>1.3919671043406834E-155</v>
      </c>
    </row>
    <row r="884" spans="7:8" x14ac:dyDescent="0.2">
      <c r="G884">
        <f t="shared" si="29"/>
        <v>890</v>
      </c>
      <c r="H884">
        <f t="shared" si="28"/>
        <v>8.6638591147293969E-156</v>
      </c>
    </row>
    <row r="885" spans="7:8" x14ac:dyDescent="0.2">
      <c r="G885">
        <f t="shared" si="29"/>
        <v>891</v>
      </c>
      <c r="H885">
        <f t="shared" si="28"/>
        <v>5.392388583556637E-156</v>
      </c>
    </row>
    <row r="886" spans="7:8" x14ac:dyDescent="0.2">
      <c r="G886">
        <f t="shared" si="29"/>
        <v>892</v>
      </c>
      <c r="H886">
        <f t="shared" si="28"/>
        <v>3.3561270827268272E-156</v>
      </c>
    </row>
    <row r="887" spans="7:8" x14ac:dyDescent="0.2">
      <c r="G887">
        <f t="shared" si="29"/>
        <v>893</v>
      </c>
      <c r="H887">
        <f t="shared" si="28"/>
        <v>2.0887336349168958E-156</v>
      </c>
    </row>
    <row r="888" spans="7:8" x14ac:dyDescent="0.2">
      <c r="G888">
        <f t="shared" si="29"/>
        <v>894</v>
      </c>
      <c r="H888">
        <f t="shared" si="28"/>
        <v>1.2999157242406314E-156</v>
      </c>
    </row>
    <row r="889" spans="7:8" x14ac:dyDescent="0.2">
      <c r="G889">
        <f t="shared" si="29"/>
        <v>895</v>
      </c>
      <c r="H889">
        <f t="shared" si="28"/>
        <v>8.0897450728539192E-157</v>
      </c>
    </row>
    <row r="890" spans="7:8" x14ac:dyDescent="0.2">
      <c r="G890">
        <f t="shared" si="29"/>
        <v>896</v>
      </c>
      <c r="H890">
        <f t="shared" si="28"/>
        <v>5.0343337681457889E-157</v>
      </c>
    </row>
    <row r="891" spans="7:8" x14ac:dyDescent="0.2">
      <c r="G891">
        <f t="shared" si="29"/>
        <v>897</v>
      </c>
      <c r="H891">
        <f t="shared" si="28"/>
        <v>3.1328293007779834E-157</v>
      </c>
    </row>
    <row r="892" spans="7:8" x14ac:dyDescent="0.2">
      <c r="G892">
        <f t="shared" si="29"/>
        <v>898</v>
      </c>
      <c r="H892">
        <f t="shared" si="28"/>
        <v>1.9494811686465307E-157</v>
      </c>
    </row>
    <row r="893" spans="7:8" x14ac:dyDescent="0.2">
      <c r="G893">
        <f t="shared" si="29"/>
        <v>899</v>
      </c>
      <c r="H893">
        <f t="shared" si="28"/>
        <v>1.2130786798513033E-157</v>
      </c>
    </row>
    <row r="894" spans="7:8" x14ac:dyDescent="0.2">
      <c r="G894">
        <f t="shared" si="29"/>
        <v>900</v>
      </c>
      <c r="H894">
        <f t="shared" si="28"/>
        <v>7.5482545289577732E-158</v>
      </c>
    </row>
    <row r="895" spans="7:8" x14ac:dyDescent="0.2">
      <c r="G895">
        <f t="shared" si="29"/>
        <v>901</v>
      </c>
      <c r="H895">
        <f t="shared" si="28"/>
        <v>4.6966886452650206E-158</v>
      </c>
    </row>
    <row r="896" spans="7:8" x14ac:dyDescent="0.2">
      <c r="G896">
        <f t="shared" si="29"/>
        <v>902</v>
      </c>
      <c r="H896">
        <f t="shared" si="28"/>
        <v>2.9222993449186565E-158</v>
      </c>
    </row>
    <row r="897" spans="7:8" x14ac:dyDescent="0.2">
      <c r="G897">
        <f t="shared" si="29"/>
        <v>903</v>
      </c>
      <c r="H897">
        <f t="shared" si="28"/>
        <v>1.8182154906594398E-158</v>
      </c>
    </row>
    <row r="898" spans="7:8" x14ac:dyDescent="0.2">
      <c r="G898">
        <f t="shared" si="29"/>
        <v>904</v>
      </c>
      <c r="H898">
        <f t="shared" si="28"/>
        <v>1.1312374034251536E-158</v>
      </c>
    </row>
    <row r="899" spans="7:8" x14ac:dyDescent="0.2">
      <c r="G899">
        <f t="shared" si="29"/>
        <v>905</v>
      </c>
      <c r="H899">
        <f t="shared" si="28"/>
        <v>7.0380109162921024E-159</v>
      </c>
    </row>
    <row r="900" spans="7:8" x14ac:dyDescent="0.2">
      <c r="G900">
        <f t="shared" si="29"/>
        <v>906</v>
      </c>
      <c r="H900">
        <f t="shared" si="28"/>
        <v>4.3785863617665068E-159</v>
      </c>
    </row>
    <row r="901" spans="7:8" x14ac:dyDescent="0.2">
      <c r="G901">
        <f t="shared" si="29"/>
        <v>907</v>
      </c>
      <c r="H901">
        <f t="shared" ref="H901:H964" si="30">(G901^($D$4/2-1))*(EXP(-0.5*G901))/((_xlfn.GAMMA($D$4/2)*(2^($D$4/2))))</f>
        <v>2.7239914172644988E-159</v>
      </c>
    </row>
    <row r="902" spans="7:8" x14ac:dyDescent="0.2">
      <c r="G902">
        <f t="shared" ref="G902:G965" si="31">G901+1</f>
        <v>908</v>
      </c>
      <c r="H902">
        <f t="shared" si="30"/>
        <v>1.6945929977539462E-159</v>
      </c>
    </row>
    <row r="903" spans="7:8" x14ac:dyDescent="0.2">
      <c r="G903">
        <f t="shared" si="31"/>
        <v>909</v>
      </c>
      <c r="H903">
        <f t="shared" si="30"/>
        <v>1.0541756118850849E-159</v>
      </c>
    </row>
    <row r="904" spans="7:8" x14ac:dyDescent="0.2">
      <c r="G904">
        <f t="shared" si="31"/>
        <v>910</v>
      </c>
      <c r="H904">
        <f t="shared" si="30"/>
        <v>6.5576530134144854E-160</v>
      </c>
    </row>
    <row r="905" spans="7:8" x14ac:dyDescent="0.2">
      <c r="G905">
        <f t="shared" si="31"/>
        <v>911</v>
      </c>
      <c r="H905">
        <f t="shared" si="30"/>
        <v>4.0791703201118047E-160</v>
      </c>
    </row>
    <row r="906" spans="7:8" x14ac:dyDescent="0.2">
      <c r="G906">
        <f t="shared" si="31"/>
        <v>912</v>
      </c>
      <c r="H906">
        <f t="shared" si="30"/>
        <v>2.5373665441689582E-160</v>
      </c>
    </row>
    <row r="907" spans="7:8" x14ac:dyDescent="0.2">
      <c r="G907">
        <f t="shared" si="31"/>
        <v>913</v>
      </c>
      <c r="H907">
        <f t="shared" si="30"/>
        <v>1.5782746102590883E-160</v>
      </c>
    </row>
    <row r="908" spans="7:8" x14ac:dyDescent="0.2">
      <c r="G908">
        <f t="shared" si="31"/>
        <v>914</v>
      </c>
      <c r="H908">
        <f t="shared" si="30"/>
        <v>9.8168001040928652E-161</v>
      </c>
    </row>
    <row r="909" spans="7:8" x14ac:dyDescent="0.2">
      <c r="G909">
        <f t="shared" si="31"/>
        <v>915</v>
      </c>
      <c r="H909">
        <f t="shared" si="30"/>
        <v>6.1058392791442922E-161</v>
      </c>
    </row>
    <row r="910" spans="7:8" x14ac:dyDescent="0.2">
      <c r="G910">
        <f t="shared" si="31"/>
        <v>916</v>
      </c>
      <c r="H910">
        <f t="shared" si="30"/>
        <v>3.7975968483287077E-161</v>
      </c>
    </row>
    <row r="911" spans="7:8" x14ac:dyDescent="0.2">
      <c r="G911">
        <f t="shared" si="31"/>
        <v>917</v>
      </c>
      <c r="H911">
        <f t="shared" si="30"/>
        <v>2.3618942201085024E-161</v>
      </c>
    </row>
    <row r="912" spans="7:8" x14ac:dyDescent="0.2">
      <c r="G912">
        <f t="shared" si="31"/>
        <v>918</v>
      </c>
      <c r="H912">
        <f t="shared" si="30"/>
        <v>1.4689267838059379E-161</v>
      </c>
    </row>
    <row r="913" spans="7:8" x14ac:dyDescent="0.2">
      <c r="G913">
        <f t="shared" si="31"/>
        <v>919</v>
      </c>
      <c r="H913">
        <f t="shared" si="30"/>
        <v>9.1354091492157292E-162</v>
      </c>
    </row>
    <row r="914" spans="7:8" x14ac:dyDescent="0.2">
      <c r="G914">
        <f t="shared" si="31"/>
        <v>920</v>
      </c>
      <c r="H914">
        <f t="shared" si="30"/>
        <v>5.6812516809665983E-162</v>
      </c>
    </row>
    <row r="915" spans="7:8" x14ac:dyDescent="0.2">
      <c r="G915">
        <f t="shared" si="31"/>
        <v>921</v>
      </c>
      <c r="H915">
        <f t="shared" si="30"/>
        <v>3.533037553613249E-162</v>
      </c>
    </row>
    <row r="916" spans="7:8" x14ac:dyDescent="0.2">
      <c r="G916">
        <f t="shared" si="31"/>
        <v>922</v>
      </c>
      <c r="H916">
        <f t="shared" si="30"/>
        <v>2.1970538540326987E-162</v>
      </c>
    </row>
    <row r="917" spans="7:8" x14ac:dyDescent="0.2">
      <c r="G917">
        <f t="shared" si="31"/>
        <v>923</v>
      </c>
      <c r="H917">
        <f t="shared" si="30"/>
        <v>1.366222397778871E-162</v>
      </c>
    </row>
    <row r="918" spans="7:8" x14ac:dyDescent="0.2">
      <c r="G918">
        <f t="shared" si="31"/>
        <v>924</v>
      </c>
      <c r="H918">
        <f t="shared" si="30"/>
        <v>8.4955279760796577E-163</v>
      </c>
    </row>
    <row r="919" spans="7:8" x14ac:dyDescent="0.2">
      <c r="G919">
        <f t="shared" si="31"/>
        <v>925</v>
      </c>
      <c r="H919">
        <f t="shared" si="30"/>
        <v>5.2825990430708376E-163</v>
      </c>
    </row>
    <row r="920" spans="7:8" x14ac:dyDescent="0.2">
      <c r="G920">
        <f t="shared" si="31"/>
        <v>926</v>
      </c>
      <c r="H920">
        <f t="shared" si="30"/>
        <v>3.2846813762083386E-163</v>
      </c>
    </row>
    <row r="921" spans="7:8" x14ac:dyDescent="0.2">
      <c r="G921">
        <f t="shared" si="31"/>
        <v>927</v>
      </c>
      <c r="H921">
        <f t="shared" si="30"/>
        <v>2.0423360287364834E-163</v>
      </c>
    </row>
    <row r="922" spans="7:8" x14ac:dyDescent="0.2">
      <c r="G922">
        <f t="shared" si="31"/>
        <v>928</v>
      </c>
      <c r="H922">
        <f t="shared" si="30"/>
        <v>1.2698415271449783E-163</v>
      </c>
    </row>
    <row r="923" spans="7:8" x14ac:dyDescent="0.2">
      <c r="G923">
        <f t="shared" si="31"/>
        <v>929</v>
      </c>
      <c r="H923">
        <f t="shared" si="30"/>
        <v>7.895147597071273E-164</v>
      </c>
    </row>
    <row r="924" spans="7:8" x14ac:dyDescent="0.2">
      <c r="G924">
        <f t="shared" si="31"/>
        <v>930</v>
      </c>
      <c r="H924">
        <f t="shared" si="30"/>
        <v>4.9086199409472221E-164</v>
      </c>
    </row>
    <row r="925" spans="7:8" x14ac:dyDescent="0.2">
      <c r="G925">
        <f t="shared" si="31"/>
        <v>931</v>
      </c>
      <c r="H925">
        <f t="shared" si="30"/>
        <v>3.0517363606159394E-164</v>
      </c>
    </row>
    <row r="926" spans="7:8" x14ac:dyDescent="0.2">
      <c r="G926">
        <f t="shared" si="31"/>
        <v>932</v>
      </c>
      <c r="H926">
        <f t="shared" si="30"/>
        <v>1.8972435840561312E-164</v>
      </c>
    </row>
    <row r="927" spans="7:8" x14ac:dyDescent="0.2">
      <c r="G927">
        <f t="shared" si="31"/>
        <v>933</v>
      </c>
      <c r="H927">
        <f t="shared" si="30"/>
        <v>1.1794721044987722E-164</v>
      </c>
    </row>
    <row r="928" spans="7:8" x14ac:dyDescent="0.2">
      <c r="G928">
        <f t="shared" si="31"/>
        <v>934</v>
      </c>
      <c r="H928">
        <f t="shared" si="30"/>
        <v>7.332309359006329E-165</v>
      </c>
    </row>
    <row r="929" spans="7:8" x14ac:dyDescent="0.2">
      <c r="G929">
        <f t="shared" si="31"/>
        <v>935</v>
      </c>
      <c r="H929">
        <f t="shared" si="30"/>
        <v>4.5580851699008435E-165</v>
      </c>
    </row>
    <row r="930" spans="7:8" x14ac:dyDescent="0.2">
      <c r="G930">
        <f t="shared" si="31"/>
        <v>936</v>
      </c>
      <c r="H930">
        <f t="shared" si="30"/>
        <v>2.8334311614398207E-165</v>
      </c>
    </row>
    <row r="931" spans="7:8" x14ac:dyDescent="0.2">
      <c r="G931">
        <f t="shared" si="31"/>
        <v>937</v>
      </c>
      <c r="H931">
        <f t="shared" si="30"/>
        <v>1.761292534819876E-165</v>
      </c>
    </row>
    <row r="932" spans="7:8" x14ac:dyDescent="0.2">
      <c r="G932">
        <f t="shared" si="31"/>
        <v>938</v>
      </c>
      <c r="H932">
        <f t="shared" si="30"/>
        <v>1.0948104792275144E-165</v>
      </c>
    </row>
    <row r="933" spans="7:8" x14ac:dyDescent="0.2">
      <c r="G933">
        <f t="shared" si="31"/>
        <v>939</v>
      </c>
      <c r="H933">
        <f t="shared" si="30"/>
        <v>6.8051083466369459E-166</v>
      </c>
    </row>
    <row r="934" spans="7:8" x14ac:dyDescent="0.2">
      <c r="G934">
        <f t="shared" si="31"/>
        <v>940</v>
      </c>
      <c r="H934">
        <f t="shared" si="30"/>
        <v>4.2297998150103364E-166</v>
      </c>
    </row>
    <row r="935" spans="7:8" x14ac:dyDescent="0.2">
      <c r="G935">
        <f t="shared" si="31"/>
        <v>941</v>
      </c>
      <c r="H935">
        <f t="shared" si="30"/>
        <v>2.6290163012294747E-166</v>
      </c>
    </row>
    <row r="936" spans="7:8" x14ac:dyDescent="0.2">
      <c r="G936">
        <f t="shared" si="31"/>
        <v>942</v>
      </c>
      <c r="H936">
        <f t="shared" si="30"/>
        <v>1.6340128345110242E-166</v>
      </c>
    </row>
    <row r="937" spans="7:8" x14ac:dyDescent="0.2">
      <c r="G937">
        <f t="shared" si="31"/>
        <v>943</v>
      </c>
      <c r="H937">
        <f t="shared" si="30"/>
        <v>1.0155618807073193E-166</v>
      </c>
    </row>
    <row r="938" spans="7:8" x14ac:dyDescent="0.2">
      <c r="G938">
        <f t="shared" si="31"/>
        <v>944</v>
      </c>
      <c r="H938">
        <f t="shared" si="30"/>
        <v>6.3116961893257627E-167</v>
      </c>
    </row>
    <row r="939" spans="7:8" x14ac:dyDescent="0.2">
      <c r="G939">
        <f t="shared" si="31"/>
        <v>945</v>
      </c>
      <c r="H939">
        <f t="shared" si="30"/>
        <v>3.9226049499845406E-167</v>
      </c>
    </row>
    <row r="940" spans="7:8" x14ac:dyDescent="0.2">
      <c r="G940">
        <f t="shared" si="31"/>
        <v>946</v>
      </c>
      <c r="H940">
        <f t="shared" si="30"/>
        <v>2.4377651976212144E-167</v>
      </c>
    </row>
    <row r="941" spans="7:8" x14ac:dyDescent="0.2">
      <c r="G941">
        <f t="shared" si="31"/>
        <v>947</v>
      </c>
      <c r="H941">
        <f t="shared" si="30"/>
        <v>1.5149489955369536E-167</v>
      </c>
    </row>
    <row r="942" spans="7:8" x14ac:dyDescent="0.2">
      <c r="G942">
        <f t="shared" si="31"/>
        <v>948</v>
      </c>
      <c r="H942">
        <f t="shared" si="30"/>
        <v>9.4144079238890585E-168</v>
      </c>
    </row>
    <row r="943" spans="7:8" x14ac:dyDescent="0.2">
      <c r="G943">
        <f t="shared" si="31"/>
        <v>949</v>
      </c>
      <c r="H943">
        <f t="shared" si="30"/>
        <v>5.8502833140601531E-168</v>
      </c>
    </row>
    <row r="944" spans="7:8" x14ac:dyDescent="0.2">
      <c r="G944">
        <f t="shared" si="31"/>
        <v>950</v>
      </c>
      <c r="H944">
        <f t="shared" si="30"/>
        <v>3.6353789920847167E-168</v>
      </c>
    </row>
    <row r="945" spans="7:8" x14ac:dyDescent="0.2">
      <c r="G945">
        <f t="shared" si="31"/>
        <v>951</v>
      </c>
      <c r="H945">
        <f t="shared" si="30"/>
        <v>2.2589749768674156E-168</v>
      </c>
    </row>
    <row r="946" spans="7:8" x14ac:dyDescent="0.2">
      <c r="G946">
        <f t="shared" si="31"/>
        <v>952</v>
      </c>
      <c r="H946">
        <f t="shared" si="30"/>
        <v>1.4036605768528626E-168</v>
      </c>
    </row>
    <row r="947" spans="7:8" x14ac:dyDescent="0.2">
      <c r="G947">
        <f t="shared" si="31"/>
        <v>953</v>
      </c>
      <c r="H947">
        <f t="shared" si="30"/>
        <v>8.7217124353133622E-169</v>
      </c>
    </row>
    <row r="948" spans="7:8" x14ac:dyDescent="0.2">
      <c r="G948">
        <f t="shared" si="31"/>
        <v>954</v>
      </c>
      <c r="H948">
        <f t="shared" si="30"/>
        <v>5.4191406872883195E-169</v>
      </c>
    </row>
    <row r="949" spans="7:8" x14ac:dyDescent="0.2">
      <c r="G949">
        <f t="shared" si="31"/>
        <v>955</v>
      </c>
      <c r="H949">
        <f t="shared" si="30"/>
        <v>3.3670387398087632E-169</v>
      </c>
    </row>
    <row r="950" spans="7:8" x14ac:dyDescent="0.2">
      <c r="G950">
        <f t="shared" si="31"/>
        <v>956</v>
      </c>
      <c r="H950">
        <f t="shared" si="30"/>
        <v>2.0919670905261391E-169</v>
      </c>
    </row>
    <row r="951" spans="7:8" x14ac:dyDescent="0.2">
      <c r="G951">
        <f t="shared" si="31"/>
        <v>957</v>
      </c>
      <c r="H951">
        <f t="shared" si="30"/>
        <v>1.2997225494748933E-169</v>
      </c>
    </row>
    <row r="952" spans="7:8" x14ac:dyDescent="0.2">
      <c r="G952">
        <f t="shared" si="31"/>
        <v>958</v>
      </c>
      <c r="H952">
        <f t="shared" si="30"/>
        <v>8.0748702519890521E-170</v>
      </c>
    </row>
    <row r="953" spans="7:8" x14ac:dyDescent="0.2">
      <c r="G953">
        <f t="shared" si="31"/>
        <v>959</v>
      </c>
      <c r="H953">
        <f t="shared" si="30"/>
        <v>5.0166010871066397E-170</v>
      </c>
    </row>
    <row r="954" spans="7:8" x14ac:dyDescent="0.2">
      <c r="G954">
        <f t="shared" si="31"/>
        <v>960</v>
      </c>
      <c r="H954">
        <f t="shared" si="30"/>
        <v>3.1165401194028474E-170</v>
      </c>
    </row>
    <row r="955" spans="7:8" x14ac:dyDescent="0.2">
      <c r="G955">
        <f t="shared" si="31"/>
        <v>961</v>
      </c>
      <c r="H955">
        <f t="shared" si="30"/>
        <v>1.9360877516669516E-170</v>
      </c>
    </row>
    <row r="956" spans="7:8" x14ac:dyDescent="0.2">
      <c r="G956">
        <f t="shared" si="31"/>
        <v>962</v>
      </c>
      <c r="H956">
        <f t="shared" si="30"/>
        <v>1.2027255501433705E-170</v>
      </c>
    </row>
    <row r="957" spans="7:8" x14ac:dyDescent="0.2">
      <c r="G957">
        <f t="shared" si="31"/>
        <v>963</v>
      </c>
      <c r="H957">
        <f t="shared" si="30"/>
        <v>7.4713183695670066E-171</v>
      </c>
    </row>
    <row r="958" spans="7:8" x14ac:dyDescent="0.2">
      <c r="G958">
        <f t="shared" si="31"/>
        <v>964</v>
      </c>
      <c r="H958">
        <f t="shared" si="30"/>
        <v>4.6410599461526018E-171</v>
      </c>
    </row>
    <row r="959" spans="7:8" x14ac:dyDescent="0.2">
      <c r="G959">
        <f t="shared" si="31"/>
        <v>965</v>
      </c>
      <c r="H959">
        <f t="shared" si="30"/>
        <v>2.8828786654992693E-171</v>
      </c>
    </row>
    <row r="960" spans="7:8" x14ac:dyDescent="0.2">
      <c r="G960">
        <f t="shared" si="31"/>
        <v>966</v>
      </c>
      <c r="H960">
        <f t="shared" si="30"/>
        <v>1.7907082064496665E-171</v>
      </c>
    </row>
    <row r="961" spans="7:8" x14ac:dyDescent="0.2">
      <c r="G961">
        <f t="shared" si="31"/>
        <v>967</v>
      </c>
      <c r="H961">
        <f t="shared" si="30"/>
        <v>1.1122760330725956E-171</v>
      </c>
    </row>
    <row r="962" spans="7:8" x14ac:dyDescent="0.2">
      <c r="G962">
        <f t="shared" si="31"/>
        <v>968</v>
      </c>
      <c r="H962">
        <f t="shared" si="30"/>
        <v>6.9085937049006701E-172</v>
      </c>
    </row>
    <row r="963" spans="7:8" x14ac:dyDescent="0.2">
      <c r="G963">
        <f t="shared" si="31"/>
        <v>969</v>
      </c>
      <c r="H963">
        <f t="shared" si="30"/>
        <v>4.290975804196396E-172</v>
      </c>
    </row>
    <row r="964" spans="7:8" x14ac:dyDescent="0.2">
      <c r="G964">
        <f t="shared" si="31"/>
        <v>970</v>
      </c>
      <c r="H964">
        <f t="shared" si="30"/>
        <v>2.6650897602995066E-172</v>
      </c>
    </row>
    <row r="965" spans="7:8" x14ac:dyDescent="0.2">
      <c r="G965">
        <f t="shared" si="31"/>
        <v>971</v>
      </c>
      <c r="H965">
        <f t="shared" ref="H965:H1028" si="32">(G965^($D$4/2-1))*(EXP(-0.5*G965))/((_xlfn.GAMMA($D$4/2)*(2^($D$4/2))))</f>
        <v>1.6552248563648802E-172</v>
      </c>
    </row>
    <row r="966" spans="7:8" x14ac:dyDescent="0.2">
      <c r="G966">
        <f t="shared" ref="G966:G1029" si="33">G965+1</f>
        <v>972</v>
      </c>
      <c r="H966">
        <f t="shared" si="32"/>
        <v>1.027996329357713E-172</v>
      </c>
    </row>
    <row r="967" spans="7:8" x14ac:dyDescent="0.2">
      <c r="G967">
        <f t="shared" si="33"/>
        <v>973</v>
      </c>
      <c r="H967">
        <f t="shared" si="32"/>
        <v>6.3843333613767999E-173</v>
      </c>
    </row>
    <row r="968" spans="7:8" x14ac:dyDescent="0.2">
      <c r="G968">
        <f t="shared" si="33"/>
        <v>974</v>
      </c>
      <c r="H968">
        <f t="shared" si="32"/>
        <v>3.9648704079101512E-173</v>
      </c>
    </row>
    <row r="969" spans="7:8" x14ac:dyDescent="0.2">
      <c r="G969">
        <f t="shared" si="33"/>
        <v>975</v>
      </c>
      <c r="H969">
        <f t="shared" si="32"/>
        <v>2.4622486547492247E-173</v>
      </c>
    </row>
    <row r="970" spans="7:8" x14ac:dyDescent="0.2">
      <c r="G970">
        <f t="shared" si="33"/>
        <v>976</v>
      </c>
      <c r="H970">
        <f t="shared" si="32"/>
        <v>1.529059245801677E-173</v>
      </c>
    </row>
    <row r="971" spans="7:8" x14ac:dyDescent="0.2">
      <c r="G971">
        <f t="shared" si="33"/>
        <v>977</v>
      </c>
      <c r="H971">
        <f t="shared" si="32"/>
        <v>9.4952462320963866E-174</v>
      </c>
    </row>
    <row r="972" spans="7:8" x14ac:dyDescent="0.2">
      <c r="G972">
        <f t="shared" si="33"/>
        <v>978</v>
      </c>
      <c r="H972">
        <f t="shared" si="32"/>
        <v>5.8962743807219412E-174</v>
      </c>
    </row>
    <row r="973" spans="7:8" x14ac:dyDescent="0.2">
      <c r="G973">
        <f t="shared" si="33"/>
        <v>979</v>
      </c>
      <c r="H973">
        <f t="shared" si="32"/>
        <v>3.6613284936582283E-174</v>
      </c>
    </row>
    <row r="974" spans="7:8" x14ac:dyDescent="0.2">
      <c r="G974">
        <f t="shared" si="33"/>
        <v>980</v>
      </c>
      <c r="H974">
        <f t="shared" si="32"/>
        <v>2.2734702941069008E-174</v>
      </c>
    </row>
    <row r="975" spans="7:8" x14ac:dyDescent="0.2">
      <c r="G975">
        <f t="shared" si="33"/>
        <v>981</v>
      </c>
      <c r="H975">
        <f t="shared" si="32"/>
        <v>1.4116579289405353E-174</v>
      </c>
    </row>
    <row r="976" spans="7:8" x14ac:dyDescent="0.2">
      <c r="G976">
        <f t="shared" si="33"/>
        <v>982</v>
      </c>
      <c r="H976">
        <f t="shared" si="32"/>
        <v>8.765148537633061E-175</v>
      </c>
    </row>
    <row r="977" spans="7:8" x14ac:dyDescent="0.2">
      <c r="G977">
        <f t="shared" si="33"/>
        <v>983</v>
      </c>
      <c r="H977">
        <f t="shared" si="32"/>
        <v>5.4422530359102444E-175</v>
      </c>
    </row>
    <row r="978" spans="7:8" x14ac:dyDescent="0.2">
      <c r="G978">
        <f t="shared" si="33"/>
        <v>984</v>
      </c>
      <c r="H978">
        <f t="shared" si="32"/>
        <v>3.3789972874230441E-175</v>
      </c>
    </row>
    <row r="979" spans="7:8" x14ac:dyDescent="0.2">
      <c r="G979">
        <f t="shared" si="33"/>
        <v>985</v>
      </c>
      <c r="H979">
        <f t="shared" si="32"/>
        <v>2.0979089692070935E-175</v>
      </c>
    </row>
    <row r="980" spans="7:8" x14ac:dyDescent="0.2">
      <c r="G980">
        <f t="shared" si="33"/>
        <v>986</v>
      </c>
      <c r="H980">
        <f t="shared" si="32"/>
        <v>1.302492229269318E-175</v>
      </c>
    </row>
    <row r="981" spans="7:8" x14ac:dyDescent="0.2">
      <c r="G981">
        <f t="shared" si="33"/>
        <v>987</v>
      </c>
      <c r="H981">
        <f t="shared" si="32"/>
        <v>8.0863655075935382E-176</v>
      </c>
    </row>
    <row r="982" spans="7:8" x14ac:dyDescent="0.2">
      <c r="G982">
        <f t="shared" si="33"/>
        <v>988</v>
      </c>
      <c r="H982">
        <f t="shared" si="32"/>
        <v>5.020203716969847E-176</v>
      </c>
    </row>
    <row r="983" spans="7:8" x14ac:dyDescent="0.2">
      <c r="G983">
        <f t="shared" si="33"/>
        <v>989</v>
      </c>
      <c r="H983">
        <f t="shared" si="32"/>
        <v>3.1165857541847957E-176</v>
      </c>
    </row>
    <row r="984" spans="7:8" x14ac:dyDescent="0.2">
      <c r="G984">
        <f t="shared" si="33"/>
        <v>990</v>
      </c>
      <c r="H984">
        <f t="shared" si="32"/>
        <v>1.9347578135794306E-176</v>
      </c>
    </row>
    <row r="985" spans="7:8" x14ac:dyDescent="0.2">
      <c r="G985">
        <f t="shared" si="33"/>
        <v>991</v>
      </c>
      <c r="H985">
        <f t="shared" si="32"/>
        <v>1.2010579042971054E-176</v>
      </c>
    </row>
    <row r="986" spans="7:8" x14ac:dyDescent="0.2">
      <c r="G986">
        <f t="shared" si="33"/>
        <v>992</v>
      </c>
      <c r="H986">
        <f t="shared" si="32"/>
        <v>7.4557461194089283E-177</v>
      </c>
    </row>
    <row r="987" spans="7:8" x14ac:dyDescent="0.2">
      <c r="G987">
        <f t="shared" si="33"/>
        <v>993</v>
      </c>
      <c r="H987">
        <f t="shared" si="32"/>
        <v>4.6281574585797614E-177</v>
      </c>
    </row>
    <row r="988" spans="7:8" x14ac:dyDescent="0.2">
      <c r="G988">
        <f t="shared" si="33"/>
        <v>994</v>
      </c>
      <c r="H988">
        <f t="shared" si="32"/>
        <v>2.872863627233355E-177</v>
      </c>
    </row>
    <row r="989" spans="7:8" x14ac:dyDescent="0.2">
      <c r="G989">
        <f t="shared" si="33"/>
        <v>995</v>
      </c>
      <c r="H989">
        <f t="shared" si="32"/>
        <v>1.7832481654194653E-177</v>
      </c>
    </row>
    <row r="990" spans="7:8" x14ac:dyDescent="0.2">
      <c r="G990">
        <f t="shared" si="33"/>
        <v>996</v>
      </c>
      <c r="H990">
        <f t="shared" si="32"/>
        <v>1.1068747273034718E-177</v>
      </c>
    </row>
    <row r="991" spans="7:8" x14ac:dyDescent="0.2">
      <c r="G991">
        <f t="shared" si="33"/>
        <v>997</v>
      </c>
      <c r="H991">
        <f t="shared" si="32"/>
        <v>6.8702902954075157E-178</v>
      </c>
    </row>
    <row r="992" spans="7:8" x14ac:dyDescent="0.2">
      <c r="G992">
        <f t="shared" si="33"/>
        <v>998</v>
      </c>
      <c r="H992">
        <f t="shared" si="32"/>
        <v>4.2642401554013328E-178</v>
      </c>
    </row>
    <row r="993" spans="7:8" x14ac:dyDescent="0.2">
      <c r="G993">
        <f t="shared" si="33"/>
        <v>999</v>
      </c>
      <c r="H993">
        <f t="shared" si="32"/>
        <v>2.6466602460275097E-178</v>
      </c>
    </row>
    <row r="994" spans="7:8" x14ac:dyDescent="0.2">
      <c r="G994">
        <f t="shared" si="33"/>
        <v>1000</v>
      </c>
      <c r="H994">
        <f t="shared" si="32"/>
        <v>1.6426488122305742E-178</v>
      </c>
    </row>
    <row r="995" spans="7:8" x14ac:dyDescent="0.2">
      <c r="G995">
        <f t="shared" si="33"/>
        <v>1001</v>
      </c>
      <c r="H995">
        <f t="shared" si="32"/>
        <v>1.0194859972175539E-178</v>
      </c>
    </row>
    <row r="996" spans="7:8" x14ac:dyDescent="0.2">
      <c r="G996">
        <f t="shared" si="33"/>
        <v>1002</v>
      </c>
      <c r="H996">
        <f t="shared" si="32"/>
        <v>6.3271457276540494E-179</v>
      </c>
    </row>
    <row r="997" spans="7:8" x14ac:dyDescent="0.2">
      <c r="G997">
        <f t="shared" si="33"/>
        <v>1003</v>
      </c>
      <c r="H997">
        <f t="shared" si="32"/>
        <v>3.9266705081277343E-179</v>
      </c>
    </row>
    <row r="998" spans="7:8" x14ac:dyDescent="0.2">
      <c r="G998">
        <f t="shared" si="33"/>
        <v>1004</v>
      </c>
      <c r="H998">
        <f t="shared" si="32"/>
        <v>2.4368632293492808E-179</v>
      </c>
    </row>
    <row r="999" spans="7:8" x14ac:dyDescent="0.2">
      <c r="G999">
        <f t="shared" si="33"/>
        <v>1005</v>
      </c>
      <c r="H999">
        <f t="shared" si="32"/>
        <v>1.5122651347785045E-179</v>
      </c>
    </row>
    <row r="1000" spans="7:8" x14ac:dyDescent="0.2">
      <c r="G1000">
        <f t="shared" si="33"/>
        <v>1006</v>
      </c>
      <c r="H1000">
        <f t="shared" si="32"/>
        <v>9.3845798697898698E-180</v>
      </c>
    </row>
    <row r="1001" spans="7:8" x14ac:dyDescent="0.2">
      <c r="G1001">
        <f t="shared" si="33"/>
        <v>1007</v>
      </c>
      <c r="H1001">
        <f t="shared" si="32"/>
        <v>5.8236043271405899E-180</v>
      </c>
    </row>
    <row r="1002" spans="7:8" x14ac:dyDescent="0.2">
      <c r="G1002">
        <f t="shared" si="33"/>
        <v>1008</v>
      </c>
      <c r="H1002">
        <f t="shared" si="32"/>
        <v>3.6137577402884416E-180</v>
      </c>
    </row>
    <row r="1003" spans="7:8" x14ac:dyDescent="0.2">
      <c r="G1003">
        <f t="shared" si="33"/>
        <v>1009</v>
      </c>
      <c r="H1003">
        <f t="shared" si="32"/>
        <v>2.2424170086454682E-180</v>
      </c>
    </row>
    <row r="1004" spans="7:8" x14ac:dyDescent="0.2">
      <c r="G1004">
        <f t="shared" si="33"/>
        <v>1010</v>
      </c>
      <c r="H1004">
        <f t="shared" si="32"/>
        <v>1.3914381658320216E-180</v>
      </c>
    </row>
    <row r="1005" spans="7:8" x14ac:dyDescent="0.2">
      <c r="G1005">
        <f t="shared" si="33"/>
        <v>1011</v>
      </c>
      <c r="H1005">
        <f t="shared" si="32"/>
        <v>8.6337933999759757E-181</v>
      </c>
    </row>
    <row r="1006" spans="7:8" x14ac:dyDescent="0.2">
      <c r="G1006">
        <f t="shared" si="33"/>
        <v>1012</v>
      </c>
      <c r="H1006">
        <f t="shared" si="32"/>
        <v>5.3570983570880691E-181</v>
      </c>
    </row>
    <row r="1007" spans="7:8" x14ac:dyDescent="0.2">
      <c r="G1007">
        <f t="shared" si="33"/>
        <v>1013</v>
      </c>
      <c r="H1007">
        <f t="shared" si="32"/>
        <v>3.3238991229363302E-181</v>
      </c>
    </row>
    <row r="1008" spans="7:8" x14ac:dyDescent="0.2">
      <c r="G1008">
        <f t="shared" si="33"/>
        <v>1014</v>
      </c>
      <c r="H1008">
        <f t="shared" si="32"/>
        <v>2.0623212446192037E-181</v>
      </c>
    </row>
    <row r="1009" spans="7:8" x14ac:dyDescent="0.2">
      <c r="G1009">
        <f t="shared" si="33"/>
        <v>1015</v>
      </c>
      <c r="H1009">
        <f t="shared" si="32"/>
        <v>1.2795435780131191E-181</v>
      </c>
    </row>
    <row r="1010" spans="7:8" x14ac:dyDescent="0.2">
      <c r="G1010">
        <f t="shared" si="33"/>
        <v>1016</v>
      </c>
      <c r="H1010">
        <f t="shared" si="32"/>
        <v>7.9386042360602843E-182</v>
      </c>
    </row>
    <row r="1011" spans="7:8" x14ac:dyDescent="0.2">
      <c r="G1011">
        <f t="shared" si="33"/>
        <v>1017</v>
      </c>
      <c r="H1011">
        <f t="shared" si="32"/>
        <v>4.9251963055771119E-182</v>
      </c>
    </row>
    <row r="1012" spans="7:8" x14ac:dyDescent="0.2">
      <c r="G1012">
        <f t="shared" si="33"/>
        <v>1018</v>
      </c>
      <c r="H1012">
        <f t="shared" si="32"/>
        <v>3.0555773414928977E-182</v>
      </c>
    </row>
    <row r="1013" spans="7:8" x14ac:dyDescent="0.2">
      <c r="G1013">
        <f t="shared" si="33"/>
        <v>1019</v>
      </c>
      <c r="H1013">
        <f t="shared" si="32"/>
        <v>1.8956291483433073E-182</v>
      </c>
    </row>
    <row r="1014" spans="7:8" x14ac:dyDescent="0.2">
      <c r="G1014">
        <f t="shared" si="33"/>
        <v>1020</v>
      </c>
      <c r="H1014">
        <f t="shared" si="32"/>
        <v>1.1759906139558668E-182</v>
      </c>
    </row>
    <row r="1015" spans="7:8" x14ac:dyDescent="0.2">
      <c r="G1015">
        <f t="shared" si="33"/>
        <v>1021</v>
      </c>
      <c r="H1015">
        <f t="shared" si="32"/>
        <v>7.2953264769376416E-183</v>
      </c>
    </row>
    <row r="1016" spans="7:8" x14ac:dyDescent="0.2">
      <c r="G1016">
        <f t="shared" si="33"/>
        <v>1022</v>
      </c>
      <c r="H1016">
        <f t="shared" si="32"/>
        <v>4.5255985482983332E-183</v>
      </c>
    </row>
    <row r="1017" spans="7:8" x14ac:dyDescent="0.2">
      <c r="G1017">
        <f t="shared" si="33"/>
        <v>1023</v>
      </c>
      <c r="H1017">
        <f t="shared" si="32"/>
        <v>2.8073577362491929E-183</v>
      </c>
    </row>
    <row r="1018" spans="7:8" x14ac:dyDescent="0.2">
      <c r="G1018">
        <f t="shared" si="33"/>
        <v>1024</v>
      </c>
      <c r="H1018">
        <f t="shared" si="32"/>
        <v>1.741445726424932E-183</v>
      </c>
    </row>
    <row r="1019" spans="7:8" x14ac:dyDescent="0.2">
      <c r="G1019">
        <f t="shared" si="33"/>
        <v>1025</v>
      </c>
      <c r="H1019">
        <f t="shared" si="32"/>
        <v>1.0802209708805096E-183</v>
      </c>
    </row>
    <row r="1020" spans="7:8" x14ac:dyDescent="0.2">
      <c r="G1020">
        <f t="shared" si="33"/>
        <v>1026</v>
      </c>
      <c r="H1020">
        <f t="shared" si="32"/>
        <v>6.70047756026168E-184</v>
      </c>
    </row>
    <row r="1021" spans="7:8" x14ac:dyDescent="0.2">
      <c r="G1021">
        <f t="shared" si="33"/>
        <v>1027</v>
      </c>
      <c r="H1021">
        <f t="shared" si="32"/>
        <v>4.1561328479201392E-184</v>
      </c>
    </row>
    <row r="1022" spans="7:8" x14ac:dyDescent="0.2">
      <c r="G1022">
        <f t="shared" si="33"/>
        <v>1028</v>
      </c>
      <c r="H1022">
        <f t="shared" si="32"/>
        <v>2.57788544533043E-184</v>
      </c>
    </row>
    <row r="1023" spans="7:8" x14ac:dyDescent="0.2">
      <c r="G1023">
        <f t="shared" si="33"/>
        <v>1029</v>
      </c>
      <c r="H1023">
        <f t="shared" si="32"/>
        <v>1.5989259680660882E-184</v>
      </c>
    </row>
    <row r="1024" spans="7:8" x14ac:dyDescent="0.2">
      <c r="G1024">
        <f t="shared" si="33"/>
        <v>1030</v>
      </c>
      <c r="H1024">
        <f t="shared" si="32"/>
        <v>9.9170765063410763E-185</v>
      </c>
    </row>
    <row r="1025" spans="7:8" x14ac:dyDescent="0.2">
      <c r="G1025">
        <f t="shared" si="33"/>
        <v>1031</v>
      </c>
      <c r="H1025">
        <f t="shared" si="32"/>
        <v>6.1507709709131613E-185</v>
      </c>
    </row>
    <row r="1026" spans="7:8" x14ac:dyDescent="0.2">
      <c r="G1026">
        <f t="shared" si="33"/>
        <v>1032</v>
      </c>
      <c r="H1026">
        <f t="shared" si="32"/>
        <v>3.8147497324348465E-185</v>
      </c>
    </row>
    <row r="1027" spans="7:8" x14ac:dyDescent="0.2">
      <c r="G1027">
        <f t="shared" si="33"/>
        <v>1033</v>
      </c>
      <c r="H1027">
        <f t="shared" si="32"/>
        <v>2.3658824763427331E-185</v>
      </c>
    </row>
    <row r="1028" spans="7:8" x14ac:dyDescent="0.2">
      <c r="G1028">
        <f t="shared" si="33"/>
        <v>1034</v>
      </c>
      <c r="H1028">
        <f t="shared" si="32"/>
        <v>1.4672729902440752E-185</v>
      </c>
    </row>
    <row r="1029" spans="7:8" x14ac:dyDescent="0.2">
      <c r="G1029">
        <f t="shared" si="33"/>
        <v>1035</v>
      </c>
      <c r="H1029">
        <f t="shared" ref="H1029:H1092" si="34">(G1029^($D$4/2-1))*(EXP(-0.5*G1029))/((_xlfn.GAMMA($D$4/2)*(2^($D$4/2))))</f>
        <v>9.0995378523508925E-186</v>
      </c>
    </row>
    <row r="1030" spans="7:8" x14ac:dyDescent="0.2">
      <c r="G1030">
        <f t="shared" ref="G1030:G1093" si="35">G1029+1</f>
        <v>1036</v>
      </c>
      <c r="H1030">
        <f t="shared" si="34"/>
        <v>5.6431088068315971E-186</v>
      </c>
    </row>
    <row r="1031" spans="7:8" x14ac:dyDescent="0.2">
      <c r="G1031">
        <f t="shared" si="35"/>
        <v>1037</v>
      </c>
      <c r="H1031">
        <f t="shared" si="34"/>
        <v>3.499517790877188E-186</v>
      </c>
    </row>
    <row r="1032" spans="7:8" x14ac:dyDescent="0.2">
      <c r="G1032">
        <f t="shared" si="35"/>
        <v>1038</v>
      </c>
      <c r="H1032">
        <f t="shared" si="34"/>
        <v>2.1701447304400696E-186</v>
      </c>
    </row>
    <row r="1033" spans="7:8" x14ac:dyDescent="0.2">
      <c r="G1033">
        <f t="shared" si="35"/>
        <v>1039</v>
      </c>
      <c r="H1033">
        <f t="shared" si="34"/>
        <v>1.3457361556852267E-186</v>
      </c>
    </row>
    <row r="1034" spans="7:8" x14ac:dyDescent="0.2">
      <c r="G1034">
        <f t="shared" si="35"/>
        <v>1040</v>
      </c>
      <c r="H1034">
        <f t="shared" si="34"/>
        <v>8.3449144698988428E-187</v>
      </c>
    </row>
    <row r="1035" spans="7:8" x14ac:dyDescent="0.2">
      <c r="G1035">
        <f t="shared" si="35"/>
        <v>1041</v>
      </c>
      <c r="H1035">
        <f t="shared" si="34"/>
        <v>5.174574258238647E-187</v>
      </c>
    </row>
    <row r="1036" spans="7:8" x14ac:dyDescent="0.2">
      <c r="G1036">
        <f t="shared" si="35"/>
        <v>1042</v>
      </c>
      <c r="H1036">
        <f t="shared" si="34"/>
        <v>3.2086189210250394E-187</v>
      </c>
    </row>
    <row r="1037" spans="7:8" x14ac:dyDescent="0.2">
      <c r="G1037">
        <f t="shared" si="35"/>
        <v>1043</v>
      </c>
      <c r="H1037">
        <f t="shared" si="34"/>
        <v>1.9895390001854865E-187</v>
      </c>
    </row>
    <row r="1038" spans="7:8" x14ac:dyDescent="0.2">
      <c r="G1038">
        <f t="shared" si="35"/>
        <v>1044</v>
      </c>
      <c r="H1038">
        <f t="shared" si="34"/>
        <v>1.2336091768289264E-187</v>
      </c>
    </row>
    <row r="1039" spans="7:8" x14ac:dyDescent="0.2">
      <c r="G1039">
        <f t="shared" si="35"/>
        <v>1045</v>
      </c>
      <c r="H1039">
        <f t="shared" si="34"/>
        <v>7.6488045132781873E-188</v>
      </c>
    </row>
    <row r="1040" spans="7:8" x14ac:dyDescent="0.2">
      <c r="G1040">
        <f t="shared" si="35"/>
        <v>1046</v>
      </c>
      <c r="H1040">
        <f t="shared" si="34"/>
        <v>4.742424050525694E-188</v>
      </c>
    </row>
    <row r="1041" spans="7:8" x14ac:dyDescent="0.2">
      <c r="G1041">
        <f t="shared" si="35"/>
        <v>1047</v>
      </c>
      <c r="H1041">
        <f t="shared" si="34"/>
        <v>2.9403435600990661E-188</v>
      </c>
    </row>
    <row r="1042" spans="7:8" x14ac:dyDescent="0.2">
      <c r="G1042">
        <f t="shared" si="35"/>
        <v>1048</v>
      </c>
      <c r="H1042">
        <f t="shared" si="34"/>
        <v>1.8229999603382902E-188</v>
      </c>
    </row>
    <row r="1043" spans="7:8" x14ac:dyDescent="0.2">
      <c r="G1043">
        <f t="shared" si="35"/>
        <v>1049</v>
      </c>
      <c r="H1043">
        <f t="shared" si="34"/>
        <v>1.1302282175795575E-188</v>
      </c>
    </row>
    <row r="1044" spans="7:8" x14ac:dyDescent="0.2">
      <c r="G1044">
        <f t="shared" si="35"/>
        <v>1050</v>
      </c>
      <c r="H1044">
        <f t="shared" si="34"/>
        <v>7.007071596275014E-189</v>
      </c>
    </row>
    <row r="1045" spans="7:8" x14ac:dyDescent="0.2">
      <c r="G1045">
        <f t="shared" si="35"/>
        <v>1051</v>
      </c>
      <c r="H1045">
        <f t="shared" si="34"/>
        <v>4.3440808956326615E-189</v>
      </c>
    </row>
    <row r="1046" spans="7:8" x14ac:dyDescent="0.2">
      <c r="G1046">
        <f t="shared" si="35"/>
        <v>1052</v>
      </c>
      <c r="H1046">
        <f t="shared" si="34"/>
        <v>2.6930859260820706E-189</v>
      </c>
    </row>
    <row r="1047" spans="7:8" x14ac:dyDescent="0.2">
      <c r="G1047">
        <f t="shared" si="35"/>
        <v>1053</v>
      </c>
      <c r="H1047">
        <f t="shared" si="34"/>
        <v>1.6695271685812865E-189</v>
      </c>
    </row>
    <row r="1048" spans="7:8" x14ac:dyDescent="0.2">
      <c r="G1048">
        <f t="shared" si="35"/>
        <v>1054</v>
      </c>
      <c r="H1048">
        <f t="shared" si="34"/>
        <v>1.0349700033239624E-189</v>
      </c>
    </row>
    <row r="1049" spans="7:8" x14ac:dyDescent="0.2">
      <c r="G1049">
        <f t="shared" si="35"/>
        <v>1055</v>
      </c>
      <c r="H1049">
        <f t="shared" si="34"/>
        <v>6.4158328848505535E-190</v>
      </c>
    </row>
    <row r="1050" spans="7:8" x14ac:dyDescent="0.2">
      <c r="G1050">
        <f t="shared" si="35"/>
        <v>1056</v>
      </c>
      <c r="H1050">
        <f t="shared" si="34"/>
        <v>3.9771259916170095E-190</v>
      </c>
    </row>
    <row r="1051" spans="7:8" x14ac:dyDescent="0.2">
      <c r="G1051">
        <f t="shared" si="35"/>
        <v>1057</v>
      </c>
      <c r="H1051">
        <f t="shared" si="34"/>
        <v>2.4653392940834195E-190</v>
      </c>
    </row>
    <row r="1052" spans="7:8" x14ac:dyDescent="0.2">
      <c r="G1052">
        <f t="shared" si="35"/>
        <v>1058</v>
      </c>
      <c r="H1052">
        <f t="shared" si="34"/>
        <v>1.5281820912115329E-190</v>
      </c>
    </row>
    <row r="1053" spans="7:8" x14ac:dyDescent="0.2">
      <c r="G1053">
        <f t="shared" si="35"/>
        <v>1059</v>
      </c>
      <c r="H1053">
        <f t="shared" si="34"/>
        <v>9.4724994845197703E-191</v>
      </c>
    </row>
    <row r="1054" spans="7:8" x14ac:dyDescent="0.2">
      <c r="G1054">
        <f t="shared" si="35"/>
        <v>1060</v>
      </c>
      <c r="H1054">
        <f t="shared" si="34"/>
        <v>5.8714473110233452E-191</v>
      </c>
    </row>
    <row r="1055" spans="7:8" x14ac:dyDescent="0.2">
      <c r="G1055">
        <f t="shared" si="35"/>
        <v>1061</v>
      </c>
      <c r="H1055">
        <f t="shared" si="34"/>
        <v>3.6392916053034453E-191</v>
      </c>
    </row>
    <row r="1056" spans="7:8" x14ac:dyDescent="0.2">
      <c r="G1056">
        <f t="shared" si="35"/>
        <v>1062</v>
      </c>
      <c r="H1056">
        <f t="shared" si="34"/>
        <v>2.2556913291804072E-191</v>
      </c>
    </row>
    <row r="1057" spans="7:8" x14ac:dyDescent="0.2">
      <c r="G1057">
        <f t="shared" si="35"/>
        <v>1063</v>
      </c>
      <c r="H1057">
        <f t="shared" si="34"/>
        <v>1.3980851669546664E-191</v>
      </c>
    </row>
    <row r="1058" spans="7:8" x14ac:dyDescent="0.2">
      <c r="G1058">
        <f t="shared" si="35"/>
        <v>1064</v>
      </c>
      <c r="H1058">
        <f t="shared" si="34"/>
        <v>8.6652030945798078E-192</v>
      </c>
    </row>
    <row r="1059" spans="7:8" x14ac:dyDescent="0.2">
      <c r="G1059">
        <f t="shared" si="35"/>
        <v>1065</v>
      </c>
      <c r="H1059">
        <f t="shared" si="34"/>
        <v>5.3705039575166339E-192</v>
      </c>
    </row>
    <row r="1060" spans="7:8" x14ac:dyDescent="0.2">
      <c r="G1060">
        <f t="shared" si="35"/>
        <v>1066</v>
      </c>
      <c r="H1060">
        <f t="shared" si="34"/>
        <v>3.3284537684155313E-192</v>
      </c>
    </row>
    <row r="1061" spans="7:8" x14ac:dyDescent="0.2">
      <c r="G1061">
        <f t="shared" si="35"/>
        <v>1067</v>
      </c>
      <c r="H1061">
        <f t="shared" si="34"/>
        <v>2.0628194943759368E-192</v>
      </c>
    </row>
    <row r="1062" spans="7:8" x14ac:dyDescent="0.2">
      <c r="G1062">
        <f t="shared" si="35"/>
        <v>1068</v>
      </c>
      <c r="H1062">
        <f t="shared" si="34"/>
        <v>1.2784129203261882E-192</v>
      </c>
    </row>
    <row r="1063" spans="7:8" x14ac:dyDescent="0.2">
      <c r="G1063">
        <f t="shared" si="35"/>
        <v>1069</v>
      </c>
      <c r="H1063">
        <f t="shared" si="34"/>
        <v>7.9226837062145401E-193</v>
      </c>
    </row>
    <row r="1064" spans="7:8" x14ac:dyDescent="0.2">
      <c r="G1064">
        <f t="shared" si="35"/>
        <v>1070</v>
      </c>
      <c r="H1064">
        <f t="shared" si="34"/>
        <v>4.9098106560224803E-193</v>
      </c>
    </row>
    <row r="1065" spans="7:8" x14ac:dyDescent="0.2">
      <c r="G1065">
        <f t="shared" si="35"/>
        <v>1071</v>
      </c>
      <c r="H1065">
        <f t="shared" si="34"/>
        <v>3.0426251134170008E-193</v>
      </c>
    </row>
    <row r="1066" spans="7:8" x14ac:dyDescent="0.2">
      <c r="G1066">
        <f t="shared" si="35"/>
        <v>1072</v>
      </c>
      <c r="H1066">
        <f t="shared" si="34"/>
        <v>1.8854865497180845E-193</v>
      </c>
    </row>
    <row r="1067" spans="7:8" x14ac:dyDescent="0.2">
      <c r="G1067">
        <f t="shared" si="35"/>
        <v>1073</v>
      </c>
      <c r="H1067">
        <f t="shared" si="34"/>
        <v>1.1683951343513109E-193</v>
      </c>
    </row>
    <row r="1068" spans="7:8" x14ac:dyDescent="0.2">
      <c r="G1068">
        <f t="shared" si="35"/>
        <v>1074</v>
      </c>
      <c r="H1068">
        <f t="shared" si="34"/>
        <v>7.2401466826319562E-194</v>
      </c>
    </row>
    <row r="1069" spans="7:8" x14ac:dyDescent="0.2">
      <c r="G1069">
        <f t="shared" si="35"/>
        <v>1075</v>
      </c>
      <c r="H1069">
        <f t="shared" si="34"/>
        <v>4.4863828357137122E-194</v>
      </c>
    </row>
    <row r="1070" spans="7:8" x14ac:dyDescent="0.2">
      <c r="G1070">
        <f t="shared" si="35"/>
        <v>1076</v>
      </c>
      <c r="H1070">
        <f t="shared" si="34"/>
        <v>2.7799478714272755E-194</v>
      </c>
    </row>
    <row r="1071" spans="7:8" x14ac:dyDescent="0.2">
      <c r="G1071">
        <f t="shared" si="35"/>
        <v>1077</v>
      </c>
      <c r="H1071">
        <f t="shared" si="34"/>
        <v>1.7225361562281641E-194</v>
      </c>
    </row>
    <row r="1072" spans="7:8" x14ac:dyDescent="0.2">
      <c r="G1072">
        <f t="shared" si="35"/>
        <v>1078</v>
      </c>
      <c r="H1072">
        <f t="shared" si="34"/>
        <v>1.0673120909655384E-194</v>
      </c>
    </row>
    <row r="1073" spans="7:8" x14ac:dyDescent="0.2">
      <c r="G1073">
        <f t="shared" si="35"/>
        <v>1079</v>
      </c>
      <c r="H1073">
        <f t="shared" si="34"/>
        <v>6.6131125864925968E-195</v>
      </c>
    </row>
    <row r="1074" spans="7:8" x14ac:dyDescent="0.2">
      <c r="G1074">
        <f t="shared" si="35"/>
        <v>1080</v>
      </c>
      <c r="H1074">
        <f t="shared" si="34"/>
        <v>4.0974326528965922E-195</v>
      </c>
    </row>
    <row r="1075" spans="7:8" x14ac:dyDescent="0.2">
      <c r="G1075">
        <f t="shared" si="35"/>
        <v>1081</v>
      </c>
      <c r="H1075">
        <f t="shared" si="34"/>
        <v>2.538687051014858E-195</v>
      </c>
    </row>
    <row r="1076" spans="7:8" x14ac:dyDescent="0.2">
      <c r="G1076">
        <f t="shared" si="35"/>
        <v>1082</v>
      </c>
      <c r="H1076">
        <f t="shared" si="34"/>
        <v>1.5728885960746775E-195</v>
      </c>
    </row>
    <row r="1077" spans="7:8" x14ac:dyDescent="0.2">
      <c r="G1077">
        <f t="shared" si="35"/>
        <v>1083</v>
      </c>
      <c r="H1077">
        <f t="shared" si="34"/>
        <v>9.7449188604775717E-196</v>
      </c>
    </row>
    <row r="1078" spans="7:8" x14ac:dyDescent="0.2">
      <c r="G1078">
        <f t="shared" si="35"/>
        <v>1084</v>
      </c>
      <c r="H1078">
        <f t="shared" si="34"/>
        <v>6.0374003376474911E-196</v>
      </c>
    </row>
    <row r="1079" spans="7:8" x14ac:dyDescent="0.2">
      <c r="G1079">
        <f t="shared" si="35"/>
        <v>1085</v>
      </c>
      <c r="H1079">
        <f t="shared" si="34"/>
        <v>3.7403584274266228E-196</v>
      </c>
    </row>
    <row r="1080" spans="7:8" x14ac:dyDescent="0.2">
      <c r="G1080">
        <f t="shared" si="35"/>
        <v>1086</v>
      </c>
      <c r="H1080">
        <f t="shared" si="34"/>
        <v>2.3172238134047234E-196</v>
      </c>
    </row>
    <row r="1081" spans="7:8" x14ac:dyDescent="0.2">
      <c r="G1081">
        <f t="shared" si="35"/>
        <v>1087</v>
      </c>
      <c r="H1081">
        <f t="shared" si="34"/>
        <v>1.4355366184050393E-196</v>
      </c>
    </row>
    <row r="1082" spans="7:8" x14ac:dyDescent="0.2">
      <c r="G1082">
        <f t="shared" si="35"/>
        <v>1088</v>
      </c>
      <c r="H1082">
        <f t="shared" si="34"/>
        <v>8.8930782478223767E-197</v>
      </c>
    </row>
    <row r="1083" spans="7:8" x14ac:dyDescent="0.2">
      <c r="G1083">
        <f t="shared" si="35"/>
        <v>1089</v>
      </c>
      <c r="H1083">
        <f t="shared" si="34"/>
        <v>5.5091108840172078E-197</v>
      </c>
    </row>
    <row r="1084" spans="7:8" x14ac:dyDescent="0.2">
      <c r="G1084">
        <f t="shared" si="35"/>
        <v>1090</v>
      </c>
      <c r="H1084">
        <f t="shared" si="34"/>
        <v>3.4127344066906142E-197</v>
      </c>
    </row>
    <row r="1085" spans="7:8" x14ac:dyDescent="0.2">
      <c r="G1085">
        <f t="shared" si="35"/>
        <v>1091</v>
      </c>
      <c r="H1085">
        <f t="shared" si="34"/>
        <v>2.1140490566505925E-197</v>
      </c>
    </row>
    <row r="1086" spans="7:8" x14ac:dyDescent="0.2">
      <c r="G1086">
        <f t="shared" si="35"/>
        <v>1092</v>
      </c>
      <c r="H1086">
        <f t="shared" si="34"/>
        <v>1.309541418398192E-197</v>
      </c>
    </row>
    <row r="1087" spans="7:8" x14ac:dyDescent="0.2">
      <c r="G1087">
        <f t="shared" si="35"/>
        <v>1093</v>
      </c>
      <c r="H1087">
        <f t="shared" si="34"/>
        <v>8.1117590190127098E-198</v>
      </c>
    </row>
    <row r="1088" spans="7:8" x14ac:dyDescent="0.2">
      <c r="G1088">
        <f t="shared" si="35"/>
        <v>1094</v>
      </c>
      <c r="H1088">
        <f t="shared" si="34"/>
        <v>5.0246114129678415E-198</v>
      </c>
    </row>
    <row r="1089" spans="7:8" x14ac:dyDescent="0.2">
      <c r="G1089">
        <f t="shared" si="35"/>
        <v>1095</v>
      </c>
      <c r="H1089">
        <f t="shared" si="34"/>
        <v>3.1123008735719069E-198</v>
      </c>
    </row>
    <row r="1090" spans="7:8" x14ac:dyDescent="0.2">
      <c r="G1090">
        <f t="shared" si="35"/>
        <v>1096</v>
      </c>
      <c r="H1090">
        <f t="shared" si="34"/>
        <v>1.9277572186086233E-198</v>
      </c>
    </row>
    <row r="1091" spans="7:8" x14ac:dyDescent="0.2">
      <c r="G1091">
        <f t="shared" si="35"/>
        <v>1097</v>
      </c>
      <c r="H1091">
        <f t="shared" si="34"/>
        <v>1.1940287554218334E-198</v>
      </c>
    </row>
    <row r="1092" spans="7:8" x14ac:dyDescent="0.2">
      <c r="G1092">
        <f t="shared" si="35"/>
        <v>1098</v>
      </c>
      <c r="H1092">
        <f t="shared" si="34"/>
        <v>7.3955237032122214E-199</v>
      </c>
    </row>
    <row r="1093" spans="7:8" x14ac:dyDescent="0.2">
      <c r="G1093">
        <f t="shared" si="35"/>
        <v>1099</v>
      </c>
      <c r="H1093">
        <f t="shared" ref="H1093:H1156" si="36">(G1093^($D$4/2-1))*(EXP(-0.5*G1093))/((_xlfn.GAMMA($D$4/2)*(2^($D$4/2))))</f>
        <v>4.5805201241145704E-199</v>
      </c>
    </row>
    <row r="1094" spans="7:8" x14ac:dyDescent="0.2">
      <c r="G1094">
        <f t="shared" ref="G1094:G1157" si="37">G1093+1</f>
        <v>1100</v>
      </c>
      <c r="H1094">
        <f t="shared" si="36"/>
        <v>2.8369546108424612E-199</v>
      </c>
    </row>
    <row r="1095" spans="7:8" x14ac:dyDescent="0.2">
      <c r="G1095">
        <f t="shared" si="37"/>
        <v>1101</v>
      </c>
      <c r="H1095">
        <f t="shared" si="36"/>
        <v>1.7570403060927512E-199</v>
      </c>
    </row>
    <row r="1096" spans="7:8" x14ac:dyDescent="0.2">
      <c r="G1096">
        <f t="shared" si="37"/>
        <v>1102</v>
      </c>
      <c r="H1096">
        <f t="shared" si="36"/>
        <v>1.0881852146597044E-199</v>
      </c>
    </row>
    <row r="1097" spans="7:8" x14ac:dyDescent="0.2">
      <c r="G1097">
        <f t="shared" si="37"/>
        <v>1103</v>
      </c>
      <c r="H1097">
        <f t="shared" si="36"/>
        <v>6.7393140074659812E-200</v>
      </c>
    </row>
    <row r="1098" spans="7:8" x14ac:dyDescent="0.2">
      <c r="G1098">
        <f t="shared" si="37"/>
        <v>1104</v>
      </c>
      <c r="H1098">
        <f t="shared" si="36"/>
        <v>4.1736915786866771E-200</v>
      </c>
    </row>
    <row r="1099" spans="7:8" x14ac:dyDescent="0.2">
      <c r="G1099">
        <f t="shared" si="37"/>
        <v>1105</v>
      </c>
      <c r="H1099">
        <f t="shared" si="36"/>
        <v>2.5847397308449232E-200</v>
      </c>
    </row>
    <row r="1100" spans="7:8" x14ac:dyDescent="0.2">
      <c r="G1100">
        <f t="shared" si="37"/>
        <v>1106</v>
      </c>
      <c r="H1100">
        <f t="shared" si="36"/>
        <v>1.6006821553806214E-200</v>
      </c>
    </row>
    <row r="1101" spans="7:8" x14ac:dyDescent="0.2">
      <c r="G1101">
        <f t="shared" si="37"/>
        <v>1107</v>
      </c>
      <c r="H1101">
        <f t="shared" si="36"/>
        <v>9.9125461520909166E-201</v>
      </c>
    </row>
    <row r="1102" spans="7:8" x14ac:dyDescent="0.2">
      <c r="G1102">
        <f t="shared" si="37"/>
        <v>1108</v>
      </c>
      <c r="H1102">
        <f t="shared" si="36"/>
        <v>6.1384283397389097E-201</v>
      </c>
    </row>
    <row r="1103" spans="7:8" x14ac:dyDescent="0.2">
      <c r="G1103">
        <f t="shared" si="37"/>
        <v>1109</v>
      </c>
      <c r="H1103">
        <f t="shared" si="36"/>
        <v>3.8012026353863298E-201</v>
      </c>
    </row>
    <row r="1104" spans="7:8" x14ac:dyDescent="0.2">
      <c r="G1104">
        <f t="shared" si="37"/>
        <v>1110</v>
      </c>
      <c r="H1104">
        <f t="shared" si="36"/>
        <v>2.3538388761183127E-201</v>
      </c>
    </row>
    <row r="1105" spans="7:8" x14ac:dyDescent="0.2">
      <c r="G1105">
        <f t="shared" si="37"/>
        <v>1111</v>
      </c>
      <c r="H1105">
        <f t="shared" si="36"/>
        <v>1.4575529272591843E-201</v>
      </c>
    </row>
    <row r="1106" spans="7:8" x14ac:dyDescent="0.2">
      <c r="G1106">
        <f t="shared" si="37"/>
        <v>1112</v>
      </c>
      <c r="H1106">
        <f t="shared" si="36"/>
        <v>9.0253456642760982E-202</v>
      </c>
    </row>
    <row r="1107" spans="7:8" x14ac:dyDescent="0.2">
      <c r="G1107">
        <f t="shared" si="37"/>
        <v>1113</v>
      </c>
      <c r="H1107">
        <f t="shared" si="36"/>
        <v>5.5885002687407388E-202</v>
      </c>
    </row>
    <row r="1108" spans="7:8" x14ac:dyDescent="0.2">
      <c r="G1108">
        <f t="shared" si="37"/>
        <v>1114</v>
      </c>
      <c r="H1108">
        <f t="shared" si="36"/>
        <v>3.4603389780324426E-202</v>
      </c>
    </row>
    <row r="1109" spans="7:8" x14ac:dyDescent="0.2">
      <c r="G1109">
        <f t="shared" si="37"/>
        <v>1115</v>
      </c>
      <c r="H1109">
        <f t="shared" si="36"/>
        <v>2.1425647937607258E-202</v>
      </c>
    </row>
    <row r="1110" spans="7:8" x14ac:dyDescent="0.2">
      <c r="G1110">
        <f t="shared" si="37"/>
        <v>1116</v>
      </c>
      <c r="H1110">
        <f t="shared" si="36"/>
        <v>1.3266038380367743E-202</v>
      </c>
    </row>
    <row r="1111" spans="7:8" x14ac:dyDescent="0.2">
      <c r="G1111">
        <f t="shared" si="37"/>
        <v>1117</v>
      </c>
      <c r="H1111">
        <f t="shared" si="36"/>
        <v>8.2137317322287094E-203</v>
      </c>
    </row>
    <row r="1112" spans="7:8" x14ac:dyDescent="0.2">
      <c r="G1112">
        <f t="shared" si="37"/>
        <v>1118</v>
      </c>
      <c r="H1112">
        <f t="shared" si="36"/>
        <v>5.0854779236418127E-203</v>
      </c>
    </row>
    <row r="1113" spans="7:8" x14ac:dyDescent="0.2">
      <c r="G1113">
        <f t="shared" si="37"/>
        <v>1119</v>
      </c>
      <c r="H1113">
        <f t="shared" si="36"/>
        <v>3.1485822361656015E-203</v>
      </c>
    </row>
    <row r="1114" spans="7:8" x14ac:dyDescent="0.2">
      <c r="G1114">
        <f t="shared" si="37"/>
        <v>1120</v>
      </c>
      <c r="H1114">
        <f t="shared" si="36"/>
        <v>1.9493522837896606E-203</v>
      </c>
    </row>
    <row r="1115" spans="7:8" x14ac:dyDescent="0.2">
      <c r="G1115">
        <f t="shared" si="37"/>
        <v>1121</v>
      </c>
      <c r="H1115">
        <f t="shared" si="36"/>
        <v>1.20686212639006E-203</v>
      </c>
    </row>
    <row r="1116" spans="7:8" x14ac:dyDescent="0.2">
      <c r="G1116">
        <f t="shared" si="37"/>
        <v>1122</v>
      </c>
      <c r="H1116">
        <f t="shared" si="36"/>
        <v>7.4716589001998851E-204</v>
      </c>
    </row>
    <row r="1117" spans="7:8" x14ac:dyDescent="0.2">
      <c r="G1117">
        <f t="shared" si="37"/>
        <v>1123</v>
      </c>
      <c r="H1117">
        <f t="shared" si="36"/>
        <v>4.6256043308888943E-204</v>
      </c>
    </row>
    <row r="1118" spans="7:8" x14ac:dyDescent="0.2">
      <c r="G1118">
        <f t="shared" si="37"/>
        <v>1124</v>
      </c>
      <c r="H1118">
        <f t="shared" si="36"/>
        <v>2.8635976961660074E-204</v>
      </c>
    </row>
    <row r="1119" spans="7:8" x14ac:dyDescent="0.2">
      <c r="G1119">
        <f t="shared" si="37"/>
        <v>1125</v>
      </c>
      <c r="H1119">
        <f t="shared" si="36"/>
        <v>1.7727505195332905E-204</v>
      </c>
    </row>
    <row r="1120" spans="7:8" x14ac:dyDescent="0.2">
      <c r="G1120">
        <f t="shared" si="37"/>
        <v>1126</v>
      </c>
      <c r="H1120">
        <f t="shared" si="36"/>
        <v>1.0974262545458304E-204</v>
      </c>
    </row>
    <row r="1121" spans="7:8" x14ac:dyDescent="0.2">
      <c r="G1121">
        <f t="shared" si="37"/>
        <v>1127</v>
      </c>
      <c r="H1121">
        <f t="shared" si="36"/>
        <v>6.7935252230142081E-205</v>
      </c>
    </row>
    <row r="1122" spans="7:8" x14ac:dyDescent="0.2">
      <c r="G1122">
        <f t="shared" si="37"/>
        <v>1128</v>
      </c>
      <c r="H1122">
        <f t="shared" si="36"/>
        <v>4.2053986801699178E-205</v>
      </c>
    </row>
    <row r="1123" spans="7:8" x14ac:dyDescent="0.2">
      <c r="G1123">
        <f t="shared" si="37"/>
        <v>1129</v>
      </c>
      <c r="H1123">
        <f t="shared" si="36"/>
        <v>2.6032225972691181E-205</v>
      </c>
    </row>
    <row r="1124" spans="7:8" x14ac:dyDescent="0.2">
      <c r="G1124">
        <f t="shared" si="37"/>
        <v>1130</v>
      </c>
      <c r="H1124">
        <f t="shared" si="36"/>
        <v>1.6114157361426712E-205</v>
      </c>
    </row>
    <row r="1125" spans="7:8" x14ac:dyDescent="0.2">
      <c r="G1125">
        <f t="shared" si="37"/>
        <v>1131</v>
      </c>
      <c r="H1125">
        <f t="shared" si="36"/>
        <v>9.9746134110567746E-206</v>
      </c>
    </row>
    <row r="1126" spans="7:8" x14ac:dyDescent="0.2">
      <c r="G1126">
        <f t="shared" si="37"/>
        <v>1132</v>
      </c>
      <c r="H1126">
        <f t="shared" si="36"/>
        <v>6.1741437388285468E-206</v>
      </c>
    </row>
    <row r="1127" spans="7:8" x14ac:dyDescent="0.2">
      <c r="G1127">
        <f t="shared" si="37"/>
        <v>1133</v>
      </c>
      <c r="H1127">
        <f t="shared" si="36"/>
        <v>3.8216385070975559E-206</v>
      </c>
    </row>
    <row r="1128" spans="7:8" x14ac:dyDescent="0.2">
      <c r="G1128">
        <f t="shared" si="37"/>
        <v>1134</v>
      </c>
      <c r="H1128">
        <f t="shared" si="36"/>
        <v>2.3654550041195406E-206</v>
      </c>
    </row>
    <row r="1129" spans="7:8" x14ac:dyDescent="0.2">
      <c r="G1129">
        <f t="shared" si="37"/>
        <v>1135</v>
      </c>
      <c r="H1129">
        <f t="shared" si="36"/>
        <v>1.4641042816343863E-206</v>
      </c>
    </row>
    <row r="1130" spans="7:8" x14ac:dyDescent="0.2">
      <c r="G1130">
        <f t="shared" si="37"/>
        <v>1136</v>
      </c>
      <c r="H1130">
        <f t="shared" si="36"/>
        <v>9.0619482179286468E-207</v>
      </c>
    </row>
    <row r="1131" spans="7:8" x14ac:dyDescent="0.2">
      <c r="G1131">
        <f t="shared" si="37"/>
        <v>1137</v>
      </c>
      <c r="H1131">
        <f t="shared" si="36"/>
        <v>5.6087153745934608E-207</v>
      </c>
    </row>
    <row r="1132" spans="7:8" x14ac:dyDescent="0.2">
      <c r="G1132">
        <f t="shared" si="37"/>
        <v>1138</v>
      </c>
      <c r="H1132">
        <f t="shared" si="36"/>
        <v>3.4713427763314571E-207</v>
      </c>
    </row>
    <row r="1133" spans="7:8" x14ac:dyDescent="0.2">
      <c r="G1133">
        <f t="shared" si="37"/>
        <v>1139</v>
      </c>
      <c r="H1133">
        <f t="shared" si="36"/>
        <v>2.1484432451500524E-207</v>
      </c>
    </row>
    <row r="1134" spans="7:8" x14ac:dyDescent="0.2">
      <c r="G1134">
        <f t="shared" si="37"/>
        <v>1140</v>
      </c>
      <c r="H1134">
        <f t="shared" si="36"/>
        <v>1.3296660234348307E-207</v>
      </c>
    </row>
    <row r="1135" spans="7:8" x14ac:dyDescent="0.2">
      <c r="G1135">
        <f t="shared" si="37"/>
        <v>1141</v>
      </c>
      <c r="H1135">
        <f t="shared" si="36"/>
        <v>8.2291233352227338E-208</v>
      </c>
    </row>
    <row r="1136" spans="7:8" x14ac:dyDescent="0.2">
      <c r="G1136">
        <f t="shared" si="37"/>
        <v>1142</v>
      </c>
      <c r="H1136">
        <f t="shared" si="36"/>
        <v>5.0928032541969932E-208</v>
      </c>
    </row>
    <row r="1137" spans="7:8" x14ac:dyDescent="0.2">
      <c r="G1137">
        <f t="shared" si="37"/>
        <v>1143</v>
      </c>
      <c r="H1137">
        <f t="shared" si="36"/>
        <v>3.1517558455871728E-208</v>
      </c>
    </row>
    <row r="1138" spans="7:8" x14ac:dyDescent="0.2">
      <c r="G1138">
        <f t="shared" si="37"/>
        <v>1144</v>
      </c>
      <c r="H1138">
        <f t="shared" si="36"/>
        <v>1.9504759040774659E-208</v>
      </c>
    </row>
    <row r="1139" spans="7:8" x14ac:dyDescent="0.2">
      <c r="G1139">
        <f t="shared" si="37"/>
        <v>1145</v>
      </c>
      <c r="H1139">
        <f t="shared" si="36"/>
        <v>1.2070381021814507E-208</v>
      </c>
    </row>
    <row r="1140" spans="7:8" x14ac:dyDescent="0.2">
      <c r="G1140">
        <f t="shared" si="37"/>
        <v>1146</v>
      </c>
      <c r="H1140">
        <f t="shared" si="36"/>
        <v>7.4695381645367441E-209</v>
      </c>
    </row>
    <row r="1141" spans="7:8" x14ac:dyDescent="0.2">
      <c r="G1141">
        <f t="shared" si="37"/>
        <v>1147</v>
      </c>
      <c r="H1141">
        <f t="shared" si="36"/>
        <v>4.6223083747624128E-209</v>
      </c>
    </row>
    <row r="1142" spans="7:8" x14ac:dyDescent="0.2">
      <c r="G1142">
        <f t="shared" si="37"/>
        <v>1148</v>
      </c>
      <c r="H1142">
        <f t="shared" si="36"/>
        <v>2.860332288237466E-209</v>
      </c>
    </row>
    <row r="1143" spans="7:8" x14ac:dyDescent="0.2">
      <c r="G1143">
        <f t="shared" si="37"/>
        <v>1149</v>
      </c>
      <c r="H1143">
        <f t="shared" si="36"/>
        <v>1.769972350139957E-209</v>
      </c>
    </row>
    <row r="1144" spans="7:8" x14ac:dyDescent="0.2">
      <c r="G1144">
        <f t="shared" si="37"/>
        <v>1150</v>
      </c>
      <c r="H1144">
        <f t="shared" si="36"/>
        <v>1.0952390235234852E-209</v>
      </c>
    </row>
    <row r="1145" spans="7:8" x14ac:dyDescent="0.2">
      <c r="G1145">
        <f t="shared" si="37"/>
        <v>1151</v>
      </c>
      <c r="H1145">
        <f t="shared" si="36"/>
        <v>6.7770982807385598E-210</v>
      </c>
    </row>
    <row r="1146" spans="7:8" x14ac:dyDescent="0.2">
      <c r="G1146">
        <f t="shared" si="37"/>
        <v>1152</v>
      </c>
      <c r="H1146">
        <f t="shared" si="36"/>
        <v>4.1934466128428773E-210</v>
      </c>
    </row>
    <row r="1147" spans="7:8" x14ac:dyDescent="0.2">
      <c r="G1147">
        <f t="shared" si="37"/>
        <v>1153</v>
      </c>
      <c r="H1147">
        <f t="shared" si="36"/>
        <v>2.5947225499518584E-210</v>
      </c>
    </row>
    <row r="1148" spans="7:8" x14ac:dyDescent="0.2">
      <c r="G1148">
        <f t="shared" si="37"/>
        <v>1154</v>
      </c>
      <c r="H1148">
        <f t="shared" si="36"/>
        <v>1.6054737913321369E-210</v>
      </c>
    </row>
    <row r="1149" spans="7:8" x14ac:dyDescent="0.2">
      <c r="G1149">
        <f t="shared" si="37"/>
        <v>1155</v>
      </c>
      <c r="H1149">
        <f t="shared" si="36"/>
        <v>9.9336307783699766E-211</v>
      </c>
    </row>
    <row r="1150" spans="7:8" x14ac:dyDescent="0.2">
      <c r="G1150">
        <f t="shared" si="37"/>
        <v>1156</v>
      </c>
      <c r="H1150">
        <f t="shared" si="36"/>
        <v>6.1461806285281574E-211</v>
      </c>
    </row>
    <row r="1151" spans="7:8" x14ac:dyDescent="0.2">
      <c r="G1151">
        <f t="shared" si="37"/>
        <v>1157</v>
      </c>
      <c r="H1151">
        <f t="shared" si="36"/>
        <v>3.8027270192352116E-211</v>
      </c>
    </row>
    <row r="1152" spans="7:8" x14ac:dyDescent="0.2">
      <c r="G1152">
        <f t="shared" si="37"/>
        <v>1158</v>
      </c>
      <c r="H1152">
        <f t="shared" si="36"/>
        <v>2.3527594129985532E-211</v>
      </c>
    </row>
    <row r="1153" spans="7:8" x14ac:dyDescent="0.2">
      <c r="G1153">
        <f t="shared" si="37"/>
        <v>1159</v>
      </c>
      <c r="H1153">
        <f t="shared" si="36"/>
        <v>1.4556348337966988E-211</v>
      </c>
    </row>
    <row r="1154" spans="7:8" x14ac:dyDescent="0.2">
      <c r="G1154">
        <f t="shared" si="37"/>
        <v>1160</v>
      </c>
      <c r="H1154">
        <f t="shared" si="36"/>
        <v>9.0057507710865236E-212</v>
      </c>
    </row>
    <row r="1155" spans="7:8" x14ac:dyDescent="0.2">
      <c r="G1155">
        <f t="shared" si="37"/>
        <v>1161</v>
      </c>
      <c r="H1155">
        <f t="shared" si="36"/>
        <v>5.5716007062247986E-212</v>
      </c>
    </row>
    <row r="1156" spans="7:8" x14ac:dyDescent="0.2">
      <c r="G1156">
        <f t="shared" si="37"/>
        <v>1162</v>
      </c>
      <c r="H1156">
        <f t="shared" si="36"/>
        <v>3.4469313587544854E-212</v>
      </c>
    </row>
    <row r="1157" spans="7:8" x14ac:dyDescent="0.2">
      <c r="G1157">
        <f t="shared" si="37"/>
        <v>1163</v>
      </c>
      <c r="H1157">
        <f t="shared" ref="H1157:H1220" si="38">(G1157^($D$4/2-1))*(EXP(-0.5*G1157))/((_xlfn.GAMMA($D$4/2)*(2^($D$4/2))))</f>
        <v>2.1324452404066313E-212</v>
      </c>
    </row>
    <row r="1158" spans="7:8" x14ac:dyDescent="0.2">
      <c r="G1158">
        <f t="shared" ref="G1158:G1221" si="39">G1157+1</f>
        <v>1164</v>
      </c>
      <c r="H1158">
        <f t="shared" si="38"/>
        <v>1.3192155296784311E-212</v>
      </c>
    </row>
    <row r="1159" spans="7:8" x14ac:dyDescent="0.2">
      <c r="G1159">
        <f t="shared" si="39"/>
        <v>1165</v>
      </c>
      <c r="H1159">
        <f t="shared" si="38"/>
        <v>8.1610539773343401E-213</v>
      </c>
    </row>
    <row r="1160" spans="7:8" x14ac:dyDescent="0.2">
      <c r="G1160">
        <f t="shared" si="39"/>
        <v>1166</v>
      </c>
      <c r="H1160">
        <f t="shared" si="38"/>
        <v>5.0485816652293118E-213</v>
      </c>
    </row>
    <row r="1161" spans="7:8" x14ac:dyDescent="0.2">
      <c r="G1161">
        <f t="shared" si="39"/>
        <v>1167</v>
      </c>
      <c r="H1161">
        <f t="shared" si="38"/>
        <v>3.1230948495065459E-213</v>
      </c>
    </row>
    <row r="1162" spans="7:8" x14ac:dyDescent="0.2">
      <c r="G1162">
        <f t="shared" si="39"/>
        <v>1168</v>
      </c>
      <c r="H1162">
        <f t="shared" si="38"/>
        <v>1.9319399711159003E-213</v>
      </c>
    </row>
    <row r="1163" spans="7:8" x14ac:dyDescent="0.2">
      <c r="G1163">
        <f t="shared" si="39"/>
        <v>1169</v>
      </c>
      <c r="H1163">
        <f t="shared" si="38"/>
        <v>1.1950738951129378E-213</v>
      </c>
    </row>
    <row r="1164" spans="7:8" x14ac:dyDescent="0.2">
      <c r="G1164">
        <f t="shared" si="39"/>
        <v>1170</v>
      </c>
      <c r="H1164">
        <f t="shared" si="38"/>
        <v>7.3924531759768662E-214</v>
      </c>
    </row>
    <row r="1165" spans="7:8" x14ac:dyDescent="0.2">
      <c r="G1165">
        <f t="shared" si="39"/>
        <v>1171</v>
      </c>
      <c r="H1165">
        <f t="shared" si="38"/>
        <v>4.572725251412576E-214</v>
      </c>
    </row>
    <row r="1166" spans="7:8" x14ac:dyDescent="0.2">
      <c r="G1166">
        <f t="shared" si="39"/>
        <v>1172</v>
      </c>
      <c r="H1166">
        <f t="shared" si="38"/>
        <v>2.828488054906753E-214</v>
      </c>
    </row>
    <row r="1167" spans="7:8" x14ac:dyDescent="0.2">
      <c r="G1167">
        <f t="shared" si="39"/>
        <v>1173</v>
      </c>
      <c r="H1167">
        <f t="shared" si="38"/>
        <v>1.7495498364892763E-214</v>
      </c>
    </row>
    <row r="1168" spans="7:8" x14ac:dyDescent="0.2">
      <c r="G1168">
        <f t="shared" si="39"/>
        <v>1174</v>
      </c>
      <c r="H1168">
        <f t="shared" si="38"/>
        <v>1.0821588795850057E-214</v>
      </c>
    </row>
    <row r="1169" spans="7:8" x14ac:dyDescent="0.2">
      <c r="G1169">
        <f t="shared" si="39"/>
        <v>1175</v>
      </c>
      <c r="H1169">
        <f t="shared" si="38"/>
        <v>6.6934263556594089E-215</v>
      </c>
    </row>
    <row r="1170" spans="7:8" x14ac:dyDescent="0.2">
      <c r="G1170">
        <f t="shared" si="39"/>
        <v>1176</v>
      </c>
      <c r="H1170">
        <f t="shared" si="38"/>
        <v>4.1399845132275017E-215</v>
      </c>
    </row>
    <row r="1171" spans="7:8" x14ac:dyDescent="0.2">
      <c r="G1171">
        <f t="shared" si="39"/>
        <v>1177</v>
      </c>
      <c r="H1171">
        <f t="shared" si="38"/>
        <v>2.5605998808634379E-215</v>
      </c>
    </row>
    <row r="1172" spans="7:8" x14ac:dyDescent="0.2">
      <c r="G1172">
        <f t="shared" si="39"/>
        <v>1178</v>
      </c>
      <c r="H1172">
        <f t="shared" si="38"/>
        <v>1.5837167680928728E-215</v>
      </c>
    </row>
    <row r="1173" spans="7:8" x14ac:dyDescent="0.2">
      <c r="G1173">
        <f t="shared" si="39"/>
        <v>1179</v>
      </c>
      <c r="H1173">
        <f t="shared" si="38"/>
        <v>9.7950376762836608E-216</v>
      </c>
    </row>
    <row r="1174" spans="7:8" x14ac:dyDescent="0.2">
      <c r="G1174">
        <f t="shared" si="39"/>
        <v>1180</v>
      </c>
      <c r="H1174">
        <f t="shared" si="38"/>
        <v>6.0579756134434797E-216</v>
      </c>
    </row>
    <row r="1175" spans="7:8" x14ac:dyDescent="0.2">
      <c r="G1175">
        <f t="shared" si="39"/>
        <v>1181</v>
      </c>
      <c r="H1175">
        <f t="shared" si="38"/>
        <v>3.7466382005482719E-216</v>
      </c>
    </row>
    <row r="1176" spans="7:8" x14ac:dyDescent="0.2">
      <c r="G1176">
        <f t="shared" si="39"/>
        <v>1182</v>
      </c>
      <c r="H1176">
        <f t="shared" si="38"/>
        <v>2.3171216301211132E-216</v>
      </c>
    </row>
    <row r="1177" spans="7:8" x14ac:dyDescent="0.2">
      <c r="G1177">
        <f t="shared" si="39"/>
        <v>1183</v>
      </c>
      <c r="H1177">
        <f t="shared" si="38"/>
        <v>1.4330084664292782E-216</v>
      </c>
    </row>
    <row r="1178" spans="7:8" x14ac:dyDescent="0.2">
      <c r="G1178">
        <f t="shared" si="39"/>
        <v>1184</v>
      </c>
      <c r="H1178">
        <f t="shared" si="38"/>
        <v>8.862199937291721E-217</v>
      </c>
    </row>
    <row r="1179" spans="7:8" x14ac:dyDescent="0.2">
      <c r="G1179">
        <f t="shared" si="39"/>
        <v>1185</v>
      </c>
      <c r="H1179">
        <f t="shared" si="38"/>
        <v>5.4805886364241991E-217</v>
      </c>
    </row>
    <row r="1180" spans="7:8" x14ac:dyDescent="0.2">
      <c r="G1180">
        <f t="shared" si="39"/>
        <v>1186</v>
      </c>
      <c r="H1180">
        <f t="shared" si="38"/>
        <v>3.3892667780285453E-217</v>
      </c>
    </row>
    <row r="1181" spans="7:8" x14ac:dyDescent="0.2">
      <c r="G1181">
        <f t="shared" si="39"/>
        <v>1187</v>
      </c>
      <c r="H1181">
        <f t="shared" si="38"/>
        <v>2.0959320656923584E-217</v>
      </c>
    </row>
    <row r="1182" spans="7:8" x14ac:dyDescent="0.2">
      <c r="G1182">
        <f t="shared" si="39"/>
        <v>1188</v>
      </c>
      <c r="H1182">
        <f t="shared" si="38"/>
        <v>1.2961091003093726E-217</v>
      </c>
    </row>
    <row r="1183" spans="7:8" x14ac:dyDescent="0.2">
      <c r="G1183">
        <f t="shared" si="39"/>
        <v>1189</v>
      </c>
      <c r="H1183">
        <f t="shared" si="38"/>
        <v>8.0149135132094185E-218</v>
      </c>
    </row>
    <row r="1184" spans="7:8" x14ac:dyDescent="0.2">
      <c r="G1184">
        <f t="shared" si="39"/>
        <v>1190</v>
      </c>
      <c r="H1184">
        <f t="shared" si="38"/>
        <v>4.956202645864973E-218</v>
      </c>
    </row>
    <row r="1185" spans="7:8" x14ac:dyDescent="0.2">
      <c r="G1185">
        <f t="shared" si="39"/>
        <v>1191</v>
      </c>
      <c r="H1185">
        <f t="shared" si="38"/>
        <v>3.0647299770662993E-218</v>
      </c>
    </row>
    <row r="1186" spans="7:8" x14ac:dyDescent="0.2">
      <c r="G1186">
        <f t="shared" si="39"/>
        <v>1192</v>
      </c>
      <c r="H1186">
        <f t="shared" si="38"/>
        <v>1.89508343555298E-218</v>
      </c>
    </row>
    <row r="1187" spans="7:8" x14ac:dyDescent="0.2">
      <c r="G1187">
        <f t="shared" si="39"/>
        <v>1193</v>
      </c>
      <c r="H1187">
        <f t="shared" si="38"/>
        <v>1.1718106067391529E-218</v>
      </c>
    </row>
    <row r="1188" spans="7:8" x14ac:dyDescent="0.2">
      <c r="G1188">
        <f t="shared" si="39"/>
        <v>1194</v>
      </c>
      <c r="H1188">
        <f t="shared" si="38"/>
        <v>7.2456857690146726E-219</v>
      </c>
    </row>
    <row r="1189" spans="7:8" x14ac:dyDescent="0.2">
      <c r="G1189">
        <f t="shared" si="39"/>
        <v>1195</v>
      </c>
      <c r="H1189">
        <f t="shared" si="38"/>
        <v>4.4801706844198534E-219</v>
      </c>
    </row>
    <row r="1190" spans="7:8" x14ac:dyDescent="0.2">
      <c r="G1190">
        <f t="shared" si="39"/>
        <v>1196</v>
      </c>
      <c r="H1190">
        <f t="shared" si="38"/>
        <v>2.7701458111999771E-219</v>
      </c>
    </row>
    <row r="1191" spans="7:8" x14ac:dyDescent="0.2">
      <c r="G1191">
        <f t="shared" si="39"/>
        <v>1197</v>
      </c>
      <c r="H1191">
        <f t="shared" si="38"/>
        <v>1.7127884112909105E-219</v>
      </c>
    </row>
    <row r="1192" spans="7:8" x14ac:dyDescent="0.2">
      <c r="G1192">
        <f t="shared" si="39"/>
        <v>1198</v>
      </c>
      <c r="H1192">
        <f t="shared" si="38"/>
        <v>1.0590045615546329E-219</v>
      </c>
    </row>
    <row r="1193" spans="7:8" x14ac:dyDescent="0.2">
      <c r="G1193">
        <f t="shared" si="39"/>
        <v>1199</v>
      </c>
      <c r="H1193">
        <f t="shared" si="38"/>
        <v>6.5476429054617715E-220</v>
      </c>
    </row>
    <row r="1194" spans="7:8" x14ac:dyDescent="0.2">
      <c r="G1194">
        <f t="shared" si="39"/>
        <v>1200</v>
      </c>
      <c r="H1194">
        <f t="shared" si="38"/>
        <v>4.048230128669783E-220</v>
      </c>
    </row>
    <row r="1195" spans="7:8" x14ac:dyDescent="0.2">
      <c r="G1195">
        <f t="shared" si="39"/>
        <v>1201</v>
      </c>
      <c r="H1195">
        <f t="shared" si="38"/>
        <v>2.5028709808763762E-220</v>
      </c>
    </row>
    <row r="1196" spans="7:8" x14ac:dyDescent="0.2">
      <c r="G1196">
        <f t="shared" si="39"/>
        <v>1202</v>
      </c>
      <c r="H1196">
        <f t="shared" si="38"/>
        <v>1.5474078941466738E-220</v>
      </c>
    </row>
    <row r="1197" spans="7:8" x14ac:dyDescent="0.2">
      <c r="G1197">
        <f t="shared" si="39"/>
        <v>1203</v>
      </c>
      <c r="H1197">
        <f t="shared" si="38"/>
        <v>9.5667459153595642E-221</v>
      </c>
    </row>
    <row r="1198" spans="7:8" x14ac:dyDescent="0.2">
      <c r="G1198">
        <f t="shared" si="39"/>
        <v>1204</v>
      </c>
      <c r="H1198">
        <f t="shared" si="38"/>
        <v>5.9144827442289658E-221</v>
      </c>
    </row>
    <row r="1199" spans="7:8" x14ac:dyDescent="0.2">
      <c r="G1199">
        <f t="shared" si="39"/>
        <v>1205</v>
      </c>
      <c r="H1199">
        <f t="shared" si="38"/>
        <v>3.6564733113826609E-221</v>
      </c>
    </row>
    <row r="1200" spans="7:8" x14ac:dyDescent="0.2">
      <c r="G1200">
        <f t="shared" si="39"/>
        <v>1206</v>
      </c>
      <c r="H1200">
        <f t="shared" si="38"/>
        <v>2.2604825949686677E-221</v>
      </c>
    </row>
    <row r="1201" spans="7:8" x14ac:dyDescent="0.2">
      <c r="G1201">
        <f t="shared" si="39"/>
        <v>1207</v>
      </c>
      <c r="H1201">
        <f t="shared" si="38"/>
        <v>1.3974396428272386E-221</v>
      </c>
    </row>
    <row r="1202" spans="7:8" x14ac:dyDescent="0.2">
      <c r="G1202">
        <f t="shared" si="39"/>
        <v>1208</v>
      </c>
      <c r="H1202">
        <f t="shared" si="38"/>
        <v>8.6388929934976036E-222</v>
      </c>
    </row>
    <row r="1203" spans="7:8" x14ac:dyDescent="0.2">
      <c r="G1203">
        <f t="shared" si="39"/>
        <v>1209</v>
      </c>
      <c r="H1203">
        <f t="shared" si="38"/>
        <v>5.3404307131640094E-222</v>
      </c>
    </row>
    <row r="1204" spans="7:8" x14ac:dyDescent="0.2">
      <c r="G1204">
        <f t="shared" si="39"/>
        <v>1210</v>
      </c>
      <c r="H1204">
        <f t="shared" si="38"/>
        <v>3.3013201405352642E-222</v>
      </c>
    </row>
    <row r="1205" spans="7:8" x14ac:dyDescent="0.2">
      <c r="G1205">
        <f t="shared" si="39"/>
        <v>1211</v>
      </c>
      <c r="H1205">
        <f t="shared" si="38"/>
        <v>2.0407611381314042E-222</v>
      </c>
    </row>
    <row r="1206" spans="7:8" x14ac:dyDescent="0.2">
      <c r="G1206">
        <f t="shared" si="39"/>
        <v>1212</v>
      </c>
      <c r="H1206">
        <f t="shared" si="38"/>
        <v>1.2615076785834836E-222</v>
      </c>
    </row>
    <row r="1207" spans="7:8" x14ac:dyDescent="0.2">
      <c r="G1207">
        <f t="shared" si="39"/>
        <v>1213</v>
      </c>
      <c r="H1207">
        <f t="shared" si="38"/>
        <v>7.7979567338674022E-223</v>
      </c>
    </row>
    <row r="1208" spans="7:8" x14ac:dyDescent="0.2">
      <c r="G1208">
        <f t="shared" si="39"/>
        <v>1214</v>
      </c>
      <c r="H1208">
        <f t="shared" si="38"/>
        <v>4.8201988563533569E-223</v>
      </c>
    </row>
    <row r="1209" spans="7:8" x14ac:dyDescent="0.2">
      <c r="G1209">
        <f t="shared" si="39"/>
        <v>1215</v>
      </c>
      <c r="H1209">
        <f t="shared" si="38"/>
        <v>2.9794926051319721E-223</v>
      </c>
    </row>
    <row r="1210" spans="7:8" x14ac:dyDescent="0.2">
      <c r="G1210">
        <f t="shared" si="39"/>
        <v>1216</v>
      </c>
      <c r="H1210">
        <f t="shared" si="38"/>
        <v>1.8416746150114404E-223</v>
      </c>
    </row>
    <row r="1211" spans="7:8" x14ac:dyDescent="0.2">
      <c r="G1211">
        <f t="shared" si="39"/>
        <v>1217</v>
      </c>
      <c r="H1211">
        <f t="shared" si="38"/>
        <v>1.1383524242855119E-223</v>
      </c>
    </row>
    <row r="1212" spans="7:8" x14ac:dyDescent="0.2">
      <c r="G1212">
        <f t="shared" si="39"/>
        <v>1218</v>
      </c>
      <c r="H1212">
        <f t="shared" si="38"/>
        <v>7.0361295536129507E-224</v>
      </c>
    </row>
    <row r="1213" spans="7:8" x14ac:dyDescent="0.2">
      <c r="G1213">
        <f t="shared" si="39"/>
        <v>1219</v>
      </c>
      <c r="H1213">
        <f t="shared" si="38"/>
        <v>4.348947698879158E-224</v>
      </c>
    </row>
    <row r="1214" spans="7:8" x14ac:dyDescent="0.2">
      <c r="G1214">
        <f t="shared" si="39"/>
        <v>1220</v>
      </c>
      <c r="H1214">
        <f t="shared" si="38"/>
        <v>2.687991061152096E-224</v>
      </c>
    </row>
    <row r="1215" spans="7:8" x14ac:dyDescent="0.2">
      <c r="G1215">
        <f t="shared" si="39"/>
        <v>1221</v>
      </c>
      <c r="H1215">
        <f t="shared" si="38"/>
        <v>1.6613638044469738E-224</v>
      </c>
    </row>
    <row r="1216" spans="7:8" x14ac:dyDescent="0.2">
      <c r="G1216">
        <f t="shared" si="39"/>
        <v>1222</v>
      </c>
      <c r="H1216">
        <f t="shared" si="38"/>
        <v>1.0268215355833301E-224</v>
      </c>
    </row>
    <row r="1217" spans="7:8" x14ac:dyDescent="0.2">
      <c r="G1217">
        <f t="shared" si="39"/>
        <v>1223</v>
      </c>
      <c r="H1217">
        <f t="shared" si="38"/>
        <v>6.3462693940599389E-225</v>
      </c>
    </row>
    <row r="1218" spans="7:8" x14ac:dyDescent="0.2">
      <c r="G1218">
        <f t="shared" si="39"/>
        <v>1224</v>
      </c>
      <c r="H1218">
        <f t="shared" si="38"/>
        <v>3.9222508016630014E-225</v>
      </c>
    </row>
    <row r="1219" spans="7:8" x14ac:dyDescent="0.2">
      <c r="G1219">
        <f t="shared" si="39"/>
        <v>1225</v>
      </c>
      <c r="H1219">
        <f t="shared" si="38"/>
        <v>2.4240721944930166E-225</v>
      </c>
    </row>
    <row r="1220" spans="7:8" x14ac:dyDescent="0.2">
      <c r="G1220">
        <f t="shared" si="39"/>
        <v>1226</v>
      </c>
      <c r="H1220">
        <f t="shared" si="38"/>
        <v>1.4981285590433259E-225</v>
      </c>
    </row>
    <row r="1221" spans="7:8" x14ac:dyDescent="0.2">
      <c r="G1221">
        <f t="shared" si="39"/>
        <v>1227</v>
      </c>
      <c r="H1221">
        <f t="shared" ref="H1221:H1284" si="40">(G1221^($D$4/2-1))*(EXP(-0.5*G1221))/((_xlfn.GAMMA($D$4/2)*(2^($D$4/2))))</f>
        <v>9.2586138367949935E-226</v>
      </c>
    </row>
    <row r="1222" spans="7:8" x14ac:dyDescent="0.2">
      <c r="G1222">
        <f t="shared" ref="G1222:G1285" si="41">G1221+1</f>
        <v>1228</v>
      </c>
      <c r="H1222">
        <f t="shared" si="40"/>
        <v>5.7218467731078073E-226</v>
      </c>
    </row>
    <row r="1223" spans="7:8" x14ac:dyDescent="0.2">
      <c r="G1223">
        <f t="shared" si="41"/>
        <v>1229</v>
      </c>
      <c r="H1223">
        <f t="shared" si="40"/>
        <v>3.5360618476372204E-226</v>
      </c>
    </row>
    <row r="1224" spans="7:8" x14ac:dyDescent="0.2">
      <c r="G1224">
        <f t="shared" si="41"/>
        <v>1230</v>
      </c>
      <c r="H1224">
        <f t="shared" si="40"/>
        <v>2.1852285614946949E-226</v>
      </c>
    </row>
    <row r="1225" spans="7:8" x14ac:dyDescent="0.2">
      <c r="G1225">
        <f t="shared" si="41"/>
        <v>1231</v>
      </c>
      <c r="H1225">
        <f t="shared" si="40"/>
        <v>1.350415087879508E-226</v>
      </c>
    </row>
    <row r="1226" spans="7:8" x14ac:dyDescent="0.2">
      <c r="G1226">
        <f t="shared" si="41"/>
        <v>1232</v>
      </c>
      <c r="H1226">
        <f t="shared" si="40"/>
        <v>8.3450915074423909E-227</v>
      </c>
    </row>
    <row r="1227" spans="7:8" x14ac:dyDescent="0.2">
      <c r="G1227">
        <f t="shared" si="41"/>
        <v>1233</v>
      </c>
      <c r="H1227">
        <f t="shared" si="40"/>
        <v>5.15689565512424E-227</v>
      </c>
    </row>
    <row r="1228" spans="7:8" x14ac:dyDescent="0.2">
      <c r="G1228">
        <f t="shared" si="41"/>
        <v>1234</v>
      </c>
      <c r="H1228">
        <f t="shared" si="40"/>
        <v>3.1866841065532183E-227</v>
      </c>
    </row>
    <row r="1229" spans="7:8" x14ac:dyDescent="0.2">
      <c r="G1229">
        <f t="shared" si="41"/>
        <v>1235</v>
      </c>
      <c r="H1229">
        <f t="shared" si="40"/>
        <v>1.969169611483336E-227</v>
      </c>
    </row>
    <row r="1230" spans="7:8" x14ac:dyDescent="0.2">
      <c r="G1230">
        <f t="shared" si="41"/>
        <v>1236</v>
      </c>
      <c r="H1230">
        <f t="shared" si="40"/>
        <v>1.2168041625436298E-227</v>
      </c>
    </row>
    <row r="1231" spans="7:8" x14ac:dyDescent="0.2">
      <c r="G1231">
        <f t="shared" si="41"/>
        <v>1237</v>
      </c>
      <c r="H1231">
        <f t="shared" si="40"/>
        <v>7.518855005533529E-228</v>
      </c>
    </row>
    <row r="1232" spans="7:8" x14ac:dyDescent="0.2">
      <c r="G1232">
        <f t="shared" si="41"/>
        <v>1238</v>
      </c>
      <c r="H1232">
        <f t="shared" si="40"/>
        <v>4.6459679042214943E-228</v>
      </c>
    </row>
    <row r="1233" spans="7:8" x14ac:dyDescent="0.2">
      <c r="G1233">
        <f t="shared" si="41"/>
        <v>1239</v>
      </c>
      <c r="H1233">
        <f t="shared" si="40"/>
        <v>2.8707421319610063E-228</v>
      </c>
    </row>
    <row r="1234" spans="7:8" x14ac:dyDescent="0.2">
      <c r="G1234">
        <f t="shared" si="41"/>
        <v>1240</v>
      </c>
      <c r="H1234">
        <f t="shared" si="40"/>
        <v>1.7738040997142466E-228</v>
      </c>
    </row>
    <row r="1235" spans="7:8" x14ac:dyDescent="0.2">
      <c r="G1235">
        <f t="shared" si="41"/>
        <v>1241</v>
      </c>
      <c r="H1235">
        <f t="shared" si="40"/>
        <v>1.0960001891909849E-228</v>
      </c>
    </row>
    <row r="1236" spans="7:8" x14ac:dyDescent="0.2">
      <c r="G1236">
        <f t="shared" si="41"/>
        <v>1242</v>
      </c>
      <c r="H1236">
        <f t="shared" si="40"/>
        <v>6.7718778850873105E-229</v>
      </c>
    </row>
    <row r="1237" spans="7:8" x14ac:dyDescent="0.2">
      <c r="G1237">
        <f t="shared" si="41"/>
        <v>1243</v>
      </c>
      <c r="H1237">
        <f t="shared" si="40"/>
        <v>4.1840910967849847E-229</v>
      </c>
    </row>
    <row r="1238" spans="7:8" x14ac:dyDescent="0.2">
      <c r="G1238">
        <f t="shared" si="41"/>
        <v>1244</v>
      </c>
      <c r="H1238">
        <f t="shared" si="40"/>
        <v>2.5851555502120523E-229</v>
      </c>
    </row>
    <row r="1239" spans="7:8" x14ac:dyDescent="0.2">
      <c r="G1239">
        <f t="shared" si="41"/>
        <v>1245</v>
      </c>
      <c r="H1239">
        <f t="shared" si="40"/>
        <v>1.5972238030877384E-229</v>
      </c>
    </row>
    <row r="1240" spans="7:8" x14ac:dyDescent="0.2">
      <c r="G1240">
        <f t="shared" si="41"/>
        <v>1246</v>
      </c>
      <c r="H1240">
        <f t="shared" si="40"/>
        <v>9.8682109184239912E-230</v>
      </c>
    </row>
    <row r="1241" spans="7:8" x14ac:dyDescent="0.2">
      <c r="G1241">
        <f t="shared" si="41"/>
        <v>1247</v>
      </c>
      <c r="H1241">
        <f t="shared" si="40"/>
        <v>6.0968377679548807E-230</v>
      </c>
    </row>
    <row r="1242" spans="7:8" x14ac:dyDescent="0.2">
      <c r="G1242">
        <f t="shared" si="41"/>
        <v>1248</v>
      </c>
      <c r="H1242">
        <f t="shared" si="40"/>
        <v>3.7667294791927504E-230</v>
      </c>
    </row>
    <row r="1243" spans="7:8" x14ac:dyDescent="0.2">
      <c r="G1243">
        <f t="shared" si="41"/>
        <v>1249</v>
      </c>
      <c r="H1243">
        <f t="shared" si="40"/>
        <v>2.3271148076937625E-230</v>
      </c>
    </row>
    <row r="1244" spans="7:8" x14ac:dyDescent="0.2">
      <c r="G1244">
        <f t="shared" si="41"/>
        <v>1250</v>
      </c>
      <c r="H1244">
        <f t="shared" si="40"/>
        <v>1.4376884550235202E-230</v>
      </c>
    </row>
    <row r="1245" spans="7:8" x14ac:dyDescent="0.2">
      <c r="G1245">
        <f t="shared" si="41"/>
        <v>1251</v>
      </c>
      <c r="H1245">
        <f t="shared" si="40"/>
        <v>8.8818895467153374E-231</v>
      </c>
    </row>
    <row r="1246" spans="7:8" x14ac:dyDescent="0.2">
      <c r="G1246">
        <f t="shared" si="41"/>
        <v>1252</v>
      </c>
      <c r="H1246">
        <f t="shared" si="40"/>
        <v>5.4870582202631798E-231</v>
      </c>
    </row>
    <row r="1247" spans="7:8" x14ac:dyDescent="0.2">
      <c r="G1247">
        <f t="shared" si="41"/>
        <v>1253</v>
      </c>
      <c r="H1247">
        <f t="shared" si="40"/>
        <v>3.3897478667319519E-231</v>
      </c>
    </row>
    <row r="1248" spans="7:8" x14ac:dyDescent="0.2">
      <c r="G1248">
        <f t="shared" si="41"/>
        <v>1254</v>
      </c>
      <c r="H1248">
        <f t="shared" si="40"/>
        <v>2.0940587488506892E-231</v>
      </c>
    </row>
    <row r="1249" spans="7:8" x14ac:dyDescent="0.2">
      <c r="G1249">
        <f t="shared" si="41"/>
        <v>1255</v>
      </c>
      <c r="H1249">
        <f t="shared" si="40"/>
        <v>1.2936118198790919E-231</v>
      </c>
    </row>
    <row r="1250" spans="7:8" x14ac:dyDescent="0.2">
      <c r="G1250">
        <f t="shared" si="41"/>
        <v>1256</v>
      </c>
      <c r="H1250">
        <f t="shared" si="40"/>
        <v>7.9912137355024981E-232</v>
      </c>
    </row>
    <row r="1251" spans="7:8" x14ac:dyDescent="0.2">
      <c r="G1251">
        <f t="shared" si="41"/>
        <v>1257</v>
      </c>
      <c r="H1251">
        <f t="shared" si="40"/>
        <v>4.9364550431134807E-232</v>
      </c>
    </row>
    <row r="1252" spans="7:8" x14ac:dyDescent="0.2">
      <c r="G1252">
        <f t="shared" si="41"/>
        <v>1258</v>
      </c>
      <c r="H1252">
        <f t="shared" si="40"/>
        <v>3.0493782897176781E-232</v>
      </c>
    </row>
    <row r="1253" spans="7:8" x14ac:dyDescent="0.2">
      <c r="G1253">
        <f t="shared" si="41"/>
        <v>1259</v>
      </c>
      <c r="H1253">
        <f t="shared" si="40"/>
        <v>1.8836539038433836E-232</v>
      </c>
    </row>
    <row r="1254" spans="7:8" x14ac:dyDescent="0.2">
      <c r="G1254">
        <f t="shared" si="41"/>
        <v>1260</v>
      </c>
      <c r="H1254">
        <f t="shared" si="40"/>
        <v>1.1635488312608386E-232</v>
      </c>
    </row>
    <row r="1255" spans="7:8" x14ac:dyDescent="0.2">
      <c r="G1255">
        <f t="shared" si="41"/>
        <v>1261</v>
      </c>
      <c r="H1255">
        <f t="shared" si="40"/>
        <v>7.1872346961537602E-233</v>
      </c>
    </row>
    <row r="1256" spans="7:8" x14ac:dyDescent="0.2">
      <c r="G1256">
        <f t="shared" si="41"/>
        <v>1262</v>
      </c>
      <c r="H1256">
        <f t="shared" si="40"/>
        <v>4.4394866826120193E-233</v>
      </c>
    </row>
    <row r="1257" spans="7:8" x14ac:dyDescent="0.2">
      <c r="G1257">
        <f t="shared" si="41"/>
        <v>1263</v>
      </c>
      <c r="H1257">
        <f t="shared" si="40"/>
        <v>2.7421892026922876E-233</v>
      </c>
    </row>
    <row r="1258" spans="7:8" x14ac:dyDescent="0.2">
      <c r="G1258">
        <f t="shared" si="41"/>
        <v>1264</v>
      </c>
      <c r="H1258">
        <f t="shared" si="40"/>
        <v>1.6937753709054315E-233</v>
      </c>
    </row>
    <row r="1259" spans="7:8" x14ac:dyDescent="0.2">
      <c r="G1259">
        <f t="shared" si="41"/>
        <v>1265</v>
      </c>
      <c r="H1259">
        <f t="shared" si="40"/>
        <v>1.0461837224812824E-233</v>
      </c>
    </row>
    <row r="1260" spans="7:8" x14ac:dyDescent="0.2">
      <c r="G1260">
        <f t="shared" si="41"/>
        <v>1266</v>
      </c>
      <c r="H1260">
        <f t="shared" si="40"/>
        <v>6.4618052007515139E-234</v>
      </c>
    </row>
    <row r="1261" spans="7:8" x14ac:dyDescent="0.2">
      <c r="G1261">
        <f t="shared" si="41"/>
        <v>1267</v>
      </c>
      <c r="H1261">
        <f t="shared" si="40"/>
        <v>3.9911084797406837E-234</v>
      </c>
    </row>
    <row r="1262" spans="7:8" x14ac:dyDescent="0.2">
      <c r="G1262">
        <f t="shared" si="41"/>
        <v>1268</v>
      </c>
      <c r="H1262">
        <f t="shared" si="40"/>
        <v>2.4650570822811681E-234</v>
      </c>
    </row>
    <row r="1263" spans="7:8" x14ac:dyDescent="0.2">
      <c r="G1263">
        <f t="shared" si="41"/>
        <v>1269</v>
      </c>
      <c r="H1263">
        <f t="shared" si="40"/>
        <v>1.5224891845525943E-234</v>
      </c>
    </row>
    <row r="1264" spans="7:8" x14ac:dyDescent="0.2">
      <c r="G1264">
        <f t="shared" si="41"/>
        <v>1270</v>
      </c>
      <c r="H1264">
        <f t="shared" si="40"/>
        <v>9.4031908124393816E-235</v>
      </c>
    </row>
    <row r="1265" spans="7:8" x14ac:dyDescent="0.2">
      <c r="G1265">
        <f t="shared" si="41"/>
        <v>1271</v>
      </c>
      <c r="H1265">
        <f t="shared" si="40"/>
        <v>5.8075116387799635E-235</v>
      </c>
    </row>
    <row r="1266" spans="7:8" x14ac:dyDescent="0.2">
      <c r="G1266">
        <f t="shared" si="41"/>
        <v>1272</v>
      </c>
      <c r="H1266">
        <f t="shared" si="40"/>
        <v>3.5867304956754785E-235</v>
      </c>
    </row>
    <row r="1267" spans="7:8" x14ac:dyDescent="0.2">
      <c r="G1267">
        <f t="shared" si="41"/>
        <v>1273</v>
      </c>
      <c r="H1267">
        <f t="shared" si="40"/>
        <v>2.2151402487617792E-235</v>
      </c>
    </row>
    <row r="1268" spans="7:8" x14ac:dyDescent="0.2">
      <c r="G1268">
        <f t="shared" si="41"/>
        <v>1274</v>
      </c>
      <c r="H1268">
        <f t="shared" si="40"/>
        <v>1.3680360667500292E-235</v>
      </c>
    </row>
    <row r="1269" spans="7:8" x14ac:dyDescent="0.2">
      <c r="G1269">
        <f t="shared" si="41"/>
        <v>1275</v>
      </c>
      <c r="H1269">
        <f t="shared" si="40"/>
        <v>8.4486576437326178E-236</v>
      </c>
    </row>
    <row r="1270" spans="7:8" x14ac:dyDescent="0.2">
      <c r="G1270">
        <f t="shared" si="41"/>
        <v>1276</v>
      </c>
      <c r="H1270">
        <f t="shared" si="40"/>
        <v>5.2176114221096056E-236</v>
      </c>
    </row>
    <row r="1271" spans="7:8" x14ac:dyDescent="0.2">
      <c r="G1271">
        <f t="shared" si="41"/>
        <v>1277</v>
      </c>
      <c r="H1271">
        <f t="shared" si="40"/>
        <v>3.2221786628728971E-236</v>
      </c>
    </row>
    <row r="1272" spans="7:8" x14ac:dyDescent="0.2">
      <c r="G1272">
        <f t="shared" si="41"/>
        <v>1278</v>
      </c>
      <c r="H1272">
        <f t="shared" si="40"/>
        <v>1.9898547556332925E-236</v>
      </c>
    </row>
    <row r="1273" spans="7:8" x14ac:dyDescent="0.2">
      <c r="G1273">
        <f t="shared" si="41"/>
        <v>1279</v>
      </c>
      <c r="H1273">
        <f t="shared" si="40"/>
        <v>1.2288164639337546E-236</v>
      </c>
    </row>
    <row r="1274" spans="7:8" x14ac:dyDescent="0.2">
      <c r="G1274">
        <f t="shared" si="41"/>
        <v>1280</v>
      </c>
      <c r="H1274">
        <f t="shared" si="40"/>
        <v>7.5883361203873515E-237</v>
      </c>
    </row>
    <row r="1275" spans="7:8" x14ac:dyDescent="0.2">
      <c r="G1275">
        <f t="shared" si="41"/>
        <v>1281</v>
      </c>
      <c r="H1275">
        <f t="shared" si="40"/>
        <v>4.6859753607255605E-237</v>
      </c>
    </row>
    <row r="1276" spans="7:8" x14ac:dyDescent="0.2">
      <c r="G1276">
        <f t="shared" si="41"/>
        <v>1282</v>
      </c>
      <c r="H1276">
        <f t="shared" si="40"/>
        <v>2.8936590265239018E-237</v>
      </c>
    </row>
    <row r="1277" spans="7:8" x14ac:dyDescent="0.2">
      <c r="G1277">
        <f t="shared" si="41"/>
        <v>1283</v>
      </c>
      <c r="H1277">
        <f t="shared" si="40"/>
        <v>1.786852200426274E-237</v>
      </c>
    </row>
    <row r="1278" spans="7:8" x14ac:dyDescent="0.2">
      <c r="G1278">
        <f t="shared" si="41"/>
        <v>1284</v>
      </c>
      <c r="H1278">
        <f t="shared" si="40"/>
        <v>1.1033767783940658E-237</v>
      </c>
    </row>
    <row r="1279" spans="7:8" x14ac:dyDescent="0.2">
      <c r="G1279">
        <f t="shared" si="41"/>
        <v>1285</v>
      </c>
      <c r="H1279">
        <f t="shared" si="40"/>
        <v>6.8132290443921025E-238</v>
      </c>
    </row>
    <row r="1280" spans="7:8" x14ac:dyDescent="0.2">
      <c r="G1280">
        <f t="shared" si="41"/>
        <v>1286</v>
      </c>
      <c r="H1280">
        <f t="shared" si="40"/>
        <v>4.2070346536872785E-238</v>
      </c>
    </row>
    <row r="1281" spans="7:8" x14ac:dyDescent="0.2">
      <c r="G1281">
        <f t="shared" si="41"/>
        <v>1287</v>
      </c>
      <c r="H1281">
        <f t="shared" si="40"/>
        <v>2.5977248547852096E-238</v>
      </c>
    </row>
    <row r="1282" spans="7:8" x14ac:dyDescent="0.2">
      <c r="G1282">
        <f t="shared" si="41"/>
        <v>1288</v>
      </c>
      <c r="H1282">
        <f t="shared" si="40"/>
        <v>1.6039993186439852E-238</v>
      </c>
    </row>
    <row r="1283" spans="7:8" x14ac:dyDescent="0.2">
      <c r="G1283">
        <f t="shared" si="41"/>
        <v>1289</v>
      </c>
      <c r="H1283">
        <f t="shared" si="40"/>
        <v>9.9039670794848253E-239</v>
      </c>
    </row>
    <row r="1284" spans="7:8" x14ac:dyDescent="0.2">
      <c r="G1284">
        <f t="shared" si="41"/>
        <v>1290</v>
      </c>
      <c r="H1284">
        <f t="shared" si="40"/>
        <v>6.1151650730832681E-239</v>
      </c>
    </row>
    <row r="1285" spans="7:8" x14ac:dyDescent="0.2">
      <c r="G1285">
        <f t="shared" si="41"/>
        <v>1291</v>
      </c>
      <c r="H1285">
        <f t="shared" ref="H1285:H1348" si="42">(G1285^($D$4/2-1))*(EXP(-0.5*G1285))/((_xlfn.GAMMA($D$4/2)*(2^($D$4/2))))</f>
        <v>3.7757321610669386E-239</v>
      </c>
    </row>
    <row r="1286" spans="7:8" x14ac:dyDescent="0.2">
      <c r="G1286">
        <f t="shared" ref="G1286:G1349" si="43">G1285+1</f>
        <v>1292</v>
      </c>
      <c r="H1286">
        <f t="shared" si="42"/>
        <v>2.3312464095104845E-239</v>
      </c>
    </row>
    <row r="1287" spans="7:8" x14ac:dyDescent="0.2">
      <c r="G1287">
        <f t="shared" si="43"/>
        <v>1293</v>
      </c>
      <c r="H1287">
        <f t="shared" si="42"/>
        <v>1.4393592310621688E-239</v>
      </c>
    </row>
    <row r="1288" spans="7:8" x14ac:dyDescent="0.2">
      <c r="G1288">
        <f t="shared" si="43"/>
        <v>1294</v>
      </c>
      <c r="H1288">
        <f t="shared" si="42"/>
        <v>8.8867761305006936E-240</v>
      </c>
    </row>
    <row r="1289" spans="7:8" x14ac:dyDescent="0.2">
      <c r="G1289">
        <f t="shared" si="43"/>
        <v>1295</v>
      </c>
      <c r="H1289">
        <f t="shared" si="42"/>
        <v>5.4867265586829539E-240</v>
      </c>
    </row>
    <row r="1290" spans="7:8" x14ac:dyDescent="0.2">
      <c r="G1290">
        <f t="shared" si="43"/>
        <v>1296</v>
      </c>
      <c r="H1290">
        <f t="shared" si="42"/>
        <v>3.3874776430586761E-240</v>
      </c>
    </row>
    <row r="1291" spans="7:8" x14ac:dyDescent="0.2">
      <c r="G1291">
        <f t="shared" si="43"/>
        <v>1297</v>
      </c>
      <c r="H1291">
        <f t="shared" si="42"/>
        <v>2.091383181998731E-240</v>
      </c>
    </row>
    <row r="1292" spans="7:8" x14ac:dyDescent="0.2">
      <c r="G1292">
        <f t="shared" si="43"/>
        <v>1298</v>
      </c>
      <c r="H1292">
        <f t="shared" si="42"/>
        <v>1.2911742226206473E-240</v>
      </c>
    </row>
    <row r="1293" spans="7:8" x14ac:dyDescent="0.2">
      <c r="G1293">
        <f t="shared" si="43"/>
        <v>1299</v>
      </c>
      <c r="H1293">
        <f t="shared" si="42"/>
        <v>7.9713183548649967E-241</v>
      </c>
    </row>
    <row r="1294" spans="7:8" x14ac:dyDescent="0.2">
      <c r="G1294">
        <f t="shared" si="43"/>
        <v>1300</v>
      </c>
      <c r="H1294">
        <f t="shared" si="42"/>
        <v>4.9211832999337664E-241</v>
      </c>
    </row>
    <row r="1295" spans="7:8" x14ac:dyDescent="0.2">
      <c r="G1295">
        <f t="shared" si="43"/>
        <v>1301</v>
      </c>
      <c r="H1295">
        <f t="shared" si="42"/>
        <v>3.0381066720557772E-241</v>
      </c>
    </row>
    <row r="1296" spans="7:8" x14ac:dyDescent="0.2">
      <c r="G1296">
        <f t="shared" si="43"/>
        <v>1302</v>
      </c>
      <c r="H1296">
        <f t="shared" si="42"/>
        <v>1.875558410540008E-241</v>
      </c>
    </row>
    <row r="1297" spans="7:8" x14ac:dyDescent="0.2">
      <c r="G1297">
        <f t="shared" si="43"/>
        <v>1303</v>
      </c>
      <c r="H1297">
        <f t="shared" si="42"/>
        <v>1.1578499388094251E-241</v>
      </c>
    </row>
    <row r="1298" spans="7:8" x14ac:dyDescent="0.2">
      <c r="G1298">
        <f t="shared" si="43"/>
        <v>1304</v>
      </c>
      <c r="H1298">
        <f t="shared" si="42"/>
        <v>7.1477289762132996E-242</v>
      </c>
    </row>
    <row r="1299" spans="7:8" x14ac:dyDescent="0.2">
      <c r="G1299">
        <f t="shared" si="43"/>
        <v>1305</v>
      </c>
      <c r="H1299">
        <f t="shared" si="42"/>
        <v>4.4124317634338895E-242</v>
      </c>
    </row>
    <row r="1300" spans="7:8" x14ac:dyDescent="0.2">
      <c r="G1300">
        <f t="shared" si="43"/>
        <v>1306</v>
      </c>
      <c r="H1300">
        <f t="shared" si="42"/>
        <v>2.723842942243785E-242</v>
      </c>
    </row>
    <row r="1301" spans="7:8" x14ac:dyDescent="0.2">
      <c r="G1301">
        <f t="shared" si="43"/>
        <v>1307</v>
      </c>
      <c r="H1301">
        <f t="shared" si="42"/>
        <v>1.6814357082609455E-242</v>
      </c>
    </row>
    <row r="1302" spans="7:8" x14ac:dyDescent="0.2">
      <c r="G1302">
        <f t="shared" si="43"/>
        <v>1308</v>
      </c>
      <c r="H1302">
        <f t="shared" si="42"/>
        <v>1.0379408927798069E-242</v>
      </c>
    </row>
    <row r="1303" spans="7:8" x14ac:dyDescent="0.2">
      <c r="G1303">
        <f t="shared" si="43"/>
        <v>1309</v>
      </c>
      <c r="H1303">
        <f t="shared" si="42"/>
        <v>6.4070651570921209E-243</v>
      </c>
    </row>
    <row r="1304" spans="7:8" x14ac:dyDescent="0.2">
      <c r="G1304">
        <f t="shared" si="43"/>
        <v>1310</v>
      </c>
      <c r="H1304">
        <f t="shared" si="42"/>
        <v>3.9549393609018112E-243</v>
      </c>
    </row>
    <row r="1305" spans="7:8" x14ac:dyDescent="0.2">
      <c r="G1305">
        <f t="shared" si="43"/>
        <v>1311</v>
      </c>
      <c r="H1305">
        <f t="shared" si="42"/>
        <v>2.4412637191467611E-243</v>
      </c>
    </row>
    <row r="1306" spans="7:8" x14ac:dyDescent="0.2">
      <c r="G1306">
        <f t="shared" si="43"/>
        <v>1312</v>
      </c>
      <c r="H1306">
        <f t="shared" si="42"/>
        <v>1.5068976409511903E-243</v>
      </c>
    </row>
    <row r="1307" spans="7:8" x14ac:dyDescent="0.2">
      <c r="G1307">
        <f t="shared" si="43"/>
        <v>1313</v>
      </c>
      <c r="H1307">
        <f t="shared" si="42"/>
        <v>9.3013718339564474E-244</v>
      </c>
    </row>
    <row r="1308" spans="7:8" x14ac:dyDescent="0.2">
      <c r="G1308">
        <f t="shared" si="43"/>
        <v>1314</v>
      </c>
      <c r="H1308">
        <f t="shared" si="42"/>
        <v>5.7412236518050089E-244</v>
      </c>
    </row>
    <row r="1309" spans="7:8" x14ac:dyDescent="0.2">
      <c r="G1309">
        <f t="shared" si="43"/>
        <v>1315</v>
      </c>
      <c r="H1309">
        <f t="shared" si="42"/>
        <v>3.543693395860644E-244</v>
      </c>
    </row>
    <row r="1310" spans="7:8" x14ac:dyDescent="0.2">
      <c r="G1310">
        <f t="shared" si="43"/>
        <v>1316</v>
      </c>
      <c r="H1310">
        <f t="shared" si="42"/>
        <v>2.18726818859239E-244</v>
      </c>
    </row>
    <row r="1311" spans="7:8" x14ac:dyDescent="0.2">
      <c r="G1311">
        <f t="shared" si="43"/>
        <v>1317</v>
      </c>
      <c r="H1311">
        <f t="shared" si="42"/>
        <v>1.3500261051878333E-244</v>
      </c>
    </row>
    <row r="1312" spans="7:8" x14ac:dyDescent="0.2">
      <c r="G1312">
        <f t="shared" si="43"/>
        <v>1318</v>
      </c>
      <c r="H1312">
        <f t="shared" si="42"/>
        <v>8.3325233108244767E-245</v>
      </c>
    </row>
    <row r="1313" spans="7:8" x14ac:dyDescent="0.2">
      <c r="G1313">
        <f t="shared" si="43"/>
        <v>1319</v>
      </c>
      <c r="H1313">
        <f t="shared" si="42"/>
        <v>5.1428653993895629E-245</v>
      </c>
    </row>
    <row r="1314" spans="7:8" x14ac:dyDescent="0.2">
      <c r="G1314">
        <f t="shared" si="43"/>
        <v>1320</v>
      </c>
      <c r="H1314">
        <f t="shared" si="42"/>
        <v>3.1741543191353704E-245</v>
      </c>
    </row>
    <row r="1315" spans="7:8" x14ac:dyDescent="0.2">
      <c r="G1315">
        <f t="shared" si="43"/>
        <v>1321</v>
      </c>
      <c r="H1315">
        <f t="shared" si="42"/>
        <v>1.9590484807353463E-245</v>
      </c>
    </row>
    <row r="1316" spans="7:8" x14ac:dyDescent="0.2">
      <c r="G1316">
        <f t="shared" si="43"/>
        <v>1322</v>
      </c>
      <c r="H1316">
        <f t="shared" si="42"/>
        <v>1.2090843671727037E-245</v>
      </c>
    </row>
    <row r="1317" spans="7:8" x14ac:dyDescent="0.2">
      <c r="G1317">
        <f t="shared" si="43"/>
        <v>1323</v>
      </c>
      <c r="H1317">
        <f t="shared" si="42"/>
        <v>7.4621214463604839E-246</v>
      </c>
    </row>
    <row r="1318" spans="7:8" x14ac:dyDescent="0.2">
      <c r="G1318">
        <f t="shared" si="43"/>
        <v>1324</v>
      </c>
      <c r="H1318">
        <f t="shared" si="42"/>
        <v>4.6053465165141927E-246</v>
      </c>
    </row>
    <row r="1319" spans="7:8" x14ac:dyDescent="0.2">
      <c r="G1319">
        <f t="shared" si="43"/>
        <v>1325</v>
      </c>
      <c r="H1319">
        <f t="shared" si="42"/>
        <v>2.8422129571190285E-246</v>
      </c>
    </row>
    <row r="1320" spans="7:8" x14ac:dyDescent="0.2">
      <c r="G1320">
        <f t="shared" si="43"/>
        <v>1326</v>
      </c>
      <c r="H1320">
        <f t="shared" si="42"/>
        <v>1.754063160108878E-246</v>
      </c>
    </row>
    <row r="1321" spans="7:8" x14ac:dyDescent="0.2">
      <c r="G1321">
        <f t="shared" si="43"/>
        <v>1327</v>
      </c>
      <c r="H1321">
        <f t="shared" si="42"/>
        <v>1.0825006322650981E-246</v>
      </c>
    </row>
    <row r="1322" spans="7:8" x14ac:dyDescent="0.2">
      <c r="G1322">
        <f t="shared" si="43"/>
        <v>1328</v>
      </c>
      <c r="H1322">
        <f t="shared" si="42"/>
        <v>6.6804453812310985E-247</v>
      </c>
    </row>
    <row r="1323" spans="7:8" x14ac:dyDescent="0.2">
      <c r="G1323">
        <f t="shared" si="43"/>
        <v>1329</v>
      </c>
      <c r="H1323">
        <f t="shared" si="42"/>
        <v>4.1226551873395647E-247</v>
      </c>
    </row>
    <row r="1324" spans="7:8" x14ac:dyDescent="0.2">
      <c r="G1324">
        <f t="shared" si="43"/>
        <v>1330</v>
      </c>
      <c r="H1324">
        <f t="shared" si="42"/>
        <v>2.5441514000099766E-247</v>
      </c>
    </row>
    <row r="1325" spans="7:8" x14ac:dyDescent="0.2">
      <c r="G1325">
        <f t="shared" si="43"/>
        <v>1331</v>
      </c>
      <c r="H1325">
        <f t="shared" si="42"/>
        <v>1.5700129871778261E-247</v>
      </c>
    </row>
    <row r="1326" spans="7:8" x14ac:dyDescent="0.2">
      <c r="G1326">
        <f t="shared" si="43"/>
        <v>1332</v>
      </c>
      <c r="H1326">
        <f t="shared" si="42"/>
        <v>9.6885302424040729E-248</v>
      </c>
    </row>
    <row r="1327" spans="7:8" x14ac:dyDescent="0.2">
      <c r="G1327">
        <f t="shared" si="43"/>
        <v>1333</v>
      </c>
      <c r="H1327">
        <f t="shared" si="42"/>
        <v>5.9787022264999218E-248</v>
      </c>
    </row>
    <row r="1328" spans="7:8" x14ac:dyDescent="0.2">
      <c r="G1328">
        <f t="shared" si="43"/>
        <v>1334</v>
      </c>
      <c r="H1328">
        <f t="shared" si="42"/>
        <v>3.6893539825963777E-248</v>
      </c>
    </row>
    <row r="1329" spans="7:8" x14ac:dyDescent="0.2">
      <c r="G1329">
        <f t="shared" si="43"/>
        <v>1335</v>
      </c>
      <c r="H1329">
        <f t="shared" si="42"/>
        <v>2.276607259181377E-248</v>
      </c>
    </row>
    <row r="1330" spans="7:8" x14ac:dyDescent="0.2">
      <c r="G1330">
        <f t="shared" si="43"/>
        <v>1336</v>
      </c>
      <c r="H1330">
        <f t="shared" si="42"/>
        <v>1.4048187705616963E-248</v>
      </c>
    </row>
    <row r="1331" spans="7:8" x14ac:dyDescent="0.2">
      <c r="G1331">
        <f t="shared" si="43"/>
        <v>1337</v>
      </c>
      <c r="H1331">
        <f t="shared" si="42"/>
        <v>8.6685586184606756E-249</v>
      </c>
    </row>
    <row r="1332" spans="7:8" x14ac:dyDescent="0.2">
      <c r="G1332">
        <f t="shared" si="43"/>
        <v>1338</v>
      </c>
      <c r="H1332">
        <f t="shared" si="42"/>
        <v>5.3489420310251299E-249</v>
      </c>
    </row>
    <row r="1333" spans="7:8" x14ac:dyDescent="0.2">
      <c r="G1333">
        <f t="shared" si="43"/>
        <v>1339</v>
      </c>
      <c r="H1333">
        <f t="shared" si="42"/>
        <v>3.3005271733415501E-249</v>
      </c>
    </row>
    <row r="1334" spans="7:8" x14ac:dyDescent="0.2">
      <c r="G1334">
        <f t="shared" si="43"/>
        <v>1340</v>
      </c>
      <c r="H1334">
        <f t="shared" si="42"/>
        <v>2.0365410235510616E-249</v>
      </c>
    </row>
    <row r="1335" spans="7:8" x14ac:dyDescent="0.2">
      <c r="G1335">
        <f t="shared" si="43"/>
        <v>1341</v>
      </c>
      <c r="H1335">
        <f t="shared" si="42"/>
        <v>1.2566011420064035E-249</v>
      </c>
    </row>
    <row r="1336" spans="7:8" x14ac:dyDescent="0.2">
      <c r="G1336">
        <f t="shared" si="43"/>
        <v>1342</v>
      </c>
      <c r="H1336">
        <f t="shared" si="42"/>
        <v>7.7534712827462324E-250</v>
      </c>
    </row>
    <row r="1337" spans="7:8" x14ac:dyDescent="0.2">
      <c r="G1337">
        <f t="shared" si="43"/>
        <v>1343</v>
      </c>
      <c r="H1337">
        <f t="shared" si="42"/>
        <v>4.7839801497636404E-250</v>
      </c>
    </row>
    <row r="1338" spans="7:8" x14ac:dyDescent="0.2">
      <c r="G1338">
        <f t="shared" si="43"/>
        <v>1344</v>
      </c>
      <c r="H1338">
        <f t="shared" si="42"/>
        <v>2.9517326361292033E-250</v>
      </c>
    </row>
    <row r="1339" spans="7:8" x14ac:dyDescent="0.2">
      <c r="G1339">
        <f t="shared" si="43"/>
        <v>1345</v>
      </c>
      <c r="H1339">
        <f t="shared" si="42"/>
        <v>1.8212062643131511E-250</v>
      </c>
    </row>
    <row r="1340" spans="7:8" x14ac:dyDescent="0.2">
      <c r="G1340">
        <f t="shared" si="43"/>
        <v>1346</v>
      </c>
      <c r="H1340">
        <f t="shared" si="42"/>
        <v>1.1236620983327412E-250</v>
      </c>
    </row>
    <row r="1341" spans="7:8" x14ac:dyDescent="0.2">
      <c r="G1341">
        <f t="shared" si="43"/>
        <v>1347</v>
      </c>
      <c r="H1341">
        <f t="shared" si="42"/>
        <v>6.9327703674546688E-251</v>
      </c>
    </row>
    <row r="1342" spans="7:8" x14ac:dyDescent="0.2">
      <c r="G1342">
        <f t="shared" si="43"/>
        <v>1348</v>
      </c>
      <c r="H1342">
        <f t="shared" si="42"/>
        <v>4.277326411365307E-251</v>
      </c>
    </row>
    <row r="1343" spans="7:8" x14ac:dyDescent="0.2">
      <c r="G1343">
        <f t="shared" si="43"/>
        <v>1349</v>
      </c>
      <c r="H1343">
        <f t="shared" si="42"/>
        <v>2.6389579757364021E-251</v>
      </c>
    </row>
    <row r="1344" spans="7:8" x14ac:dyDescent="0.2">
      <c r="G1344">
        <f t="shared" si="43"/>
        <v>1350</v>
      </c>
      <c r="H1344">
        <f t="shared" si="42"/>
        <v>1.6281224557143443E-251</v>
      </c>
    </row>
    <row r="1345" spans="7:8" x14ac:dyDescent="0.2">
      <c r="G1345">
        <f t="shared" si="43"/>
        <v>1351</v>
      </c>
      <c r="H1345">
        <f t="shared" si="42"/>
        <v>1.004468166005083E-251</v>
      </c>
    </row>
    <row r="1346" spans="7:8" x14ac:dyDescent="0.2">
      <c r="G1346">
        <f t="shared" si="43"/>
        <v>1352</v>
      </c>
      <c r="H1346">
        <f t="shared" si="42"/>
        <v>6.19697602498989E-252</v>
      </c>
    </row>
    <row r="1347" spans="7:8" x14ac:dyDescent="0.2">
      <c r="G1347">
        <f t="shared" si="43"/>
        <v>1353</v>
      </c>
      <c r="H1347">
        <f t="shared" si="42"/>
        <v>3.8231205277487786E-252</v>
      </c>
    </row>
    <row r="1348" spans="7:8" x14ac:dyDescent="0.2">
      <c r="G1348">
        <f t="shared" si="43"/>
        <v>1354</v>
      </c>
      <c r="H1348">
        <f t="shared" si="42"/>
        <v>2.3585805191855083E-252</v>
      </c>
    </row>
    <row r="1349" spans="7:8" x14ac:dyDescent="0.2">
      <c r="G1349">
        <f t="shared" si="43"/>
        <v>1355</v>
      </c>
      <c r="H1349">
        <f t="shared" ref="H1349:H1412" si="44">(G1349^($D$4/2-1))*(EXP(-0.5*G1349))/((_xlfn.GAMMA($D$4/2)*(2^($D$4/2))))</f>
        <v>1.455050196751429E-252</v>
      </c>
    </row>
    <row r="1350" spans="7:8" x14ac:dyDescent="0.2">
      <c r="G1350">
        <f t="shared" ref="G1350:G1413" si="45">G1349+1</f>
        <v>1356</v>
      </c>
      <c r="H1350">
        <f t="shared" si="44"/>
        <v>8.9763505467344463E-253</v>
      </c>
    </row>
    <row r="1351" spans="7:8" x14ac:dyDescent="0.2">
      <c r="G1351">
        <f t="shared" si="45"/>
        <v>1357</v>
      </c>
      <c r="H1351">
        <f t="shared" si="44"/>
        <v>5.5375313817727501E-253</v>
      </c>
    </row>
    <row r="1352" spans="7:8" x14ac:dyDescent="0.2">
      <c r="G1352">
        <f t="shared" si="45"/>
        <v>1358</v>
      </c>
      <c r="H1352">
        <f t="shared" si="44"/>
        <v>3.4160732298943522E-253</v>
      </c>
    </row>
    <row r="1353" spans="7:8" x14ac:dyDescent="0.2">
      <c r="G1353">
        <f t="shared" si="45"/>
        <v>1359</v>
      </c>
      <c r="H1353">
        <f t="shared" si="44"/>
        <v>2.1073308606772759E-253</v>
      </c>
    </row>
    <row r="1354" spans="7:8" x14ac:dyDescent="0.2">
      <c r="G1354">
        <f t="shared" si="45"/>
        <v>1360</v>
      </c>
      <c r="H1354">
        <f t="shared" si="44"/>
        <v>1.2999686347782109E-253</v>
      </c>
    </row>
    <row r="1355" spans="7:8" x14ac:dyDescent="0.2">
      <c r="G1355">
        <f t="shared" si="45"/>
        <v>1361</v>
      </c>
      <c r="H1355">
        <f t="shared" si="44"/>
        <v>8.0191367607475767E-254</v>
      </c>
    </row>
    <row r="1356" spans="7:8" x14ac:dyDescent="0.2">
      <c r="G1356">
        <f t="shared" si="45"/>
        <v>1362</v>
      </c>
      <c r="H1356">
        <f t="shared" si="44"/>
        <v>4.9467159581253226E-254</v>
      </c>
    </row>
    <row r="1357" spans="7:8" x14ac:dyDescent="0.2">
      <c r="G1357">
        <f t="shared" si="45"/>
        <v>1363</v>
      </c>
      <c r="H1357">
        <f t="shared" si="44"/>
        <v>3.0514126529853597E-254</v>
      </c>
    </row>
    <row r="1358" spans="7:8" x14ac:dyDescent="0.2">
      <c r="G1358">
        <f t="shared" si="45"/>
        <v>1364</v>
      </c>
      <c r="H1358">
        <f t="shared" si="44"/>
        <v>1.8822596612654867E-254</v>
      </c>
    </row>
    <row r="1359" spans="7:8" x14ac:dyDescent="0.2">
      <c r="G1359">
        <f t="shared" si="45"/>
        <v>1365</v>
      </c>
      <c r="H1359">
        <f t="shared" si="44"/>
        <v>1.1610549070864428E-254</v>
      </c>
    </row>
    <row r="1360" spans="7:8" x14ac:dyDescent="0.2">
      <c r="G1360">
        <f t="shared" si="45"/>
        <v>1366</v>
      </c>
      <c r="H1360">
        <f t="shared" si="44"/>
        <v>7.1617741406471301E-255</v>
      </c>
    </row>
    <row r="1361" spans="7:8" x14ac:dyDescent="0.2">
      <c r="G1361">
        <f t="shared" si="45"/>
        <v>1367</v>
      </c>
      <c r="H1361">
        <f t="shared" si="44"/>
        <v>4.417566844868738E-255</v>
      </c>
    </row>
    <row r="1362" spans="7:8" x14ac:dyDescent="0.2">
      <c r="G1362">
        <f t="shared" si="45"/>
        <v>1368</v>
      </c>
      <c r="H1362">
        <f t="shared" si="44"/>
        <v>2.7248355303966842E-255</v>
      </c>
    </row>
    <row r="1363" spans="7:8" x14ac:dyDescent="0.2">
      <c r="G1363">
        <f t="shared" si="45"/>
        <v>1369</v>
      </c>
      <c r="H1363">
        <f t="shared" si="44"/>
        <v>1.6807074297398995E-255</v>
      </c>
    </row>
    <row r="1364" spans="7:8" x14ac:dyDescent="0.2">
      <c r="G1364">
        <f t="shared" si="45"/>
        <v>1370</v>
      </c>
      <c r="H1364">
        <f t="shared" si="44"/>
        <v>1.0366654306139499E-255</v>
      </c>
    </row>
    <row r="1365" spans="7:8" x14ac:dyDescent="0.2">
      <c r="G1365">
        <f t="shared" si="45"/>
        <v>1371</v>
      </c>
      <c r="H1365">
        <f t="shared" si="44"/>
        <v>6.3941054031979291E-256</v>
      </c>
    </row>
    <row r="1366" spans="7:8" x14ac:dyDescent="0.2">
      <c r="G1366">
        <f t="shared" si="45"/>
        <v>1372</v>
      </c>
      <c r="H1366">
        <f t="shared" si="44"/>
        <v>3.943806981838713E-256</v>
      </c>
    </row>
    <row r="1367" spans="7:8" x14ac:dyDescent="0.2">
      <c r="G1367">
        <f t="shared" si="45"/>
        <v>1373</v>
      </c>
      <c r="H1367">
        <f t="shared" si="44"/>
        <v>2.4324627899865562E-256</v>
      </c>
    </row>
    <row r="1368" spans="7:8" x14ac:dyDescent="0.2">
      <c r="G1368">
        <f t="shared" si="45"/>
        <v>1374</v>
      </c>
      <c r="H1368">
        <f t="shared" si="44"/>
        <v>1.5002770323150215E-256</v>
      </c>
    </row>
    <row r="1369" spans="7:8" x14ac:dyDescent="0.2">
      <c r="G1369">
        <f t="shared" si="45"/>
        <v>1375</v>
      </c>
      <c r="H1369">
        <f t="shared" si="44"/>
        <v>9.2531888308146278E-257</v>
      </c>
    </row>
    <row r="1370" spans="7:8" x14ac:dyDescent="0.2">
      <c r="G1370">
        <f t="shared" si="45"/>
        <v>1376</v>
      </c>
      <c r="H1370">
        <f t="shared" si="44"/>
        <v>5.7069767843008278E-257</v>
      </c>
    </row>
    <row r="1371" spans="7:8" x14ac:dyDescent="0.2">
      <c r="G1371">
        <f t="shared" si="45"/>
        <v>1377</v>
      </c>
      <c r="H1371">
        <f t="shared" si="44"/>
        <v>3.5197799344227747E-257</v>
      </c>
    </row>
    <row r="1372" spans="7:8" x14ac:dyDescent="0.2">
      <c r="G1372">
        <f t="shared" si="45"/>
        <v>1378</v>
      </c>
      <c r="H1372">
        <f t="shared" si="44"/>
        <v>2.1707991778149872E-257</v>
      </c>
    </row>
    <row r="1373" spans="7:8" x14ac:dyDescent="0.2">
      <c r="G1373">
        <f t="shared" si="45"/>
        <v>1379</v>
      </c>
      <c r="H1373">
        <f t="shared" si="44"/>
        <v>1.3388086984228347E-257</v>
      </c>
    </row>
    <row r="1374" spans="7:8" x14ac:dyDescent="0.2">
      <c r="G1374">
        <f t="shared" si="45"/>
        <v>1380</v>
      </c>
      <c r="H1374">
        <f t="shared" si="44"/>
        <v>8.2568073111510885E-258</v>
      </c>
    </row>
    <row r="1375" spans="7:8" x14ac:dyDescent="0.2">
      <c r="G1375">
        <f t="shared" si="45"/>
        <v>1381</v>
      </c>
      <c r="H1375">
        <f t="shared" si="44"/>
        <v>5.0921422672699062E-258</v>
      </c>
    </row>
    <row r="1376" spans="7:8" x14ac:dyDescent="0.2">
      <c r="G1376">
        <f t="shared" si="45"/>
        <v>1382</v>
      </c>
      <c r="H1376">
        <f t="shared" si="44"/>
        <v>3.1403906116434982E-258</v>
      </c>
    </row>
    <row r="1377" spans="7:8" x14ac:dyDescent="0.2">
      <c r="G1377">
        <f t="shared" si="45"/>
        <v>1383</v>
      </c>
      <c r="H1377">
        <f t="shared" si="44"/>
        <v>1.9366965639072259E-258</v>
      </c>
    </row>
    <row r="1378" spans="7:8" x14ac:dyDescent="0.2">
      <c r="G1378">
        <f t="shared" si="45"/>
        <v>1384</v>
      </c>
      <c r="H1378">
        <f t="shared" si="44"/>
        <v>1.1943573082524409E-258</v>
      </c>
    </row>
    <row r="1379" spans="7:8" x14ac:dyDescent="0.2">
      <c r="G1379">
        <f t="shared" si="45"/>
        <v>1385</v>
      </c>
      <c r="H1379">
        <f t="shared" si="44"/>
        <v>7.3654917232082288E-259</v>
      </c>
    </row>
    <row r="1380" spans="7:8" x14ac:dyDescent="0.2">
      <c r="G1380">
        <f t="shared" si="45"/>
        <v>1386</v>
      </c>
      <c r="H1380">
        <f t="shared" si="44"/>
        <v>4.5421765728550924E-259</v>
      </c>
    </row>
    <row r="1381" spans="7:8" x14ac:dyDescent="0.2">
      <c r="G1381">
        <f t="shared" si="45"/>
        <v>1387</v>
      </c>
      <c r="H1381">
        <f t="shared" si="44"/>
        <v>2.8010514134372626E-259</v>
      </c>
    </row>
    <row r="1382" spans="7:8" x14ac:dyDescent="0.2">
      <c r="G1382">
        <f t="shared" si="45"/>
        <v>1388</v>
      </c>
      <c r="H1382">
        <f t="shared" si="44"/>
        <v>1.7273206121198286E-259</v>
      </c>
    </row>
    <row r="1383" spans="7:8" x14ac:dyDescent="0.2">
      <c r="G1383">
        <f t="shared" si="45"/>
        <v>1389</v>
      </c>
      <c r="H1383">
        <f t="shared" si="44"/>
        <v>1.0651717647418468E-259</v>
      </c>
    </row>
    <row r="1384" spans="7:8" x14ac:dyDescent="0.2">
      <c r="G1384">
        <f t="shared" si="45"/>
        <v>1390</v>
      </c>
      <c r="H1384">
        <f t="shared" si="44"/>
        <v>6.5684236888606133E-260</v>
      </c>
    </row>
    <row r="1385" spans="7:8" x14ac:dyDescent="0.2">
      <c r="G1385">
        <f t="shared" si="45"/>
        <v>1391</v>
      </c>
      <c r="H1385">
        <f t="shared" si="44"/>
        <v>4.0503961513702416E-260</v>
      </c>
    </row>
    <row r="1386" spans="7:8" x14ac:dyDescent="0.2">
      <c r="G1386">
        <f t="shared" si="45"/>
        <v>1392</v>
      </c>
      <c r="H1386">
        <f t="shared" si="44"/>
        <v>2.4976333357900199E-260</v>
      </c>
    </row>
    <row r="1387" spans="7:8" x14ac:dyDescent="0.2">
      <c r="G1387">
        <f t="shared" si="45"/>
        <v>1393</v>
      </c>
      <c r="H1387">
        <f t="shared" si="44"/>
        <v>1.5401205216643838E-260</v>
      </c>
    </row>
    <row r="1388" spans="7:8" x14ac:dyDescent="0.2">
      <c r="G1388">
        <f t="shared" si="45"/>
        <v>1394</v>
      </c>
      <c r="H1388">
        <f t="shared" si="44"/>
        <v>9.4967626857830004E-261</v>
      </c>
    </row>
    <row r="1389" spans="7:8" x14ac:dyDescent="0.2">
      <c r="G1389">
        <f t="shared" si="45"/>
        <v>1395</v>
      </c>
      <c r="H1389">
        <f t="shared" si="44"/>
        <v>5.8558686013814445E-261</v>
      </c>
    </row>
    <row r="1390" spans="7:8" x14ac:dyDescent="0.2">
      <c r="G1390">
        <f t="shared" si="45"/>
        <v>1396</v>
      </c>
      <c r="H1390">
        <f t="shared" si="44"/>
        <v>3.6107874785411355E-261</v>
      </c>
    </row>
    <row r="1391" spans="7:8" x14ac:dyDescent="0.2">
      <c r="G1391">
        <f t="shared" si="45"/>
        <v>1397</v>
      </c>
      <c r="H1391">
        <f t="shared" si="44"/>
        <v>2.2264216004671306E-261</v>
      </c>
    </row>
    <row r="1392" spans="7:8" x14ac:dyDescent="0.2">
      <c r="G1392">
        <f t="shared" si="45"/>
        <v>1398</v>
      </c>
      <c r="H1392">
        <f t="shared" si="44"/>
        <v>1.3728015715105142E-261</v>
      </c>
    </row>
    <row r="1393" spans="7:8" x14ac:dyDescent="0.2">
      <c r="G1393">
        <f t="shared" si="45"/>
        <v>1399</v>
      </c>
      <c r="H1393">
        <f t="shared" si="44"/>
        <v>8.4645332947344488E-262</v>
      </c>
    </row>
    <row r="1394" spans="7:8" x14ac:dyDescent="0.2">
      <c r="G1394">
        <f t="shared" si="45"/>
        <v>1400</v>
      </c>
      <c r="H1394">
        <f t="shared" si="44"/>
        <v>5.2190705063097952E-262</v>
      </c>
    </row>
    <row r="1395" spans="7:8" x14ac:dyDescent="0.2">
      <c r="G1395">
        <f t="shared" si="45"/>
        <v>1401</v>
      </c>
      <c r="H1395">
        <f t="shared" si="44"/>
        <v>3.2179420135071786E-262</v>
      </c>
    </row>
    <row r="1396" spans="7:8" x14ac:dyDescent="0.2">
      <c r="G1396">
        <f t="shared" si="45"/>
        <v>1402</v>
      </c>
      <c r="H1396">
        <f t="shared" si="44"/>
        <v>1.9840754113854544E-262</v>
      </c>
    </row>
    <row r="1397" spans="7:8" x14ac:dyDescent="0.2">
      <c r="G1397">
        <f t="shared" si="45"/>
        <v>1403</v>
      </c>
      <c r="H1397">
        <f t="shared" si="44"/>
        <v>1.2233002208335318E-262</v>
      </c>
    </row>
    <row r="1398" spans="7:8" x14ac:dyDescent="0.2">
      <c r="G1398">
        <f t="shared" si="45"/>
        <v>1404</v>
      </c>
      <c r="H1398">
        <f t="shared" si="44"/>
        <v>7.5422836061564887E-263</v>
      </c>
    </row>
    <row r="1399" spans="7:8" x14ac:dyDescent="0.2">
      <c r="G1399">
        <f t="shared" si="45"/>
        <v>1405</v>
      </c>
      <c r="H1399">
        <f t="shared" si="44"/>
        <v>4.6501567880517176E-263</v>
      </c>
    </row>
    <row r="1400" spans="7:8" x14ac:dyDescent="0.2">
      <c r="G1400">
        <f t="shared" si="45"/>
        <v>1406</v>
      </c>
      <c r="H1400">
        <f t="shared" si="44"/>
        <v>2.866997230060056E-263</v>
      </c>
    </row>
    <row r="1401" spans="7:8" x14ac:dyDescent="0.2">
      <c r="G1401">
        <f t="shared" si="45"/>
        <v>1407</v>
      </c>
      <c r="H1401">
        <f t="shared" si="44"/>
        <v>1.7675914723889543E-263</v>
      </c>
    </row>
    <row r="1402" spans="7:8" x14ac:dyDescent="0.2">
      <c r="G1402">
        <f t="shared" si="45"/>
        <v>1408</v>
      </c>
      <c r="H1402">
        <f t="shared" si="44"/>
        <v>1.0897615389969926E-263</v>
      </c>
    </row>
    <row r="1403" spans="7:8" x14ac:dyDescent="0.2">
      <c r="G1403">
        <f t="shared" si="45"/>
        <v>1409</v>
      </c>
      <c r="H1403">
        <f t="shared" si="44"/>
        <v>6.7185571582938483E-264</v>
      </c>
    </row>
    <row r="1404" spans="7:8" x14ac:dyDescent="0.2">
      <c r="G1404">
        <f t="shared" si="45"/>
        <v>1410</v>
      </c>
      <c r="H1404">
        <f t="shared" si="44"/>
        <v>4.1420517911152851E-264</v>
      </c>
    </row>
    <row r="1405" spans="7:8" x14ac:dyDescent="0.2">
      <c r="G1405">
        <f t="shared" si="45"/>
        <v>1411</v>
      </c>
      <c r="H1405">
        <f t="shared" si="44"/>
        <v>2.5535831809384685E-264</v>
      </c>
    </row>
    <row r="1406" spans="7:8" x14ac:dyDescent="0.2">
      <c r="G1406">
        <f t="shared" si="45"/>
        <v>1412</v>
      </c>
      <c r="H1406">
        <f t="shared" si="44"/>
        <v>1.5742709314641176E-264</v>
      </c>
    </row>
    <row r="1407" spans="7:8" x14ac:dyDescent="0.2">
      <c r="G1407">
        <f t="shared" si="45"/>
        <v>1413</v>
      </c>
      <c r="H1407">
        <f t="shared" si="44"/>
        <v>9.7051875736687226E-265</v>
      </c>
    </row>
    <row r="1408" spans="7:8" x14ac:dyDescent="0.2">
      <c r="G1408">
        <f t="shared" si="45"/>
        <v>1414</v>
      </c>
      <c r="H1408">
        <f t="shared" si="44"/>
        <v>5.9830604065340486E-265</v>
      </c>
    </row>
    <row r="1409" spans="7:8" x14ac:dyDescent="0.2">
      <c r="G1409">
        <f t="shared" si="45"/>
        <v>1415</v>
      </c>
      <c r="H1409">
        <f t="shared" si="44"/>
        <v>3.6883985774396102E-265</v>
      </c>
    </row>
    <row r="1410" spans="7:8" x14ac:dyDescent="0.2">
      <c r="G1410">
        <f t="shared" si="45"/>
        <v>1416</v>
      </c>
      <c r="H1410">
        <f t="shared" si="44"/>
        <v>2.2737741000658758E-265</v>
      </c>
    </row>
    <row r="1411" spans="7:8" x14ac:dyDescent="0.2">
      <c r="G1411">
        <f t="shared" si="45"/>
        <v>1417</v>
      </c>
      <c r="H1411">
        <f t="shared" si="44"/>
        <v>1.4016894444227038E-265</v>
      </c>
    </row>
    <row r="1412" spans="7:8" x14ac:dyDescent="0.2">
      <c r="G1412">
        <f t="shared" si="45"/>
        <v>1418</v>
      </c>
      <c r="H1412">
        <f t="shared" si="44"/>
        <v>8.6407475263837298E-266</v>
      </c>
    </row>
    <row r="1413" spans="7:8" x14ac:dyDescent="0.2">
      <c r="G1413">
        <f t="shared" si="45"/>
        <v>1419</v>
      </c>
      <c r="H1413">
        <f t="shared" ref="H1413:H1468" si="46">(G1413^($D$4/2-1))*(EXP(-0.5*G1413))/((_xlfn.GAMMA($D$4/2)*(2^($D$4/2))))</f>
        <v>5.3265481934576559E-266</v>
      </c>
    </row>
    <row r="1414" spans="7:8" x14ac:dyDescent="0.2">
      <c r="G1414">
        <f t="shared" ref="G1414:G1468" si="47">G1413+1</f>
        <v>1420</v>
      </c>
      <c r="H1414">
        <f t="shared" si="46"/>
        <v>3.2834880883249976E-266</v>
      </c>
    </row>
    <row r="1415" spans="7:8" x14ac:dyDescent="0.2">
      <c r="G1415">
        <f t="shared" si="47"/>
        <v>1421</v>
      </c>
      <c r="H1415">
        <f t="shared" si="46"/>
        <v>2.0240445892540306E-266</v>
      </c>
    </row>
    <row r="1416" spans="7:8" x14ac:dyDescent="0.2">
      <c r="G1416">
        <f t="shared" si="47"/>
        <v>1422</v>
      </c>
      <c r="H1416">
        <f t="shared" si="46"/>
        <v>1.2476700769338384E-266</v>
      </c>
    </row>
    <row r="1417" spans="7:8" x14ac:dyDescent="0.2">
      <c r="G1417">
        <f t="shared" si="47"/>
        <v>1423</v>
      </c>
      <c r="H1417">
        <f t="shared" si="46"/>
        <v>7.6908528741064201E-267</v>
      </c>
    </row>
    <row r="1418" spans="7:8" x14ac:dyDescent="0.2">
      <c r="G1418">
        <f t="shared" si="47"/>
        <v>1424</v>
      </c>
      <c r="H1418">
        <f t="shared" si="46"/>
        <v>4.7407200979224527E-267</v>
      </c>
    </row>
    <row r="1419" spans="7:8" x14ac:dyDescent="0.2">
      <c r="G1419">
        <f t="shared" si="47"/>
        <v>1425</v>
      </c>
      <c r="H1419">
        <f t="shared" si="46"/>
        <v>2.922195041365587E-267</v>
      </c>
    </row>
    <row r="1420" spans="7:8" x14ac:dyDescent="0.2">
      <c r="G1420">
        <f t="shared" si="47"/>
        <v>1426</v>
      </c>
      <c r="H1420">
        <f t="shared" si="46"/>
        <v>1.8012299743237241E-267</v>
      </c>
    </row>
    <row r="1421" spans="7:8" x14ac:dyDescent="0.2">
      <c r="G1421">
        <f t="shared" si="47"/>
        <v>1427</v>
      </c>
      <c r="H1421">
        <f t="shared" si="46"/>
        <v>1.1102587876460794E-267</v>
      </c>
    </row>
    <row r="1422" spans="7:8" x14ac:dyDescent="0.2">
      <c r="G1422">
        <f t="shared" si="47"/>
        <v>1428</v>
      </c>
      <c r="H1422">
        <f t="shared" si="46"/>
        <v>6.8434384855685944E-268</v>
      </c>
    </row>
    <row r="1423" spans="7:8" x14ac:dyDescent="0.2">
      <c r="G1423">
        <f t="shared" si="47"/>
        <v>1429</v>
      </c>
      <c r="H1423">
        <f t="shared" si="46"/>
        <v>4.2181266749021644E-268</v>
      </c>
    </row>
    <row r="1424" spans="7:8" x14ac:dyDescent="0.2">
      <c r="G1424">
        <f t="shared" si="47"/>
        <v>1430</v>
      </c>
      <c r="H1424">
        <f t="shared" si="46"/>
        <v>2.5999199498706681E-268</v>
      </c>
    </row>
    <row r="1425" spans="7:8" x14ac:dyDescent="0.2">
      <c r="G1425">
        <f t="shared" si="47"/>
        <v>1431</v>
      </c>
      <c r="H1425">
        <f t="shared" si="46"/>
        <v>1.6024904510302507E-268</v>
      </c>
    </row>
    <row r="1426" spans="7:8" x14ac:dyDescent="0.2">
      <c r="G1426">
        <f t="shared" si="47"/>
        <v>1432</v>
      </c>
      <c r="H1426">
        <f t="shared" si="46"/>
        <v>9.8770225713712032E-269</v>
      </c>
    </row>
    <row r="1427" spans="7:8" x14ac:dyDescent="0.2">
      <c r="G1427">
        <f t="shared" si="47"/>
        <v>1433</v>
      </c>
      <c r="H1427">
        <f t="shared" si="46"/>
        <v>6.0876793759114808E-269</v>
      </c>
    </row>
    <row r="1428" spans="7:8" x14ac:dyDescent="0.2">
      <c r="G1428">
        <f t="shared" si="47"/>
        <v>1434</v>
      </c>
      <c r="H1428">
        <f t="shared" si="46"/>
        <v>3.7520846825517982E-269</v>
      </c>
    </row>
    <row r="1429" spans="7:8" x14ac:dyDescent="0.2">
      <c r="G1429">
        <f t="shared" si="47"/>
        <v>1435</v>
      </c>
      <c r="H1429">
        <f t="shared" si="46"/>
        <v>2.3125367048594633E-269</v>
      </c>
    </row>
    <row r="1430" spans="7:8" x14ac:dyDescent="0.2">
      <c r="G1430">
        <f t="shared" si="47"/>
        <v>1436</v>
      </c>
      <c r="H1430">
        <f t="shared" si="46"/>
        <v>1.4252786738270272E-269</v>
      </c>
    </row>
    <row r="1431" spans="7:8" x14ac:dyDescent="0.2">
      <c r="G1431">
        <f t="shared" si="47"/>
        <v>1437</v>
      </c>
      <c r="H1431">
        <f t="shared" si="46"/>
        <v>8.7842784768894339E-270</v>
      </c>
    </row>
    <row r="1432" spans="7:8" x14ac:dyDescent="0.2">
      <c r="G1432">
        <f t="shared" si="47"/>
        <v>1438</v>
      </c>
      <c r="H1432">
        <f t="shared" si="46"/>
        <v>5.4138667980886477E-270</v>
      </c>
    </row>
    <row r="1433" spans="7:8" x14ac:dyDescent="0.2">
      <c r="G1433">
        <f t="shared" si="47"/>
        <v>1439</v>
      </c>
      <c r="H1433">
        <f t="shared" si="46"/>
        <v>3.3366004709957399E-270</v>
      </c>
    </row>
    <row r="1434" spans="7:8" x14ac:dyDescent="0.2">
      <c r="G1434">
        <f t="shared" si="47"/>
        <v>1440</v>
      </c>
      <c r="H1434">
        <f t="shared" si="46"/>
        <v>2.0563452081539172E-270</v>
      </c>
    </row>
    <row r="1435" spans="7:8" x14ac:dyDescent="0.2">
      <c r="G1435">
        <f t="shared" si="47"/>
        <v>1441</v>
      </c>
      <c r="H1435">
        <f t="shared" si="46"/>
        <v>1.2673104705645449E-270</v>
      </c>
    </row>
    <row r="1436" spans="7:8" x14ac:dyDescent="0.2">
      <c r="G1436">
        <f t="shared" si="47"/>
        <v>1442</v>
      </c>
      <c r="H1436">
        <f t="shared" si="46"/>
        <v>7.8102549753644252E-271</v>
      </c>
    </row>
    <row r="1437" spans="7:8" x14ac:dyDescent="0.2">
      <c r="G1437">
        <f t="shared" si="47"/>
        <v>1443</v>
      </c>
      <c r="H1437">
        <f t="shared" si="46"/>
        <v>4.8132963053997451E-271</v>
      </c>
    </row>
    <row r="1438" spans="7:8" x14ac:dyDescent="0.2">
      <c r="G1438">
        <f t="shared" si="47"/>
        <v>1444</v>
      </c>
      <c r="H1438">
        <f t="shared" si="46"/>
        <v>2.9663007792971196E-271</v>
      </c>
    </row>
    <row r="1439" spans="7:8" x14ac:dyDescent="0.2">
      <c r="G1439">
        <f t="shared" si="47"/>
        <v>1445</v>
      </c>
      <c r="H1439">
        <f t="shared" si="46"/>
        <v>1.8280285895626741E-271</v>
      </c>
    </row>
    <row r="1440" spans="7:8" x14ac:dyDescent="0.2">
      <c r="G1440">
        <f t="shared" si="47"/>
        <v>1446</v>
      </c>
      <c r="H1440">
        <f t="shared" si="46"/>
        <v>1.1265383938154667E-271</v>
      </c>
    </row>
    <row r="1441" spans="7:8" x14ac:dyDescent="0.2">
      <c r="G1441">
        <f t="shared" si="47"/>
        <v>1447</v>
      </c>
      <c r="H1441">
        <f t="shared" si="46"/>
        <v>6.9423137060382501E-272</v>
      </c>
    </row>
    <row r="1442" spans="7:8" x14ac:dyDescent="0.2">
      <c r="G1442">
        <f t="shared" si="47"/>
        <v>1448</v>
      </c>
      <c r="H1442">
        <f t="shared" si="46"/>
        <v>4.278166676345713E-272</v>
      </c>
    </row>
    <row r="1443" spans="7:8" x14ac:dyDescent="0.2">
      <c r="G1443">
        <f t="shared" si="47"/>
        <v>1449</v>
      </c>
      <c r="H1443">
        <f t="shared" si="46"/>
        <v>2.6363702528630111E-272</v>
      </c>
    </row>
    <row r="1444" spans="7:8" x14ac:dyDescent="0.2">
      <c r="G1444">
        <f t="shared" si="47"/>
        <v>1450</v>
      </c>
      <c r="H1444">
        <f t="shared" si="46"/>
        <v>1.6246145801080598E-272</v>
      </c>
    </row>
    <row r="1445" spans="7:8" x14ac:dyDescent="0.2">
      <c r="G1445">
        <f t="shared" si="47"/>
        <v>1451</v>
      </c>
      <c r="H1445">
        <f t="shared" si="46"/>
        <v>1.0011278420922479E-272</v>
      </c>
    </row>
    <row r="1446" spans="7:8" x14ac:dyDescent="0.2">
      <c r="G1446">
        <f t="shared" si="47"/>
        <v>1452</v>
      </c>
      <c r="H1446">
        <f t="shared" si="46"/>
        <v>6.1691309833399281E-273</v>
      </c>
    </row>
    <row r="1447" spans="7:8" x14ac:dyDescent="0.2">
      <c r="G1447">
        <f t="shared" si="47"/>
        <v>1453</v>
      </c>
      <c r="H1447">
        <f t="shared" si="46"/>
        <v>3.8014886988458642E-273</v>
      </c>
    </row>
    <row r="1448" spans="7:8" x14ac:dyDescent="0.2">
      <c r="G1448">
        <f t="shared" si="47"/>
        <v>1454</v>
      </c>
      <c r="H1448">
        <f t="shared" si="46"/>
        <v>2.3424950474615244E-273</v>
      </c>
    </row>
    <row r="1449" spans="7:8" x14ac:dyDescent="0.2">
      <c r="G1449">
        <f t="shared" si="47"/>
        <v>1455</v>
      </c>
      <c r="H1449">
        <f t="shared" si="46"/>
        <v>1.4434406715392343E-273</v>
      </c>
    </row>
    <row r="1450" spans="7:8" x14ac:dyDescent="0.2">
      <c r="G1450">
        <f t="shared" si="47"/>
        <v>1456</v>
      </c>
      <c r="H1450">
        <f t="shared" si="46"/>
        <v>8.8943551009060724E-274</v>
      </c>
    </row>
    <row r="1451" spans="7:8" x14ac:dyDescent="0.2">
      <c r="G1451">
        <f t="shared" si="47"/>
        <v>1457</v>
      </c>
      <c r="H1451">
        <f t="shared" si="46"/>
        <v>5.4805648219383189E-274</v>
      </c>
    </row>
    <row r="1452" spans="7:8" x14ac:dyDescent="0.2">
      <c r="G1452">
        <f t="shared" si="47"/>
        <v>1458</v>
      </c>
      <c r="H1452">
        <f t="shared" si="46"/>
        <v>3.3770028286399085E-274</v>
      </c>
    </row>
    <row r="1453" spans="7:8" x14ac:dyDescent="0.2">
      <c r="G1453">
        <f t="shared" si="47"/>
        <v>1459</v>
      </c>
      <c r="H1453">
        <f t="shared" si="46"/>
        <v>2.0808119521328123E-274</v>
      </c>
    </row>
    <row r="1454" spans="7:8" x14ac:dyDescent="0.2">
      <c r="G1454">
        <f t="shared" si="47"/>
        <v>1460</v>
      </c>
      <c r="H1454">
        <f t="shared" si="46"/>
        <v>1.2821228765803488E-274</v>
      </c>
    </row>
    <row r="1455" spans="7:8" x14ac:dyDescent="0.2">
      <c r="G1455">
        <f t="shared" si="47"/>
        <v>1461</v>
      </c>
      <c r="H1455">
        <f t="shared" si="46"/>
        <v>7.8999036619835087E-275</v>
      </c>
    </row>
    <row r="1456" spans="7:8" x14ac:dyDescent="0.2">
      <c r="G1456">
        <f t="shared" si="47"/>
        <v>1462</v>
      </c>
      <c r="H1456">
        <f t="shared" si="46"/>
        <v>4.8675346734710732E-275</v>
      </c>
    </row>
    <row r="1457" spans="7:8" x14ac:dyDescent="0.2">
      <c r="G1457">
        <f t="shared" si="47"/>
        <v>1463</v>
      </c>
      <c r="H1457">
        <f t="shared" si="46"/>
        <v>2.9991034512291893E-275</v>
      </c>
    </row>
    <row r="1458" spans="7:8" x14ac:dyDescent="0.2">
      <c r="G1458">
        <f t="shared" si="47"/>
        <v>1464</v>
      </c>
      <c r="H1458">
        <f t="shared" si="46"/>
        <v>1.847864729364666E-275</v>
      </c>
    </row>
    <row r="1459" spans="7:8" x14ac:dyDescent="0.2">
      <c r="G1459">
        <f t="shared" si="47"/>
        <v>1465</v>
      </c>
      <c r="H1459">
        <f t="shared" si="46"/>
        <v>1.1385283735302302E-275</v>
      </c>
    </row>
    <row r="1460" spans="7:8" x14ac:dyDescent="0.2">
      <c r="G1460">
        <f t="shared" si="47"/>
        <v>1466</v>
      </c>
      <c r="H1460">
        <f t="shared" si="46"/>
        <v>7.0147656302788126E-276</v>
      </c>
    </row>
    <row r="1461" spans="7:8" x14ac:dyDescent="0.2">
      <c r="G1461">
        <f t="shared" si="47"/>
        <v>1467</v>
      </c>
      <c r="H1461">
        <f t="shared" si="46"/>
        <v>4.3218804260076245E-276</v>
      </c>
    </row>
    <row r="1462" spans="7:8" x14ac:dyDescent="0.2">
      <c r="G1462">
        <f t="shared" si="47"/>
        <v>1468</v>
      </c>
      <c r="H1462">
        <f t="shared" si="46"/>
        <v>2.662770955780046E-276</v>
      </c>
    </row>
    <row r="1463" spans="7:8" x14ac:dyDescent="0.2">
      <c r="G1463">
        <f t="shared" si="47"/>
        <v>1469</v>
      </c>
      <c r="H1463">
        <f t="shared" si="46"/>
        <v>1.6405333929132535E-276</v>
      </c>
    </row>
    <row r="1464" spans="7:8" x14ac:dyDescent="0.2">
      <c r="G1464">
        <f t="shared" si="47"/>
        <v>1470</v>
      </c>
      <c r="H1464">
        <f t="shared" si="46"/>
        <v>1.010772059454659E-276</v>
      </c>
    </row>
    <row r="1465" spans="7:8" x14ac:dyDescent="0.2">
      <c r="G1465">
        <f t="shared" si="47"/>
        <v>1471</v>
      </c>
      <c r="H1465">
        <f t="shared" si="46"/>
        <v>6.2273054283724933E-277</v>
      </c>
    </row>
    <row r="1466" spans="7:8" x14ac:dyDescent="0.2">
      <c r="G1466">
        <f t="shared" si="47"/>
        <v>1472</v>
      </c>
      <c r="H1466">
        <f t="shared" si="46"/>
        <v>3.8365171446083617E-277</v>
      </c>
    </row>
    <row r="1467" spans="7:8" x14ac:dyDescent="0.2">
      <c r="G1467">
        <f t="shared" si="47"/>
        <v>1473</v>
      </c>
      <c r="H1467">
        <f t="shared" si="46"/>
        <v>2.3639082336856623E-277</v>
      </c>
    </row>
    <row r="1468" spans="7:8" x14ac:dyDescent="0.2">
      <c r="G1468">
        <f t="shared" si="47"/>
        <v>1474</v>
      </c>
      <c r="H1468">
        <f t="shared" si="46"/>
        <v>1.4562203690079416E-277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A932-8148-5742-9EAE-2B323B0D3512}">
  <dimension ref="A1:N56"/>
  <sheetViews>
    <sheetView zoomScale="91" workbookViewId="0">
      <selection activeCell="I4" sqref="I4"/>
    </sheetView>
  </sheetViews>
  <sheetFormatPr baseColWidth="10" defaultRowHeight="16" x14ac:dyDescent="0.2"/>
  <cols>
    <col min="9" max="9" width="11.5" bestFit="1" customWidth="1"/>
    <col min="14" max="14" width="16.6640625" bestFit="1" customWidth="1"/>
  </cols>
  <sheetData>
    <row r="1" spans="1:14" x14ac:dyDescent="0.2">
      <c r="A1" s="80" t="s">
        <v>218</v>
      </c>
      <c r="B1" s="80"/>
      <c r="C1" s="80"/>
      <c r="D1" s="80"/>
      <c r="E1" s="80"/>
      <c r="F1" s="80"/>
      <c r="G1" s="80"/>
      <c r="H1" s="80"/>
      <c r="I1" s="80"/>
      <c r="J1" s="80"/>
    </row>
    <row r="2" spans="1:14" x14ac:dyDescent="0.2">
      <c r="B2" s="81" t="s">
        <v>222</v>
      </c>
      <c r="C2" s="81"/>
      <c r="H2" s="81" t="s">
        <v>208</v>
      </c>
      <c r="I2" s="81"/>
      <c r="K2" s="79" t="s">
        <v>224</v>
      </c>
      <c r="L2" s="79"/>
      <c r="N2" t="s">
        <v>225</v>
      </c>
    </row>
    <row r="3" spans="1:14" x14ac:dyDescent="0.2">
      <c r="B3" t="s">
        <v>220</v>
      </c>
      <c r="C3" t="s">
        <v>221</v>
      </c>
      <c r="E3" t="s">
        <v>219</v>
      </c>
      <c r="F3" t="s">
        <v>223</v>
      </c>
      <c r="H3" t="s">
        <v>220</v>
      </c>
      <c r="I3" t="s">
        <v>221</v>
      </c>
      <c r="N3">
        <v>48</v>
      </c>
    </row>
    <row r="4" spans="1:14" x14ac:dyDescent="0.2">
      <c r="A4" t="s">
        <v>17</v>
      </c>
      <c r="B4" s="37">
        <v>216</v>
      </c>
      <c r="C4" s="1">
        <v>15279</v>
      </c>
      <c r="D4" t="s">
        <v>100</v>
      </c>
      <c r="E4">
        <f>SUM(B4:C4)</f>
        <v>15495</v>
      </c>
      <c r="F4" s="13">
        <f>E4/$E$53</f>
        <v>2.3503090516097228E-2</v>
      </c>
      <c r="H4" s="16">
        <f>F4*$B$53</f>
        <v>236.46459368245422</v>
      </c>
      <c r="I4" s="7">
        <f>F4*$C$53</f>
        <v>15258.535406317545</v>
      </c>
      <c r="K4" s="36">
        <f>(B4-H4)^2/H4</f>
        <v>1.7710879589455442</v>
      </c>
      <c r="L4">
        <f>(C4-I4)^2/I4</f>
        <v>2.7446906497628851E-2</v>
      </c>
    </row>
    <row r="5" spans="1:14" x14ac:dyDescent="0.2">
      <c r="A5" t="s">
        <v>18</v>
      </c>
      <c r="B5" s="37">
        <v>452</v>
      </c>
      <c r="C5" s="1">
        <v>24303</v>
      </c>
      <c r="D5" t="s">
        <v>101</v>
      </c>
      <c r="E5">
        <f t="shared" ref="E5:E52" si="0">SUM(B5:C5)</f>
        <v>24755</v>
      </c>
      <c r="F5" s="13">
        <f t="shared" ref="F5:F52" si="1">E5/$E$53</f>
        <v>3.7548822570247622E-2</v>
      </c>
      <c r="H5" s="16">
        <f t="shared" ref="H5:H52" si="2">F5*$B$53</f>
        <v>377.77870387926134</v>
      </c>
      <c r="I5" s="7">
        <f t="shared" ref="I5:I52" si="3">F5*$C$53</f>
        <v>24377.221296120741</v>
      </c>
      <c r="K5" s="36">
        <f t="shared" ref="K5:K52" si="4">(B5-H5)^2/H5</f>
        <v>14.582084011816072</v>
      </c>
      <c r="L5">
        <f t="shared" ref="L5:L52" si="5">(C5-I5)^2/I5</f>
        <v>0.22598149029886777</v>
      </c>
    </row>
    <row r="6" spans="1:14" x14ac:dyDescent="0.2">
      <c r="A6" t="s">
        <v>19</v>
      </c>
      <c r="B6" s="37">
        <v>88</v>
      </c>
      <c r="C6" s="1">
        <v>24303</v>
      </c>
      <c r="D6" t="s">
        <v>101</v>
      </c>
      <c r="E6">
        <f t="shared" si="0"/>
        <v>24391</v>
      </c>
      <c r="F6" s="13">
        <f t="shared" si="1"/>
        <v>3.6996700921466764E-2</v>
      </c>
      <c r="H6" s="16">
        <f t="shared" si="2"/>
        <v>372.22380797087709</v>
      </c>
      <c r="I6" s="7">
        <f t="shared" si="3"/>
        <v>24018.776192029123</v>
      </c>
      <c r="K6" s="36">
        <f t="shared" si="4"/>
        <v>217.02849545772881</v>
      </c>
      <c r="L6">
        <f t="shared" si="5"/>
        <v>3.3633342669754582</v>
      </c>
    </row>
    <row r="7" spans="1:14" x14ac:dyDescent="0.2">
      <c r="A7" t="s">
        <v>20</v>
      </c>
      <c r="B7" s="37">
        <v>158</v>
      </c>
      <c r="C7" s="1">
        <v>12940</v>
      </c>
      <c r="D7" t="s">
        <v>102</v>
      </c>
      <c r="E7">
        <f t="shared" si="0"/>
        <v>13098</v>
      </c>
      <c r="F7" s="13">
        <f t="shared" si="1"/>
        <v>1.9867278449812294E-2</v>
      </c>
      <c r="H7" s="16">
        <f t="shared" si="2"/>
        <v>199.88468848356149</v>
      </c>
      <c r="I7" s="7">
        <f t="shared" si="3"/>
        <v>12898.115311516438</v>
      </c>
      <c r="K7" s="36">
        <f t="shared" si="4"/>
        <v>8.7766959174027193</v>
      </c>
      <c r="L7">
        <f t="shared" si="5"/>
        <v>0.13601422277552727</v>
      </c>
    </row>
    <row r="8" spans="1:14" x14ac:dyDescent="0.2">
      <c r="A8" t="s">
        <v>21</v>
      </c>
      <c r="B8" s="37">
        <v>307</v>
      </c>
      <c r="C8" s="1">
        <v>12941</v>
      </c>
      <c r="D8" t="s">
        <v>102</v>
      </c>
      <c r="E8">
        <f t="shared" si="0"/>
        <v>13248</v>
      </c>
      <c r="F8" s="13">
        <f t="shared" si="1"/>
        <v>2.0094801107276933E-2</v>
      </c>
      <c r="H8" s="16">
        <f t="shared" si="2"/>
        <v>202.17379394031323</v>
      </c>
      <c r="I8" s="7">
        <f t="shared" si="3"/>
        <v>13045.826206059686</v>
      </c>
      <c r="K8" s="36">
        <f t="shared" si="4"/>
        <v>54.351918034005941</v>
      </c>
      <c r="L8">
        <f t="shared" si="5"/>
        <v>0.84230261106526993</v>
      </c>
    </row>
    <row r="9" spans="1:14" x14ac:dyDescent="0.2">
      <c r="A9" t="s">
        <v>22</v>
      </c>
      <c r="B9" s="37">
        <v>397</v>
      </c>
      <c r="C9" s="1">
        <v>25247</v>
      </c>
      <c r="D9" t="s">
        <v>99</v>
      </c>
      <c r="E9">
        <f t="shared" si="0"/>
        <v>25644</v>
      </c>
      <c r="F9" s="13">
        <f t="shared" si="1"/>
        <v>3.8897273520154714E-2</v>
      </c>
      <c r="H9" s="16">
        <f t="shared" si="2"/>
        <v>391.34546888627659</v>
      </c>
      <c r="I9" s="7">
        <f t="shared" si="3"/>
        <v>25252.654531113723</v>
      </c>
      <c r="K9" s="36">
        <f t="shared" si="4"/>
        <v>8.1702037350935883E-2</v>
      </c>
      <c r="L9">
        <f t="shared" si="5"/>
        <v>1.2661529138123166E-3</v>
      </c>
    </row>
    <row r="10" spans="1:14" x14ac:dyDescent="0.2">
      <c r="A10" t="s">
        <v>200</v>
      </c>
      <c r="B10" s="37">
        <v>234</v>
      </c>
      <c r="C10" s="1">
        <v>12752</v>
      </c>
      <c r="D10" t="s">
        <v>103</v>
      </c>
      <c r="E10">
        <f t="shared" si="0"/>
        <v>12986</v>
      </c>
      <c r="F10" s="13">
        <f t="shared" si="1"/>
        <v>1.9697394865572031E-2</v>
      </c>
      <c r="H10" s="16">
        <f t="shared" si="2"/>
        <v>198.1754897425202</v>
      </c>
      <c r="I10" s="7">
        <f t="shared" si="3"/>
        <v>12787.82451025748</v>
      </c>
      <c r="K10" s="36">
        <f t="shared" si="4"/>
        <v>6.4760558273665882</v>
      </c>
      <c r="L10">
        <f t="shared" si="5"/>
        <v>0.10036074034006735</v>
      </c>
    </row>
    <row r="11" spans="1:14" x14ac:dyDescent="0.2">
      <c r="A11" t="s">
        <v>23</v>
      </c>
      <c r="B11" s="37">
        <v>159</v>
      </c>
      <c r="C11" s="1">
        <v>8813</v>
      </c>
      <c r="D11" t="s">
        <v>104</v>
      </c>
      <c r="E11">
        <f t="shared" si="0"/>
        <v>8972</v>
      </c>
      <c r="F11" s="13">
        <f t="shared" si="1"/>
        <v>1.3608888551818285E-2</v>
      </c>
      <c r="H11" s="16">
        <f t="shared" si="2"/>
        <v>136.91902771984377</v>
      </c>
      <c r="I11" s="7">
        <f t="shared" si="3"/>
        <v>8835.0809722801569</v>
      </c>
      <c r="K11" s="36">
        <f t="shared" si="4"/>
        <v>3.5610049600605231</v>
      </c>
      <c r="L11">
        <f t="shared" si="5"/>
        <v>5.5185610450746519E-2</v>
      </c>
    </row>
    <row r="12" spans="1:14" x14ac:dyDescent="0.2">
      <c r="A12" t="s">
        <v>24</v>
      </c>
      <c r="B12" s="37">
        <v>147</v>
      </c>
      <c r="C12" s="1">
        <v>13543</v>
      </c>
      <c r="D12" t="s">
        <v>105</v>
      </c>
      <c r="E12">
        <f t="shared" si="0"/>
        <v>13690</v>
      </c>
      <c r="F12" s="13">
        <f t="shared" si="1"/>
        <v>2.0765234537939402E-2</v>
      </c>
      <c r="H12" s="16">
        <f t="shared" si="2"/>
        <v>208.91902468620833</v>
      </c>
      <c r="I12" s="7">
        <f t="shared" si="3"/>
        <v>13481.080975313791</v>
      </c>
      <c r="K12" s="36">
        <f t="shared" si="4"/>
        <v>18.351443215139486</v>
      </c>
      <c r="L12">
        <f t="shared" si="5"/>
        <v>0.28439600838478907</v>
      </c>
    </row>
    <row r="13" spans="1:14" x14ac:dyDescent="0.2">
      <c r="A13" t="s">
        <v>25</v>
      </c>
      <c r="B13" s="37">
        <v>29</v>
      </c>
      <c r="C13" s="1">
        <v>13544</v>
      </c>
      <c r="D13" t="s">
        <v>105</v>
      </c>
      <c r="E13">
        <f t="shared" si="0"/>
        <v>13573</v>
      </c>
      <c r="F13" s="13">
        <f t="shared" si="1"/>
        <v>2.0587766865116985E-2</v>
      </c>
      <c r="H13" s="16">
        <f t="shared" si="2"/>
        <v>207.13352242994199</v>
      </c>
      <c r="I13" s="7">
        <f t="shared" si="3"/>
        <v>13365.866477570058</v>
      </c>
      <c r="K13" s="36">
        <f t="shared" si="4"/>
        <v>153.19370539856047</v>
      </c>
      <c r="L13">
        <f t="shared" si="5"/>
        <v>2.3740736798881645</v>
      </c>
    </row>
    <row r="14" spans="1:14" x14ac:dyDescent="0.2">
      <c r="A14" t="s">
        <v>26</v>
      </c>
      <c r="B14" s="37">
        <v>156</v>
      </c>
      <c r="C14" s="1">
        <v>6085</v>
      </c>
      <c r="D14" t="s">
        <v>106</v>
      </c>
      <c r="E14">
        <f t="shared" si="0"/>
        <v>6241</v>
      </c>
      <c r="F14" s="13">
        <f t="shared" si="1"/>
        <v>9.4664593682454203E-3</v>
      </c>
      <c r="H14" s="16">
        <f t="shared" si="2"/>
        <v>95.24204770391718</v>
      </c>
      <c r="I14" s="7">
        <f t="shared" si="3"/>
        <v>6145.7579522960823</v>
      </c>
      <c r="K14" s="36">
        <f t="shared" si="4"/>
        <v>38.75944350429215</v>
      </c>
      <c r="L14">
        <f t="shared" si="5"/>
        <v>0.60066289558862962</v>
      </c>
    </row>
    <row r="15" spans="1:14" x14ac:dyDescent="0.2">
      <c r="A15" t="s">
        <v>27</v>
      </c>
      <c r="B15" s="37">
        <v>173</v>
      </c>
      <c r="C15" s="1">
        <v>6086</v>
      </c>
      <c r="D15" t="s">
        <v>106</v>
      </c>
      <c r="E15">
        <f t="shared" si="0"/>
        <v>6259</v>
      </c>
      <c r="F15" s="13">
        <f t="shared" si="1"/>
        <v>9.4937620871411773E-3</v>
      </c>
      <c r="H15" s="16">
        <f t="shared" si="2"/>
        <v>95.51674035872739</v>
      </c>
      <c r="I15" s="7">
        <f t="shared" si="3"/>
        <v>6163.4832596412725</v>
      </c>
      <c r="K15" s="36">
        <f t="shared" si="4"/>
        <v>62.854485005342937</v>
      </c>
      <c r="L15">
        <f t="shared" si="5"/>
        <v>0.97406860240037008</v>
      </c>
    </row>
    <row r="16" spans="1:14" x14ac:dyDescent="0.2">
      <c r="A16" t="s">
        <v>28</v>
      </c>
      <c r="B16" s="37">
        <v>204</v>
      </c>
      <c r="C16" s="1">
        <v>13335</v>
      </c>
      <c r="D16" t="s">
        <v>107</v>
      </c>
      <c r="E16">
        <f t="shared" si="0"/>
        <v>13539</v>
      </c>
      <c r="F16" s="13">
        <f t="shared" si="1"/>
        <v>2.0536195062758333E-2</v>
      </c>
      <c r="H16" s="16">
        <f t="shared" si="2"/>
        <v>206.6146585264116</v>
      </c>
      <c r="I16" s="7">
        <f t="shared" si="3"/>
        <v>13332.38534147359</v>
      </c>
      <c r="K16" s="36">
        <f t="shared" si="4"/>
        <v>3.3087871201853719E-2</v>
      </c>
      <c r="L16">
        <f t="shared" si="5"/>
        <v>5.1276939832099733E-4</v>
      </c>
    </row>
    <row r="17" spans="1:12" x14ac:dyDescent="0.2">
      <c r="A17" t="s">
        <v>201</v>
      </c>
      <c r="B17" s="37">
        <v>220</v>
      </c>
      <c r="C17" s="1">
        <v>4858</v>
      </c>
      <c r="D17" t="s">
        <v>108</v>
      </c>
      <c r="E17">
        <f t="shared" si="0"/>
        <v>5078</v>
      </c>
      <c r="F17" s="13">
        <f t="shared" si="1"/>
        <v>7.7024003640362515E-3</v>
      </c>
      <c r="H17" s="16">
        <f t="shared" si="2"/>
        <v>77.493850062568725</v>
      </c>
      <c r="I17" s="7">
        <f t="shared" si="3"/>
        <v>5000.5061499374306</v>
      </c>
      <c r="K17" s="36">
        <f t="shared" si="4"/>
        <v>262.05954090025097</v>
      </c>
      <c r="L17">
        <f t="shared" si="5"/>
        <v>4.0611894398417148</v>
      </c>
    </row>
    <row r="18" spans="1:12" x14ac:dyDescent="0.2">
      <c r="A18" t="s">
        <v>29</v>
      </c>
      <c r="B18" s="37">
        <v>148</v>
      </c>
      <c r="C18" s="1">
        <v>10528</v>
      </c>
      <c r="D18" t="s">
        <v>109</v>
      </c>
      <c r="E18">
        <f t="shared" si="0"/>
        <v>10676</v>
      </c>
      <c r="F18" s="13">
        <f t="shared" si="1"/>
        <v>1.6193545940616585E-2</v>
      </c>
      <c r="H18" s="16">
        <f t="shared" si="2"/>
        <v>162.92326570854345</v>
      </c>
      <c r="I18" s="7">
        <f t="shared" si="3"/>
        <v>10513.076734291455</v>
      </c>
      <c r="K18" s="36">
        <f t="shared" si="4"/>
        <v>1.366924843049661</v>
      </c>
      <c r="L18">
        <f t="shared" si="5"/>
        <v>2.1183509360434869E-2</v>
      </c>
    </row>
    <row r="19" spans="1:12" x14ac:dyDescent="0.2">
      <c r="A19" t="s">
        <v>30</v>
      </c>
      <c r="B19" s="37">
        <v>162</v>
      </c>
      <c r="C19" s="1">
        <v>15031</v>
      </c>
      <c r="D19" t="s">
        <v>111</v>
      </c>
      <c r="E19">
        <f t="shared" si="0"/>
        <v>15193</v>
      </c>
      <c r="F19" s="13">
        <f t="shared" si="1"/>
        <v>2.3045011565735088E-2</v>
      </c>
      <c r="H19" s="16">
        <f t="shared" si="2"/>
        <v>231.85586136286071</v>
      </c>
      <c r="I19" s="7">
        <f t="shared" si="3"/>
        <v>14961.144138637139</v>
      </c>
      <c r="K19" s="36">
        <f t="shared" si="4"/>
        <v>21.046875149341734</v>
      </c>
      <c r="L19">
        <f t="shared" si="5"/>
        <v>0.32616765947365522</v>
      </c>
    </row>
    <row r="20" spans="1:12" x14ac:dyDescent="0.2">
      <c r="A20" t="s">
        <v>31</v>
      </c>
      <c r="B20" s="37">
        <v>32</v>
      </c>
      <c r="C20" s="1">
        <v>15032</v>
      </c>
      <c r="D20" t="s">
        <v>111</v>
      </c>
      <c r="E20">
        <f t="shared" si="0"/>
        <v>15064</v>
      </c>
      <c r="F20" s="13">
        <f t="shared" si="1"/>
        <v>2.2849342080315499E-2</v>
      </c>
      <c r="H20" s="16">
        <f t="shared" si="2"/>
        <v>229.88723067005424</v>
      </c>
      <c r="I20" s="7">
        <f t="shared" si="3"/>
        <v>14834.112769329946</v>
      </c>
      <c r="K20" s="36">
        <f t="shared" si="4"/>
        <v>170.34158856116173</v>
      </c>
      <c r="L20">
        <f t="shared" si="5"/>
        <v>2.6398178759451367</v>
      </c>
    </row>
    <row r="21" spans="1:12" x14ac:dyDescent="0.2">
      <c r="A21" t="s">
        <v>32</v>
      </c>
      <c r="B21" s="37">
        <v>136</v>
      </c>
      <c r="C21" s="1">
        <v>7084</v>
      </c>
      <c r="D21" t="s">
        <v>112</v>
      </c>
      <c r="E21">
        <f t="shared" si="0"/>
        <v>7220</v>
      </c>
      <c r="F21" s="13">
        <f t="shared" si="1"/>
        <v>1.0951423912631299E-2</v>
      </c>
      <c r="H21" s="16">
        <f t="shared" si="2"/>
        <v>110.18227598498349</v>
      </c>
      <c r="I21" s="7">
        <f t="shared" si="3"/>
        <v>7109.8177240150162</v>
      </c>
      <c r="K21" s="36">
        <f t="shared" si="4"/>
        <v>6.0495652985640218</v>
      </c>
      <c r="L21">
        <f t="shared" si="5"/>
        <v>9.3751330792082768E-2</v>
      </c>
    </row>
    <row r="22" spans="1:12" x14ac:dyDescent="0.2">
      <c r="A22" t="s">
        <v>33</v>
      </c>
      <c r="B22" s="37">
        <v>140</v>
      </c>
      <c r="C22" s="1">
        <v>7085</v>
      </c>
      <c r="D22" t="s">
        <v>112</v>
      </c>
      <c r="E22">
        <f t="shared" si="0"/>
        <v>7225</v>
      </c>
      <c r="F22" s="13">
        <f t="shared" si="1"/>
        <v>1.0959008001213454E-2</v>
      </c>
      <c r="H22" s="16">
        <f t="shared" si="2"/>
        <v>110.25857950020855</v>
      </c>
      <c r="I22" s="7">
        <f t="shared" si="3"/>
        <v>7114.7414204997913</v>
      </c>
      <c r="K22" s="36">
        <f t="shared" si="4"/>
        <v>8.0225239374115258</v>
      </c>
      <c r="L22">
        <f t="shared" si="5"/>
        <v>0.12432666783879651</v>
      </c>
    </row>
    <row r="23" spans="1:12" x14ac:dyDescent="0.2">
      <c r="A23" t="s">
        <v>34</v>
      </c>
      <c r="B23" s="37">
        <v>312</v>
      </c>
      <c r="C23" s="1">
        <v>15373</v>
      </c>
      <c r="D23" t="s">
        <v>113</v>
      </c>
      <c r="E23">
        <f t="shared" si="0"/>
        <v>15685</v>
      </c>
      <c r="F23" s="13">
        <f t="shared" si="1"/>
        <v>2.3791285882219106E-2</v>
      </c>
      <c r="H23" s="16">
        <f t="shared" si="2"/>
        <v>239.36412726100642</v>
      </c>
      <c r="I23" s="7">
        <f t="shared" si="3"/>
        <v>15445.635872738994</v>
      </c>
      <c r="K23" s="36">
        <f t="shared" si="4"/>
        <v>22.041606939716036</v>
      </c>
      <c r="L23">
        <f t="shared" si="5"/>
        <v>0.34158321819998855</v>
      </c>
    </row>
    <row r="24" spans="1:12" x14ac:dyDescent="0.2">
      <c r="A24" t="s">
        <v>202</v>
      </c>
      <c r="B24" s="37">
        <v>204</v>
      </c>
      <c r="C24" s="1">
        <v>6200</v>
      </c>
      <c r="D24" t="s">
        <v>114</v>
      </c>
      <c r="E24">
        <f t="shared" si="0"/>
        <v>6404</v>
      </c>
      <c r="F24" s="13">
        <f t="shared" si="1"/>
        <v>9.7137006560236629E-3</v>
      </c>
      <c r="H24" s="16">
        <f t="shared" si="2"/>
        <v>97.729542300254067</v>
      </c>
      <c r="I24" s="7">
        <f t="shared" si="3"/>
        <v>6306.2704576997467</v>
      </c>
      <c r="K24" s="36">
        <f t="shared" si="4"/>
        <v>115.5577925968055</v>
      </c>
      <c r="L24">
        <f t="shared" si="5"/>
        <v>1.7908223656860081</v>
      </c>
    </row>
    <row r="25" spans="1:12" x14ac:dyDescent="0.2">
      <c r="A25" t="s">
        <v>35</v>
      </c>
      <c r="B25" s="37">
        <v>117</v>
      </c>
      <c r="C25" s="1">
        <v>8122</v>
      </c>
      <c r="D25" t="s">
        <v>115</v>
      </c>
      <c r="E25">
        <f t="shared" si="0"/>
        <v>8239</v>
      </c>
      <c r="F25" s="13">
        <f t="shared" si="1"/>
        <v>1.2497061165674415E-2</v>
      </c>
      <c r="H25" s="16">
        <f t="shared" si="2"/>
        <v>125.7329323878503</v>
      </c>
      <c r="I25" s="7">
        <f t="shared" si="3"/>
        <v>8113.2670676121497</v>
      </c>
      <c r="K25" s="36">
        <f t="shared" si="4"/>
        <v>0.60655634639548239</v>
      </c>
      <c r="L25">
        <f t="shared" si="5"/>
        <v>9.3999257580472846E-3</v>
      </c>
    </row>
    <row r="26" spans="1:12" x14ac:dyDescent="0.2">
      <c r="A26" t="s">
        <v>36</v>
      </c>
      <c r="B26" s="37">
        <v>120</v>
      </c>
      <c r="C26" s="1">
        <v>12617</v>
      </c>
      <c r="D26" t="s">
        <v>116</v>
      </c>
      <c r="E26">
        <f t="shared" si="0"/>
        <v>12737</v>
      </c>
      <c r="F26" s="13">
        <f t="shared" si="1"/>
        <v>1.931970725418073E-2</v>
      </c>
      <c r="H26" s="16">
        <f t="shared" si="2"/>
        <v>194.37557468431234</v>
      </c>
      <c r="I26" s="7">
        <f t="shared" si="3"/>
        <v>12542.624425315689</v>
      </c>
      <c r="K26" s="36">
        <f t="shared" si="4"/>
        <v>28.458956937392283</v>
      </c>
      <c r="L26">
        <f t="shared" si="5"/>
        <v>0.44103418248388315</v>
      </c>
    </row>
    <row r="27" spans="1:12" x14ac:dyDescent="0.2">
      <c r="A27" t="s">
        <v>37</v>
      </c>
      <c r="B27" s="37">
        <v>35</v>
      </c>
      <c r="C27" s="1">
        <v>12618</v>
      </c>
      <c r="D27" t="s">
        <v>116</v>
      </c>
      <c r="E27">
        <f t="shared" si="0"/>
        <v>12653</v>
      </c>
      <c r="F27" s="13">
        <f t="shared" si="1"/>
        <v>1.919229456600053E-2</v>
      </c>
      <c r="H27" s="16">
        <f t="shared" si="2"/>
        <v>193.09367562853134</v>
      </c>
      <c r="I27" s="7">
        <f t="shared" si="3"/>
        <v>12459.906324371468</v>
      </c>
      <c r="K27" s="36">
        <f t="shared" si="4"/>
        <v>129.43774669151441</v>
      </c>
      <c r="L27">
        <f t="shared" si="5"/>
        <v>2.0059228073691182</v>
      </c>
    </row>
    <row r="28" spans="1:12" x14ac:dyDescent="0.2">
      <c r="A28" t="s">
        <v>38</v>
      </c>
      <c r="B28" s="37">
        <v>120</v>
      </c>
      <c r="C28" s="1">
        <v>5234</v>
      </c>
      <c r="D28" t="s">
        <v>117</v>
      </c>
      <c r="E28">
        <f t="shared" si="0"/>
        <v>5354</v>
      </c>
      <c r="F28" s="13">
        <f t="shared" si="1"/>
        <v>8.1210420537711873E-3</v>
      </c>
      <c r="H28" s="16">
        <f t="shared" si="2"/>
        <v>81.70580410299192</v>
      </c>
      <c r="I28" s="7">
        <f t="shared" si="3"/>
        <v>5272.2941958970077</v>
      </c>
      <c r="K28" s="36">
        <f t="shared" si="4"/>
        <v>17.947873538456886</v>
      </c>
      <c r="L28">
        <f t="shared" si="5"/>
        <v>0.278141807894487</v>
      </c>
    </row>
    <row r="29" spans="1:12" x14ac:dyDescent="0.2">
      <c r="A29" t="s">
        <v>39</v>
      </c>
      <c r="B29" s="37">
        <v>93</v>
      </c>
      <c r="C29" s="1">
        <v>5235</v>
      </c>
      <c r="D29" t="s">
        <v>117</v>
      </c>
      <c r="E29">
        <f t="shared" si="0"/>
        <v>5328</v>
      </c>
      <c r="F29" s="13">
        <f t="shared" si="1"/>
        <v>8.0816047931439837E-3</v>
      </c>
      <c r="H29" s="16">
        <f t="shared" si="2"/>
        <v>81.309025823821614</v>
      </c>
      <c r="I29" s="7">
        <f t="shared" si="3"/>
        <v>5246.6909741761783</v>
      </c>
      <c r="K29" s="36">
        <f t="shared" si="4"/>
        <v>1.6809803807540666</v>
      </c>
      <c r="L29">
        <f t="shared" si="5"/>
        <v>2.6050491225953935E-2</v>
      </c>
    </row>
    <row r="30" spans="1:12" x14ac:dyDescent="0.2">
      <c r="A30" t="s">
        <v>40</v>
      </c>
      <c r="B30" s="37">
        <v>413</v>
      </c>
      <c r="C30" s="1">
        <v>12255</v>
      </c>
      <c r="D30" t="s">
        <v>118</v>
      </c>
      <c r="E30">
        <f t="shared" si="0"/>
        <v>12668</v>
      </c>
      <c r="F30" s="13">
        <f t="shared" si="1"/>
        <v>1.9215046831746994E-2</v>
      </c>
      <c r="H30" s="16">
        <f t="shared" si="2"/>
        <v>193.32258617420649</v>
      </c>
      <c r="I30" s="7">
        <f t="shared" si="3"/>
        <v>12474.677413825793</v>
      </c>
      <c r="K30" s="36">
        <f t="shared" si="4"/>
        <v>249.62508054647387</v>
      </c>
      <c r="L30">
        <f t="shared" si="5"/>
        <v>3.8684901055400367</v>
      </c>
    </row>
    <row r="31" spans="1:12" x14ac:dyDescent="0.2">
      <c r="A31" t="s">
        <v>203</v>
      </c>
      <c r="B31" s="37">
        <v>184</v>
      </c>
      <c r="C31" s="1">
        <v>5851</v>
      </c>
      <c r="D31" t="s">
        <v>119</v>
      </c>
      <c r="E31">
        <f t="shared" si="0"/>
        <v>6035</v>
      </c>
      <c r="F31" s="13">
        <f t="shared" si="1"/>
        <v>9.1539949186606497E-3</v>
      </c>
      <c r="H31" s="16">
        <f t="shared" si="2"/>
        <v>92.098342876644793</v>
      </c>
      <c r="I31" s="7">
        <f t="shared" si="3"/>
        <v>5942.9016571233551</v>
      </c>
      <c r="K31" s="36">
        <f t="shared" si="4"/>
        <v>91.705391413296994</v>
      </c>
      <c r="L31">
        <f t="shared" si="5"/>
        <v>1.4211769047019613</v>
      </c>
    </row>
    <row r="32" spans="1:12" x14ac:dyDescent="0.2">
      <c r="A32" t="s">
        <v>41</v>
      </c>
      <c r="B32" s="37">
        <v>153</v>
      </c>
      <c r="C32" s="1">
        <v>15279</v>
      </c>
      <c r="D32" t="s">
        <v>100</v>
      </c>
      <c r="E32">
        <f t="shared" si="0"/>
        <v>15432</v>
      </c>
      <c r="F32" s="13">
        <f t="shared" si="1"/>
        <v>2.3407530999962081E-2</v>
      </c>
      <c r="H32" s="16">
        <f t="shared" si="2"/>
        <v>235.5031693906185</v>
      </c>
      <c r="I32" s="7">
        <f t="shared" si="3"/>
        <v>15196.496830609383</v>
      </c>
      <c r="K32" s="36">
        <f t="shared" si="4"/>
        <v>28.903105538282592</v>
      </c>
      <c r="L32">
        <f t="shared" si="5"/>
        <v>0.44791724272835814</v>
      </c>
    </row>
    <row r="33" spans="1:12" x14ac:dyDescent="0.2">
      <c r="A33" t="s">
        <v>42</v>
      </c>
      <c r="B33" s="37">
        <v>174</v>
      </c>
      <c r="C33" s="1">
        <v>24303</v>
      </c>
      <c r="D33" t="s">
        <v>101</v>
      </c>
      <c r="E33">
        <f t="shared" si="0"/>
        <v>24477</v>
      </c>
      <c r="F33" s="13">
        <f t="shared" si="1"/>
        <v>3.7127147245079824E-2</v>
      </c>
      <c r="H33" s="16">
        <f t="shared" si="2"/>
        <v>373.53622843274809</v>
      </c>
      <c r="I33" s="7">
        <f t="shared" si="3"/>
        <v>24103.463771567254</v>
      </c>
      <c r="K33" s="36">
        <f t="shared" si="4"/>
        <v>106.58860754743128</v>
      </c>
      <c r="L33">
        <f t="shared" si="5"/>
        <v>1.6518251000974722</v>
      </c>
    </row>
    <row r="34" spans="1:12" x14ac:dyDescent="0.2">
      <c r="A34" t="s">
        <v>43</v>
      </c>
      <c r="B34" s="37">
        <v>20</v>
      </c>
      <c r="C34" s="1">
        <v>24303</v>
      </c>
      <c r="D34" t="s">
        <v>101</v>
      </c>
      <c r="E34">
        <f t="shared" si="0"/>
        <v>24323</v>
      </c>
      <c r="F34" s="13">
        <f t="shared" si="1"/>
        <v>3.689355731674946E-2</v>
      </c>
      <c r="H34" s="16">
        <f t="shared" si="2"/>
        <v>371.18608016381631</v>
      </c>
      <c r="I34" s="7">
        <f t="shared" si="3"/>
        <v>23951.813919836186</v>
      </c>
      <c r="K34" s="36">
        <f t="shared" si="4"/>
        <v>332.26370678123544</v>
      </c>
      <c r="L34">
        <f t="shared" si="5"/>
        <v>5.1491575257557081</v>
      </c>
    </row>
    <row r="35" spans="1:12" x14ac:dyDescent="0.2">
      <c r="A35" t="s">
        <v>44</v>
      </c>
      <c r="B35" s="37">
        <v>127</v>
      </c>
      <c r="C35" s="1">
        <v>12940</v>
      </c>
      <c r="D35" t="s">
        <v>102</v>
      </c>
      <c r="E35">
        <f t="shared" si="0"/>
        <v>13067</v>
      </c>
      <c r="F35" s="13">
        <f t="shared" si="1"/>
        <v>1.9820257100602937E-2</v>
      </c>
      <c r="H35" s="16">
        <f t="shared" si="2"/>
        <v>199.41160668916615</v>
      </c>
      <c r="I35" s="7">
        <f t="shared" si="3"/>
        <v>12867.588393310834</v>
      </c>
      <c r="K35" s="36">
        <f t="shared" si="4"/>
        <v>26.294561637426309</v>
      </c>
      <c r="L35">
        <f t="shared" si="5"/>
        <v>0.40749211297683413</v>
      </c>
    </row>
    <row r="36" spans="1:12" x14ac:dyDescent="0.2">
      <c r="A36" t="s">
        <v>45</v>
      </c>
      <c r="B36" s="37">
        <v>89</v>
      </c>
      <c r="C36" s="1">
        <v>12941</v>
      </c>
      <c r="D36" t="s">
        <v>102</v>
      </c>
      <c r="E36">
        <f t="shared" si="0"/>
        <v>13030</v>
      </c>
      <c r="F36" s="13">
        <f t="shared" si="1"/>
        <v>1.976413484509499E-2</v>
      </c>
      <c r="H36" s="16">
        <f t="shared" si="2"/>
        <v>198.84696067650069</v>
      </c>
      <c r="I36" s="7">
        <f t="shared" si="3"/>
        <v>12831.153039323499</v>
      </c>
      <c r="K36" s="36">
        <f t="shared" si="4"/>
        <v>60.681615292552287</v>
      </c>
      <c r="L36">
        <f t="shared" si="5"/>
        <v>0.94039520321245895</v>
      </c>
    </row>
    <row r="37" spans="1:12" x14ac:dyDescent="0.2">
      <c r="A37" t="s">
        <v>46</v>
      </c>
      <c r="B37" s="37">
        <v>174</v>
      </c>
      <c r="C37" s="1">
        <v>25247</v>
      </c>
      <c r="D37" t="s">
        <v>99</v>
      </c>
      <c r="E37">
        <f t="shared" si="0"/>
        <v>25421</v>
      </c>
      <c r="F37" s="13">
        <f t="shared" si="1"/>
        <v>3.8559023169390617E-2</v>
      </c>
      <c r="H37" s="16">
        <f t="shared" si="2"/>
        <v>387.942332107239</v>
      </c>
      <c r="I37" s="7">
        <f t="shared" si="3"/>
        <v>25033.057667892761</v>
      </c>
      <c r="K37" s="36">
        <f t="shared" si="4"/>
        <v>117.98485929303422</v>
      </c>
      <c r="L37">
        <f t="shared" si="5"/>
        <v>1.8284351066785651</v>
      </c>
    </row>
    <row r="38" spans="1:12" x14ac:dyDescent="0.2">
      <c r="A38" t="s">
        <v>204</v>
      </c>
      <c r="B38" s="37">
        <v>313</v>
      </c>
      <c r="C38" s="1">
        <v>12752</v>
      </c>
      <c r="D38" t="s">
        <v>103</v>
      </c>
      <c r="E38">
        <f t="shared" si="0"/>
        <v>13065</v>
      </c>
      <c r="F38" s="13">
        <f t="shared" si="1"/>
        <v>1.9817223465170074E-2</v>
      </c>
      <c r="H38" s="16">
        <f t="shared" si="2"/>
        <v>199.38108528307612</v>
      </c>
      <c r="I38" s="7">
        <f t="shared" si="3"/>
        <v>12865.618914716924</v>
      </c>
      <c r="K38" s="36">
        <f t="shared" si="4"/>
        <v>64.74665218680795</v>
      </c>
      <c r="L38">
        <f t="shared" si="5"/>
        <v>1.0033918979742888</v>
      </c>
    </row>
    <row r="39" spans="1:12" x14ac:dyDescent="0.2">
      <c r="A39" t="s">
        <v>47</v>
      </c>
      <c r="B39" s="37">
        <v>216</v>
      </c>
      <c r="C39" s="1">
        <v>7199</v>
      </c>
      <c r="D39" t="s">
        <v>120</v>
      </c>
      <c r="E39">
        <f t="shared" si="0"/>
        <v>7415</v>
      </c>
      <c r="F39" s="13">
        <f t="shared" si="1"/>
        <v>1.1247203367335331E-2</v>
      </c>
      <c r="H39" s="16">
        <f t="shared" si="2"/>
        <v>113.15811307876076</v>
      </c>
      <c r="I39" s="7">
        <f t="shared" si="3"/>
        <v>7301.8418869212401</v>
      </c>
      <c r="K39" s="36">
        <f t="shared" si="4"/>
        <v>93.466154725993817</v>
      </c>
      <c r="L39">
        <f t="shared" si="5"/>
        <v>1.4484638080790604</v>
      </c>
    </row>
    <row r="40" spans="1:12" x14ac:dyDescent="0.2">
      <c r="A40" t="s">
        <v>48</v>
      </c>
      <c r="B40" s="37">
        <v>269</v>
      </c>
      <c r="C40" s="1">
        <v>10790</v>
      </c>
      <c r="D40" t="s">
        <v>121</v>
      </c>
      <c r="E40">
        <f t="shared" si="0"/>
        <v>11059</v>
      </c>
      <c r="F40" s="13">
        <f t="shared" si="1"/>
        <v>1.6774487126009631E-2</v>
      </c>
      <c r="H40" s="16">
        <f t="shared" si="2"/>
        <v>168.76811497478289</v>
      </c>
      <c r="I40" s="7">
        <f t="shared" si="3"/>
        <v>10890.231885025216</v>
      </c>
      <c r="K40" s="36">
        <f t="shared" si="4"/>
        <v>59.528014383578714</v>
      </c>
      <c r="L40">
        <f t="shared" si="5"/>
        <v>0.92251761778576991</v>
      </c>
    </row>
    <row r="41" spans="1:12" x14ac:dyDescent="0.2">
      <c r="A41" t="s">
        <v>49</v>
      </c>
      <c r="B41" s="37">
        <v>104</v>
      </c>
      <c r="C41" s="1">
        <v>10791</v>
      </c>
      <c r="D41" t="s">
        <v>121</v>
      </c>
      <c r="E41">
        <f t="shared" si="0"/>
        <v>10895</v>
      </c>
      <c r="F41" s="13">
        <f t="shared" si="1"/>
        <v>1.6525729020514961E-2</v>
      </c>
      <c r="H41" s="16">
        <f t="shared" si="2"/>
        <v>166.26535967540102</v>
      </c>
      <c r="I41" s="7">
        <f t="shared" si="3"/>
        <v>10728.734640324599</v>
      </c>
      <c r="K41" s="36">
        <f t="shared" si="4"/>
        <v>23.317996142287562</v>
      </c>
      <c r="L41">
        <f t="shared" si="5"/>
        <v>0.36136367852133999</v>
      </c>
    </row>
    <row r="42" spans="1:12" x14ac:dyDescent="0.2">
      <c r="A42" t="s">
        <v>50</v>
      </c>
      <c r="B42" s="37">
        <v>329</v>
      </c>
      <c r="C42" s="1">
        <v>7528</v>
      </c>
      <c r="D42" t="s">
        <v>122</v>
      </c>
      <c r="E42">
        <f t="shared" si="0"/>
        <v>7857</v>
      </c>
      <c r="F42" s="13">
        <f t="shared" si="1"/>
        <v>1.19176367979978E-2</v>
      </c>
      <c r="H42" s="16">
        <f t="shared" si="2"/>
        <v>119.90334382465586</v>
      </c>
      <c r="I42" s="7">
        <f t="shared" si="3"/>
        <v>7737.0966561753439</v>
      </c>
      <c r="K42" s="36">
        <f t="shared" si="4"/>
        <v>364.63880179728238</v>
      </c>
      <c r="L42">
        <f t="shared" si="5"/>
        <v>5.650880888093063</v>
      </c>
    </row>
    <row r="43" spans="1:12" x14ac:dyDescent="0.2">
      <c r="A43" t="s">
        <v>51</v>
      </c>
      <c r="B43" s="37">
        <v>197</v>
      </c>
      <c r="C43" s="1">
        <v>7529</v>
      </c>
      <c r="D43" t="s">
        <v>122</v>
      </c>
      <c r="E43">
        <f t="shared" si="0"/>
        <v>7726</v>
      </c>
      <c r="F43" s="13">
        <f t="shared" si="1"/>
        <v>1.1718933677145349E-2</v>
      </c>
      <c r="H43" s="16">
        <f t="shared" si="2"/>
        <v>117.90419172575936</v>
      </c>
      <c r="I43" s="7">
        <f t="shared" si="3"/>
        <v>7608.0958082742409</v>
      </c>
      <c r="K43" s="36">
        <f t="shared" si="4"/>
        <v>53.061276236106963</v>
      </c>
      <c r="L43">
        <f t="shared" si="5"/>
        <v>0.82230127540606857</v>
      </c>
    </row>
    <row r="44" spans="1:12" x14ac:dyDescent="0.2">
      <c r="A44" t="s">
        <v>52</v>
      </c>
      <c r="B44" s="37">
        <v>429</v>
      </c>
      <c r="C44" s="1">
        <v>12373</v>
      </c>
      <c r="D44" t="s">
        <v>123</v>
      </c>
      <c r="E44">
        <f t="shared" si="0"/>
        <v>12802</v>
      </c>
      <c r="F44" s="13">
        <f t="shared" si="1"/>
        <v>1.941830040574874E-2</v>
      </c>
      <c r="H44" s="16">
        <f t="shared" si="2"/>
        <v>195.36752038223807</v>
      </c>
      <c r="I44" s="7">
        <f t="shared" si="3"/>
        <v>12606.632479617761</v>
      </c>
      <c r="K44" s="36">
        <f t="shared" si="4"/>
        <v>279.39206796272816</v>
      </c>
      <c r="L44">
        <f t="shared" si="5"/>
        <v>4.329795099571168</v>
      </c>
    </row>
    <row r="45" spans="1:12" x14ac:dyDescent="0.2">
      <c r="A45" t="s">
        <v>205</v>
      </c>
      <c r="B45" s="37">
        <v>314</v>
      </c>
      <c r="C45" s="1">
        <v>5180</v>
      </c>
      <c r="D45" t="s">
        <v>124</v>
      </c>
      <c r="E45">
        <f t="shared" si="0"/>
        <v>5494</v>
      </c>
      <c r="F45" s="13">
        <f t="shared" si="1"/>
        <v>8.3333965340715178E-3</v>
      </c>
      <c r="H45" s="16">
        <f t="shared" si="2"/>
        <v>83.842302529293534</v>
      </c>
      <c r="I45" s="7">
        <f t="shared" si="3"/>
        <v>5410.1576974707059</v>
      </c>
      <c r="K45" s="36">
        <f t="shared" si="4"/>
        <v>631.81191483272107</v>
      </c>
      <c r="L45">
        <f t="shared" si="5"/>
        <v>9.7913163843231601</v>
      </c>
    </row>
    <row r="46" spans="1:12" x14ac:dyDescent="0.2">
      <c r="A46" t="s">
        <v>53</v>
      </c>
      <c r="B46" s="37">
        <v>262</v>
      </c>
      <c r="C46" s="1">
        <v>15279</v>
      </c>
      <c r="D46" t="s">
        <v>100</v>
      </c>
      <c r="E46">
        <f t="shared" si="0"/>
        <v>15541</v>
      </c>
      <c r="F46" s="13">
        <f t="shared" si="1"/>
        <v>2.3572864131053049E-2</v>
      </c>
      <c r="H46" s="16">
        <f t="shared" si="2"/>
        <v>237.16658602252474</v>
      </c>
      <c r="I46" s="7">
        <f t="shared" si="3"/>
        <v>15303.833413977474</v>
      </c>
      <c r="K46" s="36">
        <f t="shared" si="4"/>
        <v>2.6002754440209936</v>
      </c>
      <c r="L46">
        <f t="shared" si="5"/>
        <v>4.0296991812088338E-2</v>
      </c>
    </row>
    <row r="47" spans="1:12" x14ac:dyDescent="0.2">
      <c r="A47" t="s">
        <v>54</v>
      </c>
      <c r="B47" s="37">
        <v>267</v>
      </c>
      <c r="C47" s="1">
        <v>24303</v>
      </c>
      <c r="D47" t="s">
        <v>101</v>
      </c>
      <c r="E47">
        <f t="shared" si="0"/>
        <v>24570</v>
      </c>
      <c r="F47" s="13">
        <f t="shared" si="1"/>
        <v>3.7268211292707902E-2</v>
      </c>
      <c r="H47" s="16">
        <f t="shared" si="2"/>
        <v>374.95547381593423</v>
      </c>
      <c r="I47" s="7">
        <f t="shared" si="3"/>
        <v>24195.044526184069</v>
      </c>
      <c r="K47" s="36">
        <f t="shared" si="4"/>
        <v>31.082048778261075</v>
      </c>
      <c r="L47">
        <f t="shared" si="5"/>
        <v>0.48168476458928466</v>
      </c>
    </row>
    <row r="48" spans="1:12" x14ac:dyDescent="0.2">
      <c r="A48" t="s">
        <v>55</v>
      </c>
      <c r="B48" s="37">
        <v>100</v>
      </c>
      <c r="C48" s="1">
        <v>24303</v>
      </c>
      <c r="D48" t="s">
        <v>101</v>
      </c>
      <c r="E48">
        <f t="shared" si="0"/>
        <v>24403</v>
      </c>
      <c r="F48" s="13">
        <f t="shared" si="1"/>
        <v>3.7014902734063937E-2</v>
      </c>
      <c r="H48" s="16">
        <f t="shared" si="2"/>
        <v>372.40693640741728</v>
      </c>
      <c r="I48" s="7">
        <f t="shared" si="3"/>
        <v>24030.593063592583</v>
      </c>
      <c r="K48" s="36">
        <f t="shared" si="4"/>
        <v>199.25928265120444</v>
      </c>
      <c r="L48">
        <f t="shared" si="5"/>
        <v>3.0879612003958004</v>
      </c>
    </row>
    <row r="49" spans="1:13" x14ac:dyDescent="0.2">
      <c r="A49" t="s">
        <v>56</v>
      </c>
      <c r="B49" s="37">
        <v>286</v>
      </c>
      <c r="C49" s="1">
        <v>12940</v>
      </c>
      <c r="D49" t="s">
        <v>102</v>
      </c>
      <c r="E49">
        <f t="shared" si="0"/>
        <v>13226</v>
      </c>
      <c r="F49" s="13">
        <f t="shared" si="1"/>
        <v>2.0061431117515453E-2</v>
      </c>
      <c r="H49" s="16">
        <f t="shared" si="2"/>
        <v>201.83805847332297</v>
      </c>
      <c r="I49" s="7">
        <f t="shared" si="3"/>
        <v>13024.161941526678</v>
      </c>
      <c r="K49" s="36">
        <f t="shared" si="4"/>
        <v>35.09364118499979</v>
      </c>
      <c r="L49">
        <f t="shared" si="5"/>
        <v>0.54385321937341013</v>
      </c>
    </row>
    <row r="50" spans="1:13" x14ac:dyDescent="0.2">
      <c r="A50" t="s">
        <v>57</v>
      </c>
      <c r="B50" s="37">
        <v>193</v>
      </c>
      <c r="C50" s="1">
        <v>12941</v>
      </c>
      <c r="D50" t="s">
        <v>102</v>
      </c>
      <c r="E50">
        <f t="shared" si="0"/>
        <v>13134</v>
      </c>
      <c r="F50" s="13">
        <f t="shared" si="1"/>
        <v>1.9921883887603808E-2</v>
      </c>
      <c r="H50" s="16">
        <f t="shared" si="2"/>
        <v>200.43407379318191</v>
      </c>
      <c r="I50" s="7">
        <f t="shared" si="3"/>
        <v>12933.565926206818</v>
      </c>
      <c r="K50" s="36">
        <f t="shared" si="4"/>
        <v>0.27572883251128133</v>
      </c>
      <c r="L50">
        <f t="shared" si="5"/>
        <v>4.2730252026231229E-3</v>
      </c>
    </row>
    <row r="51" spans="1:13" x14ac:dyDescent="0.2">
      <c r="A51" t="s">
        <v>58</v>
      </c>
      <c r="B51" s="37">
        <v>519</v>
      </c>
      <c r="C51" s="1">
        <v>25247</v>
      </c>
      <c r="D51" t="s">
        <v>99</v>
      </c>
      <c r="E51">
        <f t="shared" si="0"/>
        <v>25766</v>
      </c>
      <c r="F51" s="13">
        <f t="shared" si="1"/>
        <v>3.9082325281559291E-2</v>
      </c>
      <c r="H51" s="16">
        <f t="shared" si="2"/>
        <v>393.20727465776804</v>
      </c>
      <c r="I51" s="7">
        <f t="shared" si="3"/>
        <v>25372.792725342235</v>
      </c>
      <c r="K51" s="36">
        <f t="shared" si="4"/>
        <v>40.242922165665988</v>
      </c>
      <c r="L51">
        <f t="shared" si="5"/>
        <v>0.62365266292591426</v>
      </c>
    </row>
    <row r="52" spans="1:13" x14ac:dyDescent="0.2">
      <c r="A52" t="s">
        <v>206</v>
      </c>
      <c r="B52" s="37">
        <v>370</v>
      </c>
      <c r="C52" s="1">
        <v>12752</v>
      </c>
      <c r="D52" t="s">
        <v>103</v>
      </c>
      <c r="E52">
        <f t="shared" si="0"/>
        <v>13122</v>
      </c>
      <c r="F52" s="13">
        <f t="shared" si="1"/>
        <v>1.9903682075006635E-2</v>
      </c>
      <c r="H52" s="16">
        <f t="shared" si="2"/>
        <v>200.25094535664175</v>
      </c>
      <c r="I52" s="7">
        <f t="shared" si="3"/>
        <v>12921.749054643358</v>
      </c>
      <c r="K52" s="36">
        <f t="shared" si="4"/>
        <v>143.89316115834319</v>
      </c>
      <c r="L52">
        <f t="shared" si="5"/>
        <v>2.2299412742394504</v>
      </c>
    </row>
    <row r="53" spans="1:13" x14ac:dyDescent="0.2">
      <c r="B53" s="61">
        <f>SUM(B4:B52)</f>
        <v>10061</v>
      </c>
      <c r="C53" s="62">
        <f>SUM(C4:C52)</f>
        <v>649214</v>
      </c>
      <c r="D53" s="56"/>
      <c r="E53" s="56">
        <f>SUM(E4:E52)</f>
        <v>659275</v>
      </c>
      <c r="F53" s="56"/>
      <c r="G53" s="56"/>
      <c r="H53" s="61">
        <f>SUM(H4:H52)</f>
        <v>10061</v>
      </c>
      <c r="I53" s="61">
        <f>SUM(I4:I52)</f>
        <v>649214</v>
      </c>
      <c r="M53" s="36">
        <f>SUM(K4:L52)</f>
        <v>4469.098188181104</v>
      </c>
    </row>
    <row r="56" spans="1:13" x14ac:dyDescent="0.2">
      <c r="G56" s="65" t="s">
        <v>210</v>
      </c>
      <c r="H56">
        <f>_xlfn.CHISQ.TEST(B4:C52,H4:I52)</f>
        <v>0</v>
      </c>
    </row>
  </sheetData>
  <mergeCells count="4">
    <mergeCell ref="A1:J1"/>
    <mergeCell ref="B2:C2"/>
    <mergeCell ref="H2:I2"/>
    <mergeCell ref="K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C350-DAC1-4141-84F6-CCB718FC827C}">
  <dimension ref="A4:AC37"/>
  <sheetViews>
    <sheetView zoomScale="75" workbookViewId="0">
      <selection activeCell="G18" sqref="G18"/>
    </sheetView>
  </sheetViews>
  <sheetFormatPr baseColWidth="10" defaultRowHeight="16" x14ac:dyDescent="0.2"/>
  <sheetData>
    <row r="4" spans="1:28" x14ac:dyDescent="0.2">
      <c r="A4" s="81" t="s">
        <v>227</v>
      </c>
      <c r="B4" s="81"/>
      <c r="C4" s="81"/>
      <c r="D4" s="81"/>
      <c r="E4" s="81"/>
      <c r="F4" s="81"/>
      <c r="G4" s="81"/>
      <c r="H4" s="81"/>
      <c r="I4" s="81"/>
      <c r="K4" s="81" t="s">
        <v>228</v>
      </c>
      <c r="L4" s="81"/>
      <c r="M4" s="81"/>
      <c r="N4" s="81"/>
      <c r="O4" s="81"/>
      <c r="P4" s="81"/>
      <c r="Q4" s="81"/>
      <c r="R4" s="81"/>
      <c r="U4" s="81" t="s">
        <v>229</v>
      </c>
      <c r="V4" s="81"/>
      <c r="W4" s="81"/>
      <c r="X4" s="81"/>
      <c r="Y4" s="81"/>
      <c r="Z4" s="81"/>
      <c r="AA4" s="81"/>
      <c r="AB4" s="81"/>
    </row>
    <row r="6" spans="1:28" x14ac:dyDescent="0.2">
      <c r="A6" s="15"/>
      <c r="B6" s="28" t="s">
        <v>3</v>
      </c>
      <c r="C6" s="28" t="s">
        <v>4</v>
      </c>
      <c r="D6" s="28" t="s">
        <v>5</v>
      </c>
      <c r="E6" s="28" t="s">
        <v>6</v>
      </c>
      <c r="F6" s="28" t="s">
        <v>7</v>
      </c>
      <c r="G6" s="28" t="s">
        <v>8</v>
      </c>
      <c r="H6" s="28" t="s">
        <v>9</v>
      </c>
      <c r="K6" s="64"/>
      <c r="L6" s="28" t="s">
        <v>3</v>
      </c>
      <c r="M6" s="28" t="s">
        <v>4</v>
      </c>
      <c r="N6" s="28" t="s">
        <v>5</v>
      </c>
      <c r="O6" s="28" t="s">
        <v>6</v>
      </c>
      <c r="P6" s="28" t="s">
        <v>7</v>
      </c>
      <c r="Q6" s="28" t="s">
        <v>8</v>
      </c>
      <c r="R6" s="28" t="s">
        <v>9</v>
      </c>
      <c r="U6" s="28" t="s">
        <v>3</v>
      </c>
      <c r="V6" s="28" t="s">
        <v>4</v>
      </c>
      <c r="W6" s="28" t="s">
        <v>5</v>
      </c>
      <c r="X6" s="28" t="s">
        <v>6</v>
      </c>
      <c r="Y6" s="28" t="s">
        <v>7</v>
      </c>
      <c r="Z6" s="28" t="s">
        <v>8</v>
      </c>
      <c r="AA6" s="28" t="s">
        <v>9</v>
      </c>
    </row>
    <row r="7" spans="1:28" x14ac:dyDescent="0.2">
      <c r="A7" t="s">
        <v>141</v>
      </c>
      <c r="B7" s="3">
        <v>552</v>
      </c>
      <c r="C7" s="3">
        <v>285</v>
      </c>
      <c r="D7" s="3">
        <v>307</v>
      </c>
      <c r="E7" s="3">
        <v>211</v>
      </c>
      <c r="F7" s="3">
        <v>383</v>
      </c>
      <c r="G7" s="3">
        <v>500</v>
      </c>
      <c r="H7" s="3">
        <v>459</v>
      </c>
      <c r="I7" s="3">
        <f>SUM(B7:H7)</f>
        <v>2697</v>
      </c>
      <c r="K7" s="54">
        <f t="shared" ref="K7:K30" si="0">I7/$I$31</f>
        <v>4.9160605894898013E-2</v>
      </c>
      <c r="L7" s="54">
        <f t="shared" ref="L7:L30" si="1">$K7*L$31*$I$31</f>
        <v>631.36966150817523</v>
      </c>
      <c r="M7" s="54">
        <f t="shared" ref="M7:R22" si="2">$K7*M$31*$I$31</f>
        <v>309.31853229069827</v>
      </c>
      <c r="N7" s="54">
        <f t="shared" si="2"/>
        <v>297.96243232897689</v>
      </c>
      <c r="O7" s="54">
        <f t="shared" si="2"/>
        <v>267.43369606824518</v>
      </c>
      <c r="P7" s="54">
        <f t="shared" si="2"/>
        <v>260.0104445781156</v>
      </c>
      <c r="Q7" s="54">
        <f t="shared" si="2"/>
        <v>463.24038934762393</v>
      </c>
      <c r="R7" s="54">
        <f t="shared" si="2"/>
        <v>467.66484387816473</v>
      </c>
      <c r="S7" t="s">
        <v>141</v>
      </c>
      <c r="U7" s="7">
        <f>(B7-L7)^2/L7</f>
        <v>9.9775829470082051</v>
      </c>
      <c r="V7" s="7">
        <f t="shared" ref="V7:AA7" si="3">(C7-M7)^2/M7</f>
        <v>1.9119158764724253</v>
      </c>
      <c r="W7" s="7">
        <f t="shared" si="3"/>
        <v>0.27412056201146456</v>
      </c>
      <c r="X7" s="7">
        <f t="shared" si="3"/>
        <v>11.908604258718269</v>
      </c>
      <c r="Y7" s="7">
        <f t="shared" si="3"/>
        <v>58.176242756003226</v>
      </c>
      <c r="Z7" s="7">
        <f t="shared" si="3"/>
        <v>2.9169930049002346</v>
      </c>
      <c r="AA7" s="7">
        <f t="shared" si="3"/>
        <v>0.16054129450989568</v>
      </c>
      <c r="AB7" t="s">
        <v>141</v>
      </c>
    </row>
    <row r="8" spans="1:28" x14ac:dyDescent="0.2">
      <c r="A8" t="s">
        <v>142</v>
      </c>
      <c r="B8" s="3">
        <v>302</v>
      </c>
      <c r="C8" s="3">
        <v>175</v>
      </c>
      <c r="D8" s="3">
        <v>145</v>
      </c>
      <c r="E8" s="3">
        <v>105</v>
      </c>
      <c r="F8" s="3">
        <v>288</v>
      </c>
      <c r="G8" s="3">
        <v>285</v>
      </c>
      <c r="H8" s="3">
        <v>287</v>
      </c>
      <c r="I8" s="3">
        <f t="shared" ref="I8:I30" si="4">SUM(B8:H8)</f>
        <v>1587</v>
      </c>
      <c r="K8" s="54">
        <f t="shared" si="0"/>
        <v>2.8927653524361569E-2</v>
      </c>
      <c r="L8" s="54">
        <f t="shared" si="1"/>
        <v>371.51785421337564</v>
      </c>
      <c r="M8" s="54">
        <f t="shared" si="2"/>
        <v>182.01279597528298</v>
      </c>
      <c r="N8" s="54">
        <f t="shared" si="2"/>
        <v>175.33050801115547</v>
      </c>
      <c r="O8" s="54">
        <f t="shared" si="2"/>
        <v>157.36643517252693</v>
      </c>
      <c r="P8" s="54">
        <f t="shared" si="2"/>
        <v>152.99835949034835</v>
      </c>
      <c r="Q8" s="54">
        <f t="shared" si="2"/>
        <v>272.58527916005903</v>
      </c>
      <c r="R8" s="54">
        <f t="shared" si="2"/>
        <v>275.18876797725164</v>
      </c>
      <c r="S8" t="s">
        <v>142</v>
      </c>
      <c r="U8" s="7">
        <f t="shared" ref="U8:U30" si="5">(B8-L8)^2/L8</f>
        <v>13.008074846536292</v>
      </c>
      <c r="V8" s="7">
        <f t="shared" ref="V8:V30" si="6">(C8-M8)^2/M8</f>
        <v>0.27019697778624135</v>
      </c>
      <c r="W8" s="7">
        <f t="shared" ref="W8:W30" si="7">(D8-N8)^2/N8</f>
        <v>5.2468890134980661</v>
      </c>
      <c r="X8" s="7">
        <f t="shared" ref="X8:X30" si="8">(E8-O8)^2/O8</f>
        <v>17.425847701716304</v>
      </c>
      <c r="Y8" s="7">
        <f t="shared" ref="Y8:Y30" si="9">(F8-P8)^2/P8</f>
        <v>119.12181935157899</v>
      </c>
      <c r="Z8" s="7">
        <f t="shared" ref="Z8:Z30" si="10">(G8-Q8)^2/Q8</f>
        <v>0.56542045853900991</v>
      </c>
      <c r="AA8" s="7">
        <f t="shared" ref="AA8:AA30" si="11">(H8-R8)^2/R8</f>
        <v>0.506943662419857</v>
      </c>
      <c r="AB8" t="s">
        <v>142</v>
      </c>
    </row>
    <row r="9" spans="1:28" x14ac:dyDescent="0.2">
      <c r="A9" t="s">
        <v>143</v>
      </c>
      <c r="B9" s="3">
        <v>409</v>
      </c>
      <c r="C9" s="3">
        <v>333</v>
      </c>
      <c r="D9" s="3">
        <v>300</v>
      </c>
      <c r="E9" s="3">
        <v>312</v>
      </c>
      <c r="F9" s="3">
        <v>302</v>
      </c>
      <c r="G9" s="3">
        <v>506</v>
      </c>
      <c r="H9" s="3">
        <v>447</v>
      </c>
      <c r="I9" s="3">
        <f t="shared" si="4"/>
        <v>2609</v>
      </c>
      <c r="K9" s="54">
        <f t="shared" si="0"/>
        <v>4.7556552013269901E-2</v>
      </c>
      <c r="L9" s="54">
        <f t="shared" si="1"/>
        <v>610.76879750642536</v>
      </c>
      <c r="M9" s="54">
        <f t="shared" si="2"/>
        <v>299.2258252674942</v>
      </c>
      <c r="N9" s="54">
        <f t="shared" si="2"/>
        <v>288.24026175242892</v>
      </c>
      <c r="O9" s="54">
        <f t="shared" si="2"/>
        <v>258.70764295218822</v>
      </c>
      <c r="P9" s="54">
        <f t="shared" si="2"/>
        <v>251.52660359818449</v>
      </c>
      <c r="Q9" s="54">
        <f t="shared" si="2"/>
        <v>448.1253896210423</v>
      </c>
      <c r="R9" s="54">
        <f t="shared" si="2"/>
        <v>452.40547930223653</v>
      </c>
      <c r="S9" t="s">
        <v>143</v>
      </c>
      <c r="U9" s="7">
        <f t="shared" si="5"/>
        <v>66.654760055519375</v>
      </c>
      <c r="V9" s="7">
        <f t="shared" si="6"/>
        <v>3.812153840137642</v>
      </c>
      <c r="W9" s="7">
        <f t="shared" si="7"/>
        <v>0.47977837242656046</v>
      </c>
      <c r="X9" s="7">
        <f t="shared" si="8"/>
        <v>10.977933575145007</v>
      </c>
      <c r="Y9" s="7">
        <f t="shared" si="9"/>
        <v>10.128406728715477</v>
      </c>
      <c r="Z9" s="7">
        <f t="shared" si="10"/>
        <v>7.4744047181719404</v>
      </c>
      <c r="AA9" s="7">
        <f t="shared" si="11"/>
        <v>6.4586323162958786E-2</v>
      </c>
      <c r="AB9" t="s">
        <v>143</v>
      </c>
    </row>
    <row r="10" spans="1:28" x14ac:dyDescent="0.2">
      <c r="A10" t="s">
        <v>12</v>
      </c>
      <c r="B10" s="3">
        <v>216</v>
      </c>
      <c r="C10" s="3">
        <v>159</v>
      </c>
      <c r="D10" s="3">
        <v>148</v>
      </c>
      <c r="E10" s="3">
        <v>117</v>
      </c>
      <c r="F10" s="3">
        <v>153</v>
      </c>
      <c r="G10" s="3">
        <v>216</v>
      </c>
      <c r="H10" s="3">
        <v>262</v>
      </c>
      <c r="I10" s="3">
        <f t="shared" si="4"/>
        <v>1271</v>
      </c>
      <c r="K10" s="54">
        <f t="shared" si="0"/>
        <v>2.3167641858515158E-2</v>
      </c>
      <c r="L10" s="54">
        <f t="shared" si="1"/>
        <v>297.54202438891019</v>
      </c>
      <c r="M10" s="54">
        <f t="shared" si="2"/>
        <v>145.77080257377736</v>
      </c>
      <c r="N10" s="54">
        <f t="shared" si="2"/>
        <v>140.41907730446039</v>
      </c>
      <c r="O10" s="54">
        <f t="shared" si="2"/>
        <v>126.03197171032244</v>
      </c>
      <c r="P10" s="54">
        <f t="shared" si="2"/>
        <v>122.53365778968669</v>
      </c>
      <c r="Q10" s="54">
        <f t="shared" si="2"/>
        <v>218.30868923278831</v>
      </c>
      <c r="R10" s="54">
        <f t="shared" si="2"/>
        <v>220.39377700005468</v>
      </c>
      <c r="S10" t="s">
        <v>12</v>
      </c>
      <c r="U10" s="7">
        <f t="shared" si="5"/>
        <v>22.34676515056152</v>
      </c>
      <c r="V10" s="7">
        <f t="shared" si="6"/>
        <v>1.2005947792830394</v>
      </c>
      <c r="W10" s="7">
        <f t="shared" si="7"/>
        <v>0.40927764246120746</v>
      </c>
      <c r="X10" s="7">
        <f t="shared" si="8"/>
        <v>0.64726840236669436</v>
      </c>
      <c r="Y10" s="7">
        <f t="shared" si="9"/>
        <v>7.5750452930169736</v>
      </c>
      <c r="Z10" s="7">
        <f t="shared" si="10"/>
        <v>2.4415180139298578E-2</v>
      </c>
      <c r="AA10" s="7">
        <f t="shared" si="11"/>
        <v>7.8544767274474774</v>
      </c>
      <c r="AB10" t="s">
        <v>12</v>
      </c>
    </row>
    <row r="11" spans="1:28" x14ac:dyDescent="0.2">
      <c r="A11" t="s">
        <v>147</v>
      </c>
      <c r="B11">
        <v>1221</v>
      </c>
      <c r="C11">
        <v>448</v>
      </c>
      <c r="D11">
        <v>379</v>
      </c>
      <c r="E11">
        <v>293</v>
      </c>
      <c r="F11">
        <v>431</v>
      </c>
      <c r="G11">
        <v>532</v>
      </c>
      <c r="H11">
        <v>465</v>
      </c>
      <c r="I11" s="3">
        <f t="shared" si="4"/>
        <v>3769</v>
      </c>
      <c r="K11" s="54">
        <f t="shared" si="0"/>
        <v>6.8700898634731417E-2</v>
      </c>
      <c r="L11" s="54">
        <f t="shared" si="1"/>
        <v>882.3256411658557</v>
      </c>
      <c r="M11" s="54">
        <f t="shared" si="2"/>
        <v>432.2660542097301</v>
      </c>
      <c r="N11" s="54">
        <f t="shared" si="2"/>
        <v>416.39614662510718</v>
      </c>
      <c r="O11" s="54">
        <f t="shared" si="2"/>
        <v>373.73288857293886</v>
      </c>
      <c r="P11" s="54">
        <f t="shared" si="2"/>
        <v>363.35905287909452</v>
      </c>
      <c r="Q11" s="54">
        <f t="shared" si="2"/>
        <v>647.36856783507415</v>
      </c>
      <c r="R11" s="54">
        <f t="shared" si="2"/>
        <v>653.55164871219995</v>
      </c>
      <c r="S11" t="s">
        <v>147</v>
      </c>
      <c r="U11" s="7">
        <f t="shared" si="5"/>
        <v>129.9977196402908</v>
      </c>
      <c r="V11" s="7">
        <f t="shared" si="6"/>
        <v>0.57269602301697353</v>
      </c>
      <c r="W11" s="7">
        <f t="shared" si="7"/>
        <v>3.3585127858197916</v>
      </c>
      <c r="X11" s="7">
        <f t="shared" si="8"/>
        <v>17.439726330262552</v>
      </c>
      <c r="Y11" s="7">
        <f t="shared" si="9"/>
        <v>12.591671216557067</v>
      </c>
      <c r="Z11" s="7">
        <f t="shared" si="10"/>
        <v>20.560013422997983</v>
      </c>
      <c r="AA11" s="7">
        <f t="shared" si="11"/>
        <v>54.397727099521894</v>
      </c>
      <c r="AB11" t="s">
        <v>147</v>
      </c>
    </row>
    <row r="12" spans="1:28" x14ac:dyDescent="0.2">
      <c r="A12" t="s">
        <v>144</v>
      </c>
      <c r="B12" s="3">
        <v>884</v>
      </c>
      <c r="C12" s="3">
        <v>292</v>
      </c>
      <c r="D12" s="3">
        <v>234</v>
      </c>
      <c r="E12" s="3">
        <v>152</v>
      </c>
      <c r="F12" s="3">
        <v>285</v>
      </c>
      <c r="G12" s="3">
        <v>283</v>
      </c>
      <c r="H12" s="3">
        <v>315</v>
      </c>
      <c r="I12" s="3">
        <f t="shared" si="4"/>
        <v>2445</v>
      </c>
      <c r="K12" s="54">
        <f t="shared" si="0"/>
        <v>4.4567178870235688E-2</v>
      </c>
      <c r="L12" s="54">
        <f t="shared" si="1"/>
        <v>572.37627823043692</v>
      </c>
      <c r="M12" s="54">
        <f t="shared" si="2"/>
        <v>280.41668945152293</v>
      </c>
      <c r="N12" s="54">
        <f t="shared" si="2"/>
        <v>270.12167113249853</v>
      </c>
      <c r="O12" s="54">
        <f t="shared" si="2"/>
        <v>242.44545305408212</v>
      </c>
      <c r="P12" s="54">
        <f t="shared" si="2"/>
        <v>235.71580904467658</v>
      </c>
      <c r="Q12" s="54">
        <f t="shared" si="2"/>
        <v>419.9565264942309</v>
      </c>
      <c r="R12" s="54">
        <f t="shared" si="2"/>
        <v>423.96757259255213</v>
      </c>
      <c r="S12" t="s">
        <v>144</v>
      </c>
      <c r="U12" s="7">
        <f t="shared" si="5"/>
        <v>169.65997310324963</v>
      </c>
      <c r="V12" s="7">
        <f t="shared" si="6"/>
        <v>0.47847752401932342</v>
      </c>
      <c r="W12" s="7">
        <f t="shared" si="7"/>
        <v>4.8303237571944644</v>
      </c>
      <c r="X12" s="7">
        <f t="shared" si="8"/>
        <v>33.741115269888695</v>
      </c>
      <c r="Y12" s="7">
        <f t="shared" si="9"/>
        <v>10.304491192020192</v>
      </c>
      <c r="Z12" s="7">
        <f t="shared" si="10"/>
        <v>44.664361585109553</v>
      </c>
      <c r="AA12" s="7">
        <f t="shared" si="11"/>
        <v>28.006698257850935</v>
      </c>
      <c r="AB12" t="s">
        <v>144</v>
      </c>
    </row>
    <row r="13" spans="1:28" x14ac:dyDescent="0.2">
      <c r="A13" t="s">
        <v>145</v>
      </c>
      <c r="B13" s="3">
        <v>971</v>
      </c>
      <c r="C13" s="3">
        <v>289</v>
      </c>
      <c r="D13" s="3">
        <v>364</v>
      </c>
      <c r="E13" s="3">
        <v>301</v>
      </c>
      <c r="F13" s="3">
        <v>301</v>
      </c>
      <c r="G13" s="3">
        <v>542</v>
      </c>
      <c r="H13" s="3">
        <v>495</v>
      </c>
      <c r="I13" s="3">
        <f t="shared" si="4"/>
        <v>3263</v>
      </c>
      <c r="K13" s="54">
        <f t="shared" si="0"/>
        <v>5.9477588815369756E-2</v>
      </c>
      <c r="L13" s="54">
        <f t="shared" si="1"/>
        <v>763.87067315579384</v>
      </c>
      <c r="M13" s="54">
        <f t="shared" si="2"/>
        <v>374.23298882630655</v>
      </c>
      <c r="N13" s="54">
        <f t="shared" si="2"/>
        <v>360.4936658099561</v>
      </c>
      <c r="O13" s="54">
        <f t="shared" si="2"/>
        <v>323.55808315561143</v>
      </c>
      <c r="P13" s="54">
        <f t="shared" si="2"/>
        <v>314.57696724449067</v>
      </c>
      <c r="Q13" s="54">
        <f t="shared" si="2"/>
        <v>560.45731940722919</v>
      </c>
      <c r="R13" s="54">
        <f t="shared" si="2"/>
        <v>565.8103024006125</v>
      </c>
      <c r="S13" t="s">
        <v>145</v>
      </c>
      <c r="U13" s="7">
        <f t="shared" si="5"/>
        <v>56.164688011505675</v>
      </c>
      <c r="V13" s="7">
        <f t="shared" si="6"/>
        <v>19.412137895831144</v>
      </c>
      <c r="W13" s="7">
        <f t="shared" si="7"/>
        <v>3.4104287032749508E-2</v>
      </c>
      <c r="X13" s="7">
        <f t="shared" si="8"/>
        <v>1.572722618123394</v>
      </c>
      <c r="Y13" s="7">
        <f t="shared" si="9"/>
        <v>0.5859743679667031</v>
      </c>
      <c r="Z13" s="7">
        <f t="shared" si="10"/>
        <v>0.60784760570313134</v>
      </c>
      <c r="AA13" s="7">
        <f t="shared" si="11"/>
        <v>8.8618021000897915</v>
      </c>
      <c r="AB13" t="s">
        <v>145</v>
      </c>
    </row>
    <row r="14" spans="1:28" x14ac:dyDescent="0.2">
      <c r="A14" t="s">
        <v>13</v>
      </c>
      <c r="B14" s="3">
        <v>452</v>
      </c>
      <c r="C14" s="3">
        <v>147</v>
      </c>
      <c r="D14" s="3">
        <v>162</v>
      </c>
      <c r="E14" s="3">
        <v>120</v>
      </c>
      <c r="F14" s="3">
        <v>174</v>
      </c>
      <c r="G14" s="3">
        <v>269</v>
      </c>
      <c r="H14" s="3">
        <v>267</v>
      </c>
      <c r="I14" s="3">
        <f t="shared" si="4"/>
        <v>1591</v>
      </c>
      <c r="K14" s="54">
        <f t="shared" si="0"/>
        <v>2.9000565064435574E-2</v>
      </c>
      <c r="L14" s="54">
        <f t="shared" si="1"/>
        <v>372.4542571225461</v>
      </c>
      <c r="M14" s="54">
        <f t="shared" si="2"/>
        <v>182.47155538542864</v>
      </c>
      <c r="N14" s="54">
        <f t="shared" si="2"/>
        <v>175.77242485554405</v>
      </c>
      <c r="O14" s="54">
        <f t="shared" si="2"/>
        <v>157.7630739505295</v>
      </c>
      <c r="P14" s="54">
        <f t="shared" si="2"/>
        <v>153.38398862579976</v>
      </c>
      <c r="Q14" s="54">
        <f t="shared" si="2"/>
        <v>273.27232460217641</v>
      </c>
      <c r="R14" s="54">
        <f t="shared" si="2"/>
        <v>275.88237545797557</v>
      </c>
      <c r="S14" t="s">
        <v>13</v>
      </c>
      <c r="U14" s="7">
        <f t="shared" si="5"/>
        <v>16.988731069448097</v>
      </c>
      <c r="V14" s="7">
        <f t="shared" si="6"/>
        <v>6.8954924991120485</v>
      </c>
      <c r="W14" s="7">
        <f t="shared" si="7"/>
        <v>1.0791208379670068</v>
      </c>
      <c r="X14" s="7">
        <f t="shared" si="8"/>
        <v>9.0391859037960494</v>
      </c>
      <c r="Y14" s="7">
        <f t="shared" si="9"/>
        <v>2.7709536620412525</v>
      </c>
      <c r="Z14" s="7">
        <f t="shared" si="10"/>
        <v>6.6793289561735816E-2</v>
      </c>
      <c r="AA14" s="7">
        <f t="shared" si="11"/>
        <v>0.28597910122194387</v>
      </c>
      <c r="AB14" t="s">
        <v>13</v>
      </c>
    </row>
    <row r="15" spans="1:28" x14ac:dyDescent="0.2">
      <c r="A15" t="s">
        <v>148</v>
      </c>
      <c r="B15" s="3">
        <v>234</v>
      </c>
      <c r="C15" s="3">
        <v>220</v>
      </c>
      <c r="D15" s="3">
        <v>204</v>
      </c>
      <c r="E15" s="3">
        <v>184</v>
      </c>
      <c r="F15" s="3">
        <v>313</v>
      </c>
      <c r="G15" s="3">
        <v>314</v>
      </c>
      <c r="H15" s="3">
        <v>370</v>
      </c>
      <c r="I15" s="3">
        <f t="shared" si="4"/>
        <v>1839</v>
      </c>
      <c r="K15" s="54">
        <f t="shared" si="0"/>
        <v>3.3521080549023897E-2</v>
      </c>
      <c r="L15" s="54">
        <f t="shared" si="1"/>
        <v>430.511237491114</v>
      </c>
      <c r="M15" s="54">
        <f t="shared" si="2"/>
        <v>210.91463881445836</v>
      </c>
      <c r="N15" s="54">
        <f t="shared" si="2"/>
        <v>203.17126920763386</v>
      </c>
      <c r="O15" s="54">
        <f t="shared" si="2"/>
        <v>182.35467818668999</v>
      </c>
      <c r="P15" s="54">
        <f t="shared" si="2"/>
        <v>177.2929950237874</v>
      </c>
      <c r="Q15" s="54">
        <f t="shared" si="2"/>
        <v>315.86914201345218</v>
      </c>
      <c r="R15" s="54">
        <f t="shared" si="2"/>
        <v>318.8860392628643</v>
      </c>
      <c r="S15" t="s">
        <v>148</v>
      </c>
      <c r="U15" s="7">
        <f t="shared" si="5"/>
        <v>89.699555080919524</v>
      </c>
      <c r="V15" s="7">
        <f t="shared" si="6"/>
        <v>0.3913611133666281</v>
      </c>
      <c r="W15" s="7">
        <f t="shared" si="7"/>
        <v>3.3803732628846141E-3</v>
      </c>
      <c r="X15" s="7">
        <f t="shared" si="8"/>
        <v>1.4845157230253678E-2</v>
      </c>
      <c r="Y15" s="7">
        <f t="shared" si="9"/>
        <v>103.87545879713332</v>
      </c>
      <c r="Z15" s="7">
        <f t="shared" si="10"/>
        <v>1.1060567183556243E-2</v>
      </c>
      <c r="AA15" s="7">
        <f t="shared" si="11"/>
        <v>8.1930114854724003</v>
      </c>
      <c r="AB15" t="s">
        <v>148</v>
      </c>
    </row>
    <row r="16" spans="1:28" x14ac:dyDescent="0.2">
      <c r="A16" t="s">
        <v>146</v>
      </c>
      <c r="B16" s="3">
        <v>172</v>
      </c>
      <c r="C16" s="3">
        <v>185</v>
      </c>
      <c r="D16" s="3">
        <v>137</v>
      </c>
      <c r="E16" s="3">
        <v>116</v>
      </c>
      <c r="F16" s="3">
        <v>201</v>
      </c>
      <c r="G16" s="3">
        <v>241</v>
      </c>
      <c r="H16" s="3">
        <v>303</v>
      </c>
      <c r="I16" s="3">
        <f t="shared" si="4"/>
        <v>1355</v>
      </c>
      <c r="K16" s="54">
        <f t="shared" si="0"/>
        <v>2.4698784200069265E-2</v>
      </c>
      <c r="L16" s="54">
        <f t="shared" si="1"/>
        <v>317.20648548148961</v>
      </c>
      <c r="M16" s="54">
        <f t="shared" si="2"/>
        <v>155.4047501868358</v>
      </c>
      <c r="N16" s="54">
        <f t="shared" si="2"/>
        <v>149.69933103661984</v>
      </c>
      <c r="O16" s="54">
        <f t="shared" si="2"/>
        <v>134.3613860483768</v>
      </c>
      <c r="P16" s="54">
        <f t="shared" si="2"/>
        <v>130.63186963416635</v>
      </c>
      <c r="Q16" s="54">
        <f t="shared" si="2"/>
        <v>232.73664351725265</v>
      </c>
      <c r="R16" s="54">
        <f t="shared" si="2"/>
        <v>234.95953409525893</v>
      </c>
      <c r="S16" t="s">
        <v>146</v>
      </c>
      <c r="U16" s="7">
        <f t="shared" si="5"/>
        <v>66.470656783328764</v>
      </c>
      <c r="V16" s="7">
        <f t="shared" si="6"/>
        <v>5.6361135065084422</v>
      </c>
      <c r="W16" s="7">
        <f t="shared" si="7"/>
        <v>1.0773128220473136</v>
      </c>
      <c r="X16" s="7">
        <f t="shared" si="8"/>
        <v>2.5092067559956464</v>
      </c>
      <c r="Y16" s="7">
        <f t="shared" si="9"/>
        <v>37.905556929178829</v>
      </c>
      <c r="Z16" s="7">
        <f t="shared" si="10"/>
        <v>0.29339196152797037</v>
      </c>
      <c r="AA16" s="7">
        <f t="shared" si="11"/>
        <v>19.70341411494843</v>
      </c>
      <c r="AB16" t="s">
        <v>146</v>
      </c>
    </row>
    <row r="17" spans="1:29" x14ac:dyDescent="0.2">
      <c r="A17" t="s">
        <v>73</v>
      </c>
      <c r="B17" s="3">
        <v>234</v>
      </c>
      <c r="C17" s="3">
        <v>122</v>
      </c>
      <c r="D17" s="3">
        <v>85</v>
      </c>
      <c r="E17" s="3">
        <v>74</v>
      </c>
      <c r="F17" s="3">
        <v>79</v>
      </c>
      <c r="G17" s="3">
        <v>228</v>
      </c>
      <c r="H17" s="3">
        <v>172</v>
      </c>
      <c r="I17" s="3">
        <f t="shared" si="4"/>
        <v>994</v>
      </c>
      <c r="K17" s="54">
        <f t="shared" si="0"/>
        <v>1.8118517708390295E-2</v>
      </c>
      <c r="L17" s="54">
        <f t="shared" si="1"/>
        <v>232.69612292885654</v>
      </c>
      <c r="M17" s="54">
        <f t="shared" si="2"/>
        <v>114.00171342119175</v>
      </c>
      <c r="N17" s="54">
        <f t="shared" si="2"/>
        <v>109.81633583055358</v>
      </c>
      <c r="O17" s="54">
        <f t="shared" si="2"/>
        <v>98.564736333643197</v>
      </c>
      <c r="P17" s="54">
        <f t="shared" si="2"/>
        <v>95.828840159676275</v>
      </c>
      <c r="Q17" s="54">
        <f t="shared" si="2"/>
        <v>170.73079236616175</v>
      </c>
      <c r="R17" s="54">
        <f t="shared" si="2"/>
        <v>172.36145895991689</v>
      </c>
      <c r="S17" t="s">
        <v>73</v>
      </c>
      <c r="U17" s="7">
        <f t="shared" si="5"/>
        <v>7.3060753881723645E-3</v>
      </c>
      <c r="V17" s="7">
        <f t="shared" si="6"/>
        <v>0.56115462019759699</v>
      </c>
      <c r="W17" s="7">
        <f t="shared" si="7"/>
        <v>5.6080046688597758</v>
      </c>
      <c r="X17" s="7">
        <f t="shared" si="8"/>
        <v>6.1221314395728985</v>
      </c>
      <c r="Y17" s="7">
        <f t="shared" si="9"/>
        <v>2.9553718968948202</v>
      </c>
      <c r="Z17" s="7">
        <f t="shared" si="10"/>
        <v>19.210138356141751</v>
      </c>
      <c r="AA17" s="7">
        <f t="shared" si="11"/>
        <v>7.5801504868081948E-4</v>
      </c>
      <c r="AB17" t="s">
        <v>73</v>
      </c>
    </row>
    <row r="18" spans="1:29" x14ac:dyDescent="0.2">
      <c r="A18" t="s">
        <v>74</v>
      </c>
      <c r="B18" s="3">
        <v>95</v>
      </c>
      <c r="C18" s="3">
        <v>49</v>
      </c>
      <c r="D18" s="3">
        <v>60</v>
      </c>
      <c r="E18" s="3">
        <v>48</v>
      </c>
      <c r="F18" s="3">
        <v>51</v>
      </c>
      <c r="G18" s="3">
        <v>102</v>
      </c>
      <c r="H18" s="3">
        <v>104</v>
      </c>
      <c r="I18" s="3">
        <f t="shared" si="4"/>
        <v>509</v>
      </c>
      <c r="K18" s="54">
        <f t="shared" si="0"/>
        <v>9.2779934744171635E-3</v>
      </c>
      <c r="L18" s="54">
        <f t="shared" si="1"/>
        <v>119.15727019193965</v>
      </c>
      <c r="M18" s="54">
        <f t="shared" si="2"/>
        <v>58.377134941032786</v>
      </c>
      <c r="N18" s="54">
        <f t="shared" si="2"/>
        <v>56.233918448442424</v>
      </c>
      <c r="O18" s="54">
        <f t="shared" si="2"/>
        <v>50.472284500829367</v>
      </c>
      <c r="P18" s="54">
        <f t="shared" si="2"/>
        <v>49.071307486192381</v>
      </c>
      <c r="Q18" s="54">
        <f t="shared" si="2"/>
        <v>87.426532509432931</v>
      </c>
      <c r="R18" s="54">
        <f t="shared" si="2"/>
        <v>88.261551922130465</v>
      </c>
      <c r="S18" t="s">
        <v>74</v>
      </c>
      <c r="U18" s="7">
        <f t="shared" si="5"/>
        <v>4.8975081603191288</v>
      </c>
      <c r="V18" s="7">
        <f t="shared" si="6"/>
        <v>1.5062517163810354</v>
      </c>
      <c r="W18" s="7">
        <f t="shared" si="7"/>
        <v>0.25222091300619964</v>
      </c>
      <c r="X18" s="7">
        <f t="shared" si="8"/>
        <v>0.12109994056125353</v>
      </c>
      <c r="Y18" s="7">
        <f t="shared" si="9"/>
        <v>7.5805088622597605E-2</v>
      </c>
      <c r="Z18" s="7">
        <f t="shared" si="10"/>
        <v>2.4293077696487591</v>
      </c>
      <c r="AA18" s="7">
        <f t="shared" si="11"/>
        <v>2.8064173188154413</v>
      </c>
      <c r="AB18" t="s">
        <v>74</v>
      </c>
    </row>
    <row r="19" spans="1:29" x14ac:dyDescent="0.2">
      <c r="A19" t="s">
        <v>75</v>
      </c>
      <c r="B19" s="3">
        <v>225</v>
      </c>
      <c r="C19" s="3">
        <v>60</v>
      </c>
      <c r="D19" s="3">
        <v>30</v>
      </c>
      <c r="E19" s="3">
        <v>50</v>
      </c>
      <c r="F19" s="3">
        <v>71</v>
      </c>
      <c r="G19" s="3">
        <v>141</v>
      </c>
      <c r="H19" s="3">
        <v>175</v>
      </c>
      <c r="I19" s="3">
        <f t="shared" si="4"/>
        <v>752</v>
      </c>
      <c r="K19" s="54">
        <f t="shared" si="0"/>
        <v>1.370736953391298E-2</v>
      </c>
      <c r="L19" s="54">
        <f t="shared" si="1"/>
        <v>176.04374692404443</v>
      </c>
      <c r="M19" s="54">
        <f t="shared" si="2"/>
        <v>86.246769107380473</v>
      </c>
      <c r="N19" s="54">
        <f t="shared" si="2"/>
        <v>83.080366745046575</v>
      </c>
      <c r="O19" s="54">
        <f t="shared" si="2"/>
        <v>74.568090264486599</v>
      </c>
      <c r="P19" s="54">
        <f t="shared" si="2"/>
        <v>72.498277464865751</v>
      </c>
      <c r="Q19" s="54">
        <f t="shared" si="2"/>
        <v>129.164543118062</v>
      </c>
      <c r="R19" s="54">
        <f t="shared" si="2"/>
        <v>130.39820637611419</v>
      </c>
      <c r="S19" t="s">
        <v>75</v>
      </c>
      <c r="U19" s="7">
        <f t="shared" si="5"/>
        <v>13.614313243804634</v>
      </c>
      <c r="V19" s="7">
        <f t="shared" si="6"/>
        <v>7.9874631328907446</v>
      </c>
      <c r="W19" s="7">
        <f t="shared" si="7"/>
        <v>33.913251038418572</v>
      </c>
      <c r="X19" s="7">
        <f t="shared" si="8"/>
        <v>8.0944953411449276</v>
      </c>
      <c r="Y19" s="7">
        <f t="shared" si="9"/>
        <v>3.0963982045124291E-2</v>
      </c>
      <c r="Z19" s="7">
        <f t="shared" si="10"/>
        <v>1.0844929747955379</v>
      </c>
      <c r="AA19" s="7">
        <f t="shared" si="11"/>
        <v>15.255731269261512</v>
      </c>
      <c r="AB19" t="s">
        <v>75</v>
      </c>
    </row>
    <row r="20" spans="1:29" x14ac:dyDescent="0.2">
      <c r="A20" t="s">
        <v>14</v>
      </c>
      <c r="B20" s="3">
        <v>88</v>
      </c>
      <c r="C20" s="3">
        <v>29</v>
      </c>
      <c r="D20" s="3">
        <v>32</v>
      </c>
      <c r="E20" s="3">
        <v>35</v>
      </c>
      <c r="F20" s="3">
        <v>20</v>
      </c>
      <c r="G20" s="3">
        <v>104</v>
      </c>
      <c r="H20" s="3">
        <v>100</v>
      </c>
      <c r="I20" s="3">
        <f t="shared" si="4"/>
        <v>408</v>
      </c>
      <c r="K20" s="54">
        <f t="shared" si="0"/>
        <v>7.4369770875485318E-3</v>
      </c>
      <c r="L20" s="54">
        <f t="shared" si="1"/>
        <v>95.513096735385801</v>
      </c>
      <c r="M20" s="54">
        <f t="shared" si="2"/>
        <v>46.793459834855362</v>
      </c>
      <c r="N20" s="54">
        <f t="shared" si="2"/>
        <v>45.075518127631653</v>
      </c>
      <c r="O20" s="54">
        <f t="shared" si="2"/>
        <v>40.45715535626401</v>
      </c>
      <c r="P20" s="54">
        <f t="shared" si="2"/>
        <v>39.334171816044183</v>
      </c>
      <c r="Q20" s="54">
        <f t="shared" si="2"/>
        <v>70.078635095969801</v>
      </c>
      <c r="R20" s="54">
        <f t="shared" si="2"/>
        <v>70.747963033849175</v>
      </c>
      <c r="S20" t="s">
        <v>14</v>
      </c>
      <c r="U20" s="7">
        <f t="shared" si="5"/>
        <v>0.59098306394197742</v>
      </c>
      <c r="V20" s="7">
        <f t="shared" si="6"/>
        <v>6.7660569235954986</v>
      </c>
      <c r="W20" s="7">
        <f t="shared" si="7"/>
        <v>3.7929497298716242</v>
      </c>
      <c r="X20" s="7">
        <f t="shared" si="8"/>
        <v>0.73610080392837196</v>
      </c>
      <c r="Y20" s="7">
        <f t="shared" si="9"/>
        <v>9.5034465594072106</v>
      </c>
      <c r="Z20" s="7">
        <f t="shared" si="10"/>
        <v>16.419540639976674</v>
      </c>
      <c r="AA20" s="7">
        <f t="shared" si="11"/>
        <v>12.094788739849029</v>
      </c>
      <c r="AB20" t="s">
        <v>14</v>
      </c>
    </row>
    <row r="21" spans="1:29" x14ac:dyDescent="0.2">
      <c r="A21" t="s">
        <v>76</v>
      </c>
      <c r="B21" s="3">
        <v>357</v>
      </c>
      <c r="C21" s="3">
        <v>322</v>
      </c>
      <c r="D21" s="3">
        <v>297</v>
      </c>
      <c r="E21" s="3">
        <v>243</v>
      </c>
      <c r="F21" s="3">
        <v>248</v>
      </c>
      <c r="G21" s="3">
        <v>722</v>
      </c>
      <c r="H21" s="3">
        <v>550</v>
      </c>
      <c r="I21" s="3">
        <f t="shared" si="4"/>
        <v>2739</v>
      </c>
      <c r="K21" s="54">
        <f t="shared" si="0"/>
        <v>4.9926177065675072E-2</v>
      </c>
      <c r="L21" s="54">
        <f t="shared" si="1"/>
        <v>641.20189205446502</v>
      </c>
      <c r="M21" s="54">
        <f t="shared" si="2"/>
        <v>314.13550609722756</v>
      </c>
      <c r="N21" s="54">
        <f t="shared" si="2"/>
        <v>302.60255919505664</v>
      </c>
      <c r="O21" s="54">
        <f t="shared" si="2"/>
        <v>271.59840323727235</v>
      </c>
      <c r="P21" s="54">
        <f t="shared" si="2"/>
        <v>264.05955050035544</v>
      </c>
      <c r="Q21" s="54">
        <f t="shared" si="2"/>
        <v>470.45436648985617</v>
      </c>
      <c r="R21" s="54">
        <f t="shared" si="2"/>
        <v>474.94772242576693</v>
      </c>
      <c r="S21" t="s">
        <v>76</v>
      </c>
      <c r="U21" s="7">
        <f t="shared" si="5"/>
        <v>125.96768108175975</v>
      </c>
      <c r="V21" s="7">
        <f t="shared" si="6"/>
        <v>0.19689039648896511</v>
      </c>
      <c r="W21" s="7">
        <f t="shared" si="7"/>
        <v>0.10372902865596947</v>
      </c>
      <c r="X21" s="7">
        <f t="shared" si="8"/>
        <v>3.0113161858581607</v>
      </c>
      <c r="Y21" s="7">
        <f t="shared" si="9"/>
        <v>0.97670832880221681</v>
      </c>
      <c r="Z21" s="7">
        <f t="shared" si="10"/>
        <v>134.49807302274007</v>
      </c>
      <c r="AA21" s="7">
        <f t="shared" si="11"/>
        <v>11.859925004609591</v>
      </c>
      <c r="AB21" t="s">
        <v>76</v>
      </c>
    </row>
    <row r="22" spans="1:29" x14ac:dyDescent="0.2">
      <c r="A22" t="s">
        <v>8</v>
      </c>
      <c r="B22">
        <v>158</v>
      </c>
      <c r="C22">
        <v>156</v>
      </c>
      <c r="D22">
        <v>136</v>
      </c>
      <c r="E22">
        <v>120</v>
      </c>
      <c r="F22">
        <v>127</v>
      </c>
      <c r="G22">
        <v>329</v>
      </c>
      <c r="H22">
        <v>286</v>
      </c>
      <c r="I22" s="3">
        <f t="shared" si="4"/>
        <v>1312</v>
      </c>
      <c r="K22" s="54">
        <f t="shared" si="0"/>
        <v>2.3914985144273711E-2</v>
      </c>
      <c r="L22" s="54">
        <f t="shared" si="1"/>
        <v>307.14015420790724</v>
      </c>
      <c r="M22" s="54">
        <f t="shared" si="2"/>
        <v>150.47308652777019</v>
      </c>
      <c r="N22" s="54">
        <f t="shared" si="2"/>
        <v>144.94872495944296</v>
      </c>
      <c r="O22" s="54">
        <f t="shared" si="2"/>
        <v>130.09751918484898</v>
      </c>
      <c r="P22" s="54">
        <f t="shared" si="2"/>
        <v>126.48635642806364</v>
      </c>
      <c r="Q22" s="54">
        <f t="shared" si="2"/>
        <v>225.35090501449116</v>
      </c>
      <c r="R22" s="54">
        <f t="shared" si="2"/>
        <v>227.50325367747581</v>
      </c>
      <c r="S22" t="s">
        <v>8</v>
      </c>
      <c r="U22" s="7">
        <f t="shared" si="5"/>
        <v>72.419009017303267</v>
      </c>
      <c r="V22" s="7">
        <f t="shared" si="6"/>
        <v>0.20300489100340122</v>
      </c>
      <c r="W22" s="7">
        <f t="shared" si="7"/>
        <v>0.55246900876267691</v>
      </c>
      <c r="X22" s="7">
        <f t="shared" si="8"/>
        <v>0.78371896964094678</v>
      </c>
      <c r="Y22" s="7">
        <f t="shared" si="9"/>
        <v>2.0858353931760701E-3</v>
      </c>
      <c r="Z22" s="7">
        <f t="shared" si="10"/>
        <v>47.672916559284275</v>
      </c>
      <c r="AA22" s="7">
        <f t="shared" si="11"/>
        <v>15.04096875543074</v>
      </c>
      <c r="AB22" t="s">
        <v>8</v>
      </c>
    </row>
    <row r="23" spans="1:29" x14ac:dyDescent="0.2">
      <c r="A23" t="s">
        <v>68</v>
      </c>
      <c r="B23">
        <v>1520</v>
      </c>
      <c r="C23">
        <v>558</v>
      </c>
      <c r="D23">
        <v>518</v>
      </c>
      <c r="E23">
        <v>570</v>
      </c>
      <c r="F23">
        <v>374</v>
      </c>
      <c r="G23">
        <v>739</v>
      </c>
      <c r="H23">
        <v>669</v>
      </c>
      <c r="I23" s="3">
        <f t="shared" si="4"/>
        <v>4948</v>
      </c>
      <c r="K23" s="54">
        <f t="shared" si="0"/>
        <v>9.0191575071544447E-2</v>
      </c>
      <c r="L23" s="54">
        <f t="shared" si="1"/>
        <v>1158.3303986438452</v>
      </c>
      <c r="M23" s="54">
        <f t="shared" ref="M23:R30" si="12">$K23*M$31*$I$31</f>
        <v>567.48539035015767</v>
      </c>
      <c r="N23" s="54">
        <f t="shared" si="12"/>
        <v>546.65113650863088</v>
      </c>
      <c r="O23" s="54">
        <f t="shared" si="12"/>
        <v>490.6421683892018</v>
      </c>
      <c r="P23" s="54">
        <f t="shared" si="12"/>
        <v>477.02324055339858</v>
      </c>
      <c r="Q23" s="54">
        <f t="shared" si="12"/>
        <v>849.87521189916333</v>
      </c>
      <c r="R23" s="54">
        <f t="shared" si="12"/>
        <v>857.99245365560239</v>
      </c>
      <c r="S23" t="s">
        <v>68</v>
      </c>
      <c r="U23" s="7">
        <f t="shared" si="5"/>
        <v>112.92538009730573</v>
      </c>
      <c r="V23" s="7">
        <f t="shared" si="6"/>
        <v>0.15854616105508573</v>
      </c>
      <c r="W23" s="7">
        <f t="shared" si="7"/>
        <v>1.5016663616197217</v>
      </c>
      <c r="X23" s="7">
        <f t="shared" si="8"/>
        <v>12.83555683491962</v>
      </c>
      <c r="Y23" s="7">
        <f t="shared" si="9"/>
        <v>22.250044005844003</v>
      </c>
      <c r="Z23" s="7">
        <f t="shared" si="10"/>
        <v>14.464844298980397</v>
      </c>
      <c r="AA23" s="7">
        <f t="shared" si="11"/>
        <v>41.629908732393417</v>
      </c>
      <c r="AB23" t="s">
        <v>68</v>
      </c>
    </row>
    <row r="24" spans="1:29" x14ac:dyDescent="0.2">
      <c r="A24" t="s">
        <v>69</v>
      </c>
      <c r="B24">
        <v>1493</v>
      </c>
      <c r="C24">
        <v>619</v>
      </c>
      <c r="D24">
        <v>518</v>
      </c>
      <c r="E24">
        <v>407</v>
      </c>
      <c r="F24">
        <v>384</v>
      </c>
      <c r="G24">
        <v>636</v>
      </c>
      <c r="H24">
        <v>751</v>
      </c>
      <c r="I24" s="3">
        <f t="shared" si="4"/>
        <v>4808</v>
      </c>
      <c r="K24" s="54">
        <f t="shared" si="0"/>
        <v>8.763967116895427E-2</v>
      </c>
      <c r="L24" s="54">
        <f t="shared" si="1"/>
        <v>1125.5562968228799</v>
      </c>
      <c r="M24" s="54">
        <f t="shared" si="12"/>
        <v>551.42881099506019</v>
      </c>
      <c r="N24" s="54">
        <f t="shared" si="12"/>
        <v>531.18404695503182</v>
      </c>
      <c r="O24" s="54">
        <f t="shared" si="12"/>
        <v>476.75981115911122</v>
      </c>
      <c r="P24" s="54">
        <f t="shared" si="12"/>
        <v>463.52622081259915</v>
      </c>
      <c r="Q24" s="54">
        <f t="shared" si="12"/>
        <v>825.82862142505599</v>
      </c>
      <c r="R24" s="54">
        <f t="shared" si="12"/>
        <v>833.71619183026201</v>
      </c>
      <c r="S24" t="s">
        <v>69</v>
      </c>
      <c r="U24" s="7">
        <f t="shared" si="5"/>
        <v>119.95390669096122</v>
      </c>
      <c r="V24" s="7">
        <f t="shared" si="6"/>
        <v>8.2800635231629229</v>
      </c>
      <c r="W24" s="7">
        <f t="shared" si="7"/>
        <v>0.32722950756689173</v>
      </c>
      <c r="X24" s="7">
        <f t="shared" si="8"/>
        <v>10.207301746184228</v>
      </c>
      <c r="Y24" s="7">
        <f t="shared" si="9"/>
        <v>13.644146787741708</v>
      </c>
      <c r="Z24" s="7">
        <f t="shared" si="10"/>
        <v>43.63484696129219</v>
      </c>
      <c r="AA24" s="7">
        <f t="shared" si="11"/>
        <v>8.2065917130390496</v>
      </c>
      <c r="AB24" t="s">
        <v>69</v>
      </c>
    </row>
    <row r="25" spans="1:29" x14ac:dyDescent="0.2">
      <c r="A25" t="s">
        <v>3</v>
      </c>
      <c r="B25">
        <v>579</v>
      </c>
      <c r="C25">
        <v>352</v>
      </c>
      <c r="D25">
        <v>302</v>
      </c>
      <c r="E25">
        <v>241</v>
      </c>
      <c r="F25">
        <v>197</v>
      </c>
      <c r="G25">
        <v>407</v>
      </c>
      <c r="H25">
        <v>397</v>
      </c>
      <c r="I25" s="3">
        <f t="shared" si="4"/>
        <v>2475</v>
      </c>
      <c r="K25" s="54">
        <f t="shared" si="0"/>
        <v>4.5114015420790729E-2</v>
      </c>
      <c r="L25" s="54">
        <f t="shared" si="1"/>
        <v>579.3993000492153</v>
      </c>
      <c r="M25" s="54">
        <f t="shared" si="12"/>
        <v>283.85738502761529</v>
      </c>
      <c r="N25" s="54">
        <f t="shared" si="12"/>
        <v>273.43604746541263</v>
      </c>
      <c r="O25" s="54">
        <f t="shared" si="12"/>
        <v>245.42024388910158</v>
      </c>
      <c r="P25" s="54">
        <f t="shared" si="12"/>
        <v>238.60802756056216</v>
      </c>
      <c r="Q25" s="54">
        <f t="shared" si="12"/>
        <v>425.10936731011105</v>
      </c>
      <c r="R25" s="54">
        <f t="shared" si="12"/>
        <v>429.16962869798215</v>
      </c>
      <c r="S25" t="s">
        <v>3</v>
      </c>
      <c r="U25" s="7">
        <f t="shared" si="5"/>
        <v>2.7518246792807097E-4</v>
      </c>
      <c r="V25" s="7">
        <f t="shared" si="6"/>
        <v>16.358270808501</v>
      </c>
      <c r="W25" s="7">
        <f t="shared" si="7"/>
        <v>2.983876456528157</v>
      </c>
      <c r="X25" s="7">
        <f t="shared" si="8"/>
        <v>7.961265024236884E-2</v>
      </c>
      <c r="Y25" s="7">
        <f t="shared" si="9"/>
        <v>7.2555310698467173</v>
      </c>
      <c r="Z25" s="7">
        <f t="shared" si="10"/>
        <v>0.77144661960197347</v>
      </c>
      <c r="AA25" s="7">
        <f t="shared" si="11"/>
        <v>2.4113659060769934</v>
      </c>
      <c r="AB25" t="s">
        <v>3</v>
      </c>
    </row>
    <row r="26" spans="1:29" x14ac:dyDescent="0.2">
      <c r="A26" t="s">
        <v>7</v>
      </c>
      <c r="B26">
        <v>307</v>
      </c>
      <c r="C26">
        <v>173</v>
      </c>
      <c r="D26">
        <v>140</v>
      </c>
      <c r="E26">
        <v>93</v>
      </c>
      <c r="F26">
        <v>89</v>
      </c>
      <c r="G26">
        <v>197</v>
      </c>
      <c r="H26">
        <v>193</v>
      </c>
      <c r="I26" s="3">
        <f t="shared" si="4"/>
        <v>1192</v>
      </c>
      <c r="K26" s="54">
        <f t="shared" si="0"/>
        <v>2.1727638942053554E-2</v>
      </c>
      <c r="L26" s="54">
        <f t="shared" si="1"/>
        <v>279.0480669327938</v>
      </c>
      <c r="M26" s="54">
        <f t="shared" si="12"/>
        <v>136.71030422340095</v>
      </c>
      <c r="N26" s="54">
        <f t="shared" si="12"/>
        <v>131.69121962778658</v>
      </c>
      <c r="O26" s="54">
        <f t="shared" si="12"/>
        <v>118.19835584477133</v>
      </c>
      <c r="P26" s="54">
        <f t="shared" si="12"/>
        <v>114.91748236452125</v>
      </c>
      <c r="Q26" s="54">
        <f t="shared" si="12"/>
        <v>204.7395417509706</v>
      </c>
      <c r="R26" s="54">
        <f t="shared" si="12"/>
        <v>206.69502925575543</v>
      </c>
      <c r="S26" t="s">
        <v>7</v>
      </c>
      <c r="U26" s="7">
        <f t="shared" si="5"/>
        <v>2.7999139029396924</v>
      </c>
      <c r="V26" s="7">
        <f t="shared" si="6"/>
        <v>9.6330852823359248</v>
      </c>
      <c r="W26" s="7">
        <f t="shared" si="7"/>
        <v>0.52422501263791588</v>
      </c>
      <c r="X26" s="7">
        <f t="shared" si="8"/>
        <v>5.3719625179355619</v>
      </c>
      <c r="Y26" s="7">
        <f t="shared" si="9"/>
        <v>5.8452019509491997</v>
      </c>
      <c r="Z26" s="7">
        <f t="shared" si="10"/>
        <v>0.29256931026970573</v>
      </c>
      <c r="AA26" s="7">
        <f t="shared" si="11"/>
        <v>0.90739398519316183</v>
      </c>
      <c r="AB26" t="s">
        <v>7</v>
      </c>
    </row>
    <row r="27" spans="1:29" x14ac:dyDescent="0.2">
      <c r="A27" t="s">
        <v>70</v>
      </c>
      <c r="B27">
        <v>562</v>
      </c>
      <c r="C27">
        <v>382</v>
      </c>
      <c r="D27">
        <v>390</v>
      </c>
      <c r="E27">
        <v>399</v>
      </c>
      <c r="F27">
        <v>193</v>
      </c>
      <c r="G27">
        <v>513</v>
      </c>
      <c r="H27">
        <v>526</v>
      </c>
      <c r="I27" s="3">
        <f t="shared" si="4"/>
        <v>2965</v>
      </c>
      <c r="K27" s="54">
        <f t="shared" si="0"/>
        <v>5.4045679079856364E-2</v>
      </c>
      <c r="L27" s="54">
        <f t="shared" si="1"/>
        <v>694.10865642259535</v>
      </c>
      <c r="M27" s="54">
        <f t="shared" si="12"/>
        <v>340.05541277045626</v>
      </c>
      <c r="N27" s="54">
        <f t="shared" si="12"/>
        <v>327.57086090300947</v>
      </c>
      <c r="O27" s="54">
        <f t="shared" si="12"/>
        <v>294.00849419441857</v>
      </c>
      <c r="P27" s="54">
        <f t="shared" si="12"/>
        <v>285.84759665336031</v>
      </c>
      <c r="Q27" s="54">
        <f t="shared" si="12"/>
        <v>509.27243396948649</v>
      </c>
      <c r="R27" s="54">
        <f t="shared" si="12"/>
        <v>514.13654508667355</v>
      </c>
      <c r="S27" t="s">
        <v>70</v>
      </c>
      <c r="U27" s="7">
        <f t="shared" si="5"/>
        <v>25.144041844592106</v>
      </c>
      <c r="V27" s="7">
        <f t="shared" si="6"/>
        <v>5.1737109064762832</v>
      </c>
      <c r="W27" s="7">
        <f t="shared" si="7"/>
        <v>11.897875768459674</v>
      </c>
      <c r="X27" s="7">
        <f t="shared" si="8"/>
        <v>37.492849727103916</v>
      </c>
      <c r="Y27" s="7">
        <f t="shared" si="9"/>
        <v>30.158295207775168</v>
      </c>
      <c r="Z27" s="7">
        <f t="shared" si="10"/>
        <v>2.7283527607290047E-2</v>
      </c>
      <c r="AA27" s="7">
        <f t="shared" si="11"/>
        <v>0.2737435489181248</v>
      </c>
      <c r="AB27" t="s">
        <v>70</v>
      </c>
    </row>
    <row r="28" spans="1:29" x14ac:dyDescent="0.2">
      <c r="A28" t="s">
        <v>9</v>
      </c>
      <c r="B28">
        <v>410</v>
      </c>
      <c r="C28">
        <v>310</v>
      </c>
      <c r="D28">
        <v>297</v>
      </c>
      <c r="E28">
        <v>290</v>
      </c>
      <c r="F28">
        <v>158</v>
      </c>
      <c r="G28">
        <v>355</v>
      </c>
      <c r="H28">
        <v>441</v>
      </c>
      <c r="I28" s="3">
        <f t="shared" si="4"/>
        <v>2261</v>
      </c>
      <c r="K28" s="54">
        <f t="shared" si="0"/>
        <v>4.1213248026831448E-2</v>
      </c>
      <c r="L28" s="54">
        <f t="shared" si="1"/>
        <v>529.30174440859628</v>
      </c>
      <c r="M28" s="54">
        <f t="shared" si="12"/>
        <v>259.31375658482347</v>
      </c>
      <c r="N28" s="54">
        <f t="shared" si="12"/>
        <v>249.79349629062543</v>
      </c>
      <c r="O28" s="54">
        <f t="shared" si="12"/>
        <v>224.20006926596307</v>
      </c>
      <c r="P28" s="54">
        <f t="shared" si="12"/>
        <v>217.97686881391152</v>
      </c>
      <c r="Q28" s="54">
        <f t="shared" si="12"/>
        <v>388.35243615683271</v>
      </c>
      <c r="R28" s="54">
        <f t="shared" si="12"/>
        <v>392.06162847924753</v>
      </c>
      <c r="S28" t="s">
        <v>9</v>
      </c>
      <c r="U28" s="7">
        <f t="shared" si="5"/>
        <v>26.88996658198597</v>
      </c>
      <c r="V28" s="7">
        <f t="shared" si="6"/>
        <v>9.9072849253261897</v>
      </c>
      <c r="W28" s="7">
        <f t="shared" si="7"/>
        <v>8.9211850010317004</v>
      </c>
      <c r="X28" s="7">
        <f t="shared" si="8"/>
        <v>19.311460958863144</v>
      </c>
      <c r="Y28" s="7">
        <f t="shared" si="9"/>
        <v>16.502782209391814</v>
      </c>
      <c r="Z28" s="7">
        <f t="shared" si="10"/>
        <v>2.8643698198570715</v>
      </c>
      <c r="AA28" s="7">
        <f t="shared" si="11"/>
        <v>6.1086421958530579</v>
      </c>
      <c r="AB28" t="s">
        <v>9</v>
      </c>
    </row>
    <row r="29" spans="1:29" x14ac:dyDescent="0.2">
      <c r="A29" t="s">
        <v>177</v>
      </c>
      <c r="B29">
        <v>1005</v>
      </c>
      <c r="C29">
        <v>423</v>
      </c>
      <c r="D29">
        <v>564</v>
      </c>
      <c r="E29">
        <v>546</v>
      </c>
      <c r="F29">
        <v>293</v>
      </c>
      <c r="G29">
        <v>833</v>
      </c>
      <c r="H29">
        <v>960</v>
      </c>
      <c r="I29" s="3">
        <f t="shared" si="4"/>
        <v>4624</v>
      </c>
      <c r="K29" s="54">
        <f t="shared" si="0"/>
        <v>8.4285740325550029E-2</v>
      </c>
      <c r="L29" s="54">
        <f t="shared" si="1"/>
        <v>1082.4817630010391</v>
      </c>
      <c r="M29" s="54">
        <f t="shared" si="12"/>
        <v>530.32587812836073</v>
      </c>
      <c r="N29" s="54">
        <f t="shared" si="12"/>
        <v>510.85587211315874</v>
      </c>
      <c r="O29" s="54">
        <f t="shared" si="12"/>
        <v>458.51442737099211</v>
      </c>
      <c r="P29" s="54">
        <f t="shared" si="12"/>
        <v>445.78728058183412</v>
      </c>
      <c r="Q29" s="54">
        <f t="shared" si="12"/>
        <v>794.22453108765785</v>
      </c>
      <c r="R29" s="54">
        <f t="shared" si="12"/>
        <v>801.81024771695741</v>
      </c>
      <c r="S29" t="s">
        <v>177</v>
      </c>
      <c r="U29" s="7">
        <f t="shared" si="5"/>
        <v>5.5459812838836982</v>
      </c>
      <c r="V29" s="7">
        <f t="shared" si="6"/>
        <v>21.720313096310388</v>
      </c>
      <c r="W29" s="7">
        <f t="shared" si="7"/>
        <v>5.5285619350330846</v>
      </c>
      <c r="X29" s="7">
        <f t="shared" si="8"/>
        <v>16.692441854250859</v>
      </c>
      <c r="Y29" s="7">
        <f t="shared" si="9"/>
        <v>52.365677811901605</v>
      </c>
      <c r="Z29" s="7">
        <f t="shared" si="10"/>
        <v>1.8930880758782158</v>
      </c>
      <c r="AA29" s="7">
        <f t="shared" si="11"/>
        <v>31.209376281511389</v>
      </c>
      <c r="AB29" t="s">
        <v>177</v>
      </c>
    </row>
    <row r="30" spans="1:29" x14ac:dyDescent="0.2">
      <c r="A30" t="s">
        <v>15</v>
      </c>
      <c r="B30">
        <v>397</v>
      </c>
      <c r="C30">
        <v>204</v>
      </c>
      <c r="D30">
        <v>312</v>
      </c>
      <c r="E30">
        <v>413</v>
      </c>
      <c r="F30">
        <v>174</v>
      </c>
      <c r="G30">
        <v>429</v>
      </c>
      <c r="H30">
        <v>519</v>
      </c>
      <c r="I30" s="3">
        <f t="shared" si="4"/>
        <v>2448</v>
      </c>
      <c r="K30" s="54">
        <f t="shared" si="0"/>
        <v>4.4621862525291191E-2</v>
      </c>
      <c r="L30" s="54">
        <f t="shared" si="1"/>
        <v>573.07858041231475</v>
      </c>
      <c r="M30" s="54">
        <f t="shared" si="12"/>
        <v>280.76075900913219</v>
      </c>
      <c r="N30" s="54">
        <f t="shared" si="12"/>
        <v>270.45310876578992</v>
      </c>
      <c r="O30" s="54">
        <f t="shared" si="12"/>
        <v>242.74293213758406</v>
      </c>
      <c r="P30" s="54">
        <f t="shared" si="12"/>
        <v>236.00503089626511</v>
      </c>
      <c r="Q30" s="54">
        <f t="shared" si="12"/>
        <v>420.47181057581889</v>
      </c>
      <c r="R30" s="54">
        <f t="shared" si="12"/>
        <v>424.4877782030951</v>
      </c>
      <c r="S30" t="s">
        <v>15</v>
      </c>
      <c r="U30" s="7">
        <f t="shared" si="5"/>
        <v>54.100201158643344</v>
      </c>
      <c r="V30" s="7">
        <f t="shared" si="6"/>
        <v>20.986601348610883</v>
      </c>
      <c r="W30" s="7">
        <f t="shared" si="7"/>
        <v>6.3824157137794577</v>
      </c>
      <c r="X30" s="7">
        <f t="shared" si="8"/>
        <v>119.41632615971501</v>
      </c>
      <c r="Y30" s="7">
        <f t="shared" si="9"/>
        <v>16.290431783789717</v>
      </c>
      <c r="Z30" s="7">
        <f t="shared" si="10"/>
        <v>0.17297239202579054</v>
      </c>
      <c r="AA30" s="7">
        <f t="shared" si="11"/>
        <v>21.043150186325466</v>
      </c>
      <c r="AB30" t="s">
        <v>15</v>
      </c>
    </row>
    <row r="31" spans="1:29" x14ac:dyDescent="0.2">
      <c r="B31" s="3">
        <f>SUM(B7:B30)</f>
        <v>12843</v>
      </c>
      <c r="C31" s="3">
        <f t="shared" ref="C31:I31" si="13">SUM(C7:C30)</f>
        <v>6292</v>
      </c>
      <c r="D31" s="3">
        <f t="shared" si="13"/>
        <v>6061</v>
      </c>
      <c r="E31" s="3">
        <f t="shared" si="13"/>
        <v>5440</v>
      </c>
      <c r="F31" s="3">
        <f t="shared" si="13"/>
        <v>5289</v>
      </c>
      <c r="G31" s="3">
        <f t="shared" si="13"/>
        <v>9423</v>
      </c>
      <c r="H31" s="3">
        <f t="shared" si="13"/>
        <v>9513</v>
      </c>
      <c r="I31" s="3">
        <f t="shared" si="13"/>
        <v>54861</v>
      </c>
      <c r="L31" s="63">
        <f t="shared" ref="L31:R31" si="14">B31/$I$31</f>
        <v>0.23410072729261225</v>
      </c>
      <c r="M31" s="63">
        <f t="shared" si="14"/>
        <v>0.1146898525364102</v>
      </c>
      <c r="N31" s="63">
        <f t="shared" si="14"/>
        <v>0.1104792110971364</v>
      </c>
      <c r="O31" s="63">
        <f t="shared" si="14"/>
        <v>9.9159694500647086E-2</v>
      </c>
      <c r="P31" s="63">
        <f t="shared" si="14"/>
        <v>9.6407283862853396E-2</v>
      </c>
      <c r="Q31" s="63">
        <f t="shared" si="14"/>
        <v>0.17176136052933777</v>
      </c>
      <c r="R31" s="63">
        <f t="shared" si="14"/>
        <v>0.17340187018100289</v>
      </c>
      <c r="AC31" s="7">
        <f>SUM(U7:AA30)</f>
        <v>3000.8767702961732</v>
      </c>
    </row>
    <row r="33" spans="12:13" x14ac:dyDescent="0.2">
      <c r="L33" s="54"/>
      <c r="M33" s="54"/>
    </row>
    <row r="36" spans="12:13" x14ac:dyDescent="0.2">
      <c r="L36" s="56" t="s">
        <v>230</v>
      </c>
      <c r="M36">
        <v>138</v>
      </c>
    </row>
    <row r="37" spans="12:13" x14ac:dyDescent="0.2">
      <c r="L37" s="56" t="s">
        <v>210</v>
      </c>
      <c r="M37">
        <f>_xlfn.CHISQ.TEST(B7:H30,L7:R30)</f>
        <v>0</v>
      </c>
    </row>
  </sheetData>
  <mergeCells count="3">
    <mergeCell ref="A4:I4"/>
    <mergeCell ref="K4:R4"/>
    <mergeCell ref="U4:A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FEAB-FC6A-A84F-82B0-1BD20CF5E6C2}">
  <dimension ref="A1:AA54"/>
  <sheetViews>
    <sheetView tabSelected="1" zoomScaleNormal="100" workbookViewId="0">
      <selection activeCell="E24" sqref="E24"/>
    </sheetView>
  </sheetViews>
  <sheetFormatPr baseColWidth="10" defaultRowHeight="16" x14ac:dyDescent="0.2"/>
  <cols>
    <col min="19" max="19" width="12.33203125" bestFit="1" customWidth="1"/>
    <col min="20" max="20" width="12.1640625" bestFit="1" customWidth="1"/>
  </cols>
  <sheetData>
    <row r="1" spans="1:27" x14ac:dyDescent="0.2">
      <c r="A1" s="81" t="s">
        <v>227</v>
      </c>
      <c r="B1" s="81"/>
      <c r="C1" s="81"/>
      <c r="D1" s="81"/>
      <c r="E1" s="81"/>
      <c r="F1" s="81"/>
      <c r="G1" s="81"/>
      <c r="H1" s="81"/>
      <c r="I1" s="81"/>
      <c r="K1" s="81" t="s">
        <v>228</v>
      </c>
      <c r="L1" s="81"/>
      <c r="M1" s="81"/>
      <c r="N1" s="81"/>
      <c r="O1" s="81"/>
      <c r="P1" s="81"/>
      <c r="Q1" s="81"/>
      <c r="R1" s="81"/>
      <c r="T1" s="81" t="s">
        <v>229</v>
      </c>
      <c r="U1" s="81"/>
      <c r="V1" s="81"/>
      <c r="W1" s="81"/>
      <c r="X1" s="81"/>
      <c r="Y1" s="81"/>
      <c r="Z1" s="81"/>
      <c r="AA1" s="81"/>
    </row>
    <row r="2" spans="1:27" x14ac:dyDescent="0.2">
      <c r="A2" t="s">
        <v>136</v>
      </c>
      <c r="B2" s="28" t="s">
        <v>3</v>
      </c>
      <c r="C2" s="28" t="s">
        <v>4</v>
      </c>
      <c r="D2" s="28" t="s">
        <v>5</v>
      </c>
      <c r="E2" s="28" t="s">
        <v>6</v>
      </c>
      <c r="F2" s="28" t="s">
        <v>7</v>
      </c>
      <c r="G2" s="28" t="s">
        <v>8</v>
      </c>
      <c r="H2" s="28" t="s">
        <v>9</v>
      </c>
      <c r="L2" s="28" t="s">
        <v>3</v>
      </c>
      <c r="M2" s="28" t="s">
        <v>4</v>
      </c>
      <c r="N2" s="28" t="s">
        <v>5</v>
      </c>
      <c r="O2" s="28" t="s">
        <v>6</v>
      </c>
      <c r="P2" s="28" t="s">
        <v>7</v>
      </c>
      <c r="Q2" s="28" t="s">
        <v>8</v>
      </c>
      <c r="R2" s="28" t="s">
        <v>9</v>
      </c>
      <c r="T2" s="28" t="s">
        <v>3</v>
      </c>
      <c r="U2" s="28" t="s">
        <v>4</v>
      </c>
      <c r="V2" s="28" t="s">
        <v>5</v>
      </c>
      <c r="W2" s="28" t="s">
        <v>6</v>
      </c>
      <c r="X2" s="28" t="s">
        <v>7</v>
      </c>
      <c r="Y2" s="28" t="s">
        <v>8</v>
      </c>
      <c r="Z2" s="28" t="s">
        <v>9</v>
      </c>
    </row>
    <row r="3" spans="1:27" x14ac:dyDescent="0.2">
      <c r="A3" t="s">
        <v>141</v>
      </c>
      <c r="B3" s="3">
        <v>552</v>
      </c>
      <c r="C3" s="3">
        <v>285</v>
      </c>
      <c r="D3" s="3">
        <v>307</v>
      </c>
      <c r="E3" s="3">
        <v>211</v>
      </c>
      <c r="F3" s="3">
        <v>383</v>
      </c>
      <c r="G3" s="3">
        <v>500</v>
      </c>
      <c r="H3" s="3">
        <v>459</v>
      </c>
      <c r="I3" s="3">
        <f>SUM(B3:H3)</f>
        <v>2697</v>
      </c>
      <c r="K3" s="25">
        <f>I3/$I$7</f>
        <v>0.33035276825085741</v>
      </c>
      <c r="L3" s="4">
        <f t="shared" ref="L3:R6" si="0">$K3*L$7*$I$7</f>
        <v>488.59174424301818</v>
      </c>
      <c r="M3" s="4">
        <f t="shared" si="0"/>
        <v>314.49583537481624</v>
      </c>
      <c r="N3" s="4">
        <f t="shared" si="0"/>
        <v>297.31749142577166</v>
      </c>
      <c r="O3" s="4">
        <f t="shared" si="0"/>
        <v>246.11281234688877</v>
      </c>
      <c r="P3" s="4">
        <f t="shared" si="0"/>
        <v>371.97721705046547</v>
      </c>
      <c r="Q3" s="4">
        <f t="shared" si="0"/>
        <v>497.84162175404214</v>
      </c>
      <c r="R3" s="4">
        <f t="shared" si="0"/>
        <v>480.66327780499751</v>
      </c>
      <c r="T3" s="4">
        <f t="shared" ref="T3:Z6" si="1">(B3-L3)^2/L3</f>
        <v>8.2289701893592131</v>
      </c>
      <c r="U3" s="4">
        <f t="shared" si="1"/>
        <v>2.7663460262403463</v>
      </c>
      <c r="V3" s="4">
        <f t="shared" si="1"/>
        <v>0.3153227610001248</v>
      </c>
      <c r="W3" s="4">
        <f t="shared" si="1"/>
        <v>5.0095303009665129</v>
      </c>
      <c r="X3" s="4">
        <f t="shared" si="1"/>
        <v>0.3266375960226221</v>
      </c>
      <c r="Y3" s="4">
        <f t="shared" si="1"/>
        <v>9.3575877328427003E-3</v>
      </c>
      <c r="Z3" s="4">
        <f t="shared" si="1"/>
        <v>0.97635418998430135</v>
      </c>
    </row>
    <row r="4" spans="1:27" x14ac:dyDescent="0.2">
      <c r="A4" t="s">
        <v>142</v>
      </c>
      <c r="B4" s="3">
        <v>302</v>
      </c>
      <c r="C4" s="3">
        <v>175</v>
      </c>
      <c r="D4" s="3">
        <v>145</v>
      </c>
      <c r="E4" s="3">
        <v>105</v>
      </c>
      <c r="F4" s="3">
        <v>288</v>
      </c>
      <c r="G4" s="3">
        <v>285</v>
      </c>
      <c r="H4" s="3">
        <v>287</v>
      </c>
      <c r="I4" s="3">
        <f>SUM(B4:H4)</f>
        <v>1587</v>
      </c>
      <c r="K4" s="25">
        <f>I4/$I$7</f>
        <v>0.19439000489955904</v>
      </c>
      <c r="L4" s="4">
        <f t="shared" si="0"/>
        <v>287.50281724644782</v>
      </c>
      <c r="M4" s="4">
        <f t="shared" si="0"/>
        <v>185.05928466438021</v>
      </c>
      <c r="N4" s="4">
        <f t="shared" si="0"/>
        <v>174.95100440960314</v>
      </c>
      <c r="O4" s="4">
        <f t="shared" si="0"/>
        <v>144.82055365017149</v>
      </c>
      <c r="P4" s="4">
        <f t="shared" si="0"/>
        <v>218.88314551690351</v>
      </c>
      <c r="Q4" s="4">
        <f t="shared" si="0"/>
        <v>292.9457373836355</v>
      </c>
      <c r="R4" s="4">
        <f t="shared" si="0"/>
        <v>282.83745712885843</v>
      </c>
      <c r="T4" s="4">
        <f t="shared" si="1"/>
        <v>0.73101303772524162</v>
      </c>
      <c r="U4" s="4">
        <f t="shared" si="1"/>
        <v>0.5467934675233922</v>
      </c>
      <c r="V4" s="4">
        <f t="shared" si="1"/>
        <v>5.1275079452749157</v>
      </c>
      <c r="W4" s="4">
        <f t="shared" si="1"/>
        <v>10.949250317303344</v>
      </c>
      <c r="X4" s="4">
        <f t="shared" si="1"/>
        <v>21.825068176702601</v>
      </c>
      <c r="Y4" s="4">
        <f t="shared" si="1"/>
        <v>0.21551685009508384</v>
      </c>
      <c r="Z4" s="4">
        <f t="shared" si="1"/>
        <v>6.1260496859146758E-2</v>
      </c>
    </row>
    <row r="5" spans="1:27" x14ac:dyDescent="0.2">
      <c r="A5" t="s">
        <v>143</v>
      </c>
      <c r="B5" s="3">
        <v>409</v>
      </c>
      <c r="C5" s="3">
        <v>333</v>
      </c>
      <c r="D5" s="3">
        <v>300</v>
      </c>
      <c r="E5" s="3">
        <v>312</v>
      </c>
      <c r="F5" s="3">
        <v>302</v>
      </c>
      <c r="G5" s="3">
        <v>506</v>
      </c>
      <c r="H5" s="3">
        <v>447</v>
      </c>
      <c r="I5" s="3">
        <f>SUM(B5:H5)</f>
        <v>2609</v>
      </c>
      <c r="K5" s="25">
        <f>I5/$I$7</f>
        <v>0.3195737383635473</v>
      </c>
      <c r="L5" s="4">
        <f t="shared" si="0"/>
        <v>472.64955903968649</v>
      </c>
      <c r="M5" s="4">
        <f t="shared" si="0"/>
        <v>304.23419892209699</v>
      </c>
      <c r="N5" s="4">
        <f t="shared" si="0"/>
        <v>287.61636452719256</v>
      </c>
      <c r="O5" s="4">
        <f t="shared" si="0"/>
        <v>238.08243508084274</v>
      </c>
      <c r="P5" s="4">
        <f t="shared" si="0"/>
        <v>359.84002939735433</v>
      </c>
      <c r="Q5" s="4">
        <f t="shared" si="0"/>
        <v>481.5976237138658</v>
      </c>
      <c r="R5" s="4">
        <f t="shared" si="0"/>
        <v>464.97978931896131</v>
      </c>
      <c r="T5" s="4">
        <f t="shared" si="1"/>
        <v>8.5713956322687856</v>
      </c>
      <c r="U5" s="4">
        <f t="shared" si="1"/>
        <v>2.7198497558302779</v>
      </c>
      <c r="V5" s="4">
        <f t="shared" si="1"/>
        <v>0.53319089744935544</v>
      </c>
      <c r="W5" s="4">
        <f t="shared" si="1"/>
        <v>22.949220935692086</v>
      </c>
      <c r="X5" s="4">
        <f t="shared" si="1"/>
        <v>9.2971007319271024</v>
      </c>
      <c r="Y5" s="4">
        <f t="shared" si="1"/>
        <v>1.2364595236538753</v>
      </c>
      <c r="Z5" s="4">
        <f t="shared" si="1"/>
        <v>0.69524059191415799</v>
      </c>
    </row>
    <row r="6" spans="1:27" x14ac:dyDescent="0.2">
      <c r="A6" s="41" t="s">
        <v>12</v>
      </c>
      <c r="B6" s="45">
        <v>216</v>
      </c>
      <c r="C6" s="45">
        <v>159</v>
      </c>
      <c r="D6" s="45">
        <v>148</v>
      </c>
      <c r="E6" s="45">
        <v>117</v>
      </c>
      <c r="F6" s="45">
        <v>153</v>
      </c>
      <c r="G6" s="45">
        <v>216</v>
      </c>
      <c r="H6" s="45">
        <v>262</v>
      </c>
      <c r="I6" s="45">
        <f>SUM(B6:H6)</f>
        <v>1271</v>
      </c>
      <c r="J6" s="44">
        <f>SUM(L6:R6)</f>
        <v>1271</v>
      </c>
      <c r="K6" s="43">
        <f>I6/$I$7</f>
        <v>0.15568348848603625</v>
      </c>
      <c r="L6" s="44">
        <f t="shared" si="0"/>
        <v>230.25587947084762</v>
      </c>
      <c r="M6" s="44">
        <f t="shared" si="0"/>
        <v>148.2106810387065</v>
      </c>
      <c r="N6" s="44">
        <f t="shared" si="0"/>
        <v>140.11513963743263</v>
      </c>
      <c r="O6" s="44">
        <f t="shared" si="0"/>
        <v>115.98419892209701</v>
      </c>
      <c r="P6" s="44">
        <f t="shared" si="0"/>
        <v>175.29960803527683</v>
      </c>
      <c r="Q6" s="44">
        <f t="shared" si="0"/>
        <v>234.61501714845662</v>
      </c>
      <c r="R6" s="44">
        <f t="shared" si="0"/>
        <v>226.51947574718275</v>
      </c>
      <c r="S6" s="41"/>
      <c r="T6" s="44">
        <f t="shared" si="1"/>
        <v>0.88262718830189624</v>
      </c>
      <c r="U6" s="44">
        <f t="shared" si="1"/>
        <v>0.78543194615053546</v>
      </c>
      <c r="V6" s="44">
        <f t="shared" si="1"/>
        <v>0.44371381349697203</v>
      </c>
      <c r="W6" s="44">
        <f t="shared" si="1"/>
        <v>8.8964862408709971E-3</v>
      </c>
      <c r="X6" s="44">
        <f t="shared" si="1"/>
        <v>2.8367006869000715</v>
      </c>
      <c r="Y6" s="44">
        <f t="shared" si="1"/>
        <v>1.4769679607425479</v>
      </c>
      <c r="Z6" s="44">
        <f t="shared" si="1"/>
        <v>5.5574364945986749</v>
      </c>
    </row>
    <row r="7" spans="1:27" x14ac:dyDescent="0.2">
      <c r="B7" s="3">
        <f t="shared" ref="B7:I7" si="2">SUM(B3:B6)</f>
        <v>1479</v>
      </c>
      <c r="C7" s="3">
        <f t="shared" si="2"/>
        <v>952</v>
      </c>
      <c r="D7" s="3">
        <f t="shared" si="2"/>
        <v>900</v>
      </c>
      <c r="E7" s="3">
        <f t="shared" si="2"/>
        <v>745</v>
      </c>
      <c r="F7" s="3">
        <f t="shared" si="2"/>
        <v>1126</v>
      </c>
      <c r="G7" s="3">
        <f t="shared" si="2"/>
        <v>1507</v>
      </c>
      <c r="H7" s="3">
        <f t="shared" si="2"/>
        <v>1455</v>
      </c>
      <c r="I7" s="3">
        <f t="shared" si="2"/>
        <v>8164</v>
      </c>
      <c r="K7" s="25"/>
      <c r="L7" s="25">
        <f t="shared" ref="L7:R7" si="3">B7/$I$7</f>
        <v>0.1811611954924057</v>
      </c>
      <c r="M7" s="25">
        <f t="shared" si="3"/>
        <v>0.116609505144537</v>
      </c>
      <c r="N7" s="25">
        <f t="shared" si="3"/>
        <v>0.11024007839294464</v>
      </c>
      <c r="O7" s="25">
        <f t="shared" si="3"/>
        <v>9.1254287114159727E-2</v>
      </c>
      <c r="P7" s="25">
        <f t="shared" si="3"/>
        <v>0.13792258696717297</v>
      </c>
      <c r="Q7" s="25">
        <f t="shared" si="3"/>
        <v>0.18459088682018618</v>
      </c>
      <c r="R7" s="25">
        <f t="shared" si="3"/>
        <v>0.17822146006859382</v>
      </c>
      <c r="T7" s="4"/>
      <c r="U7" s="4"/>
      <c r="V7" s="4"/>
      <c r="W7" s="4"/>
      <c r="X7" s="4"/>
      <c r="Y7" s="4"/>
      <c r="Z7" s="4"/>
      <c r="AA7" s="4">
        <f>SUM(T3:Z6)</f>
        <v>115.08316158795691</v>
      </c>
    </row>
    <row r="8" spans="1:27" x14ac:dyDescent="0.2">
      <c r="L8" s="4">
        <f>SUM(L3:L6)</f>
        <v>1479</v>
      </c>
      <c r="S8" s="56" t="s">
        <v>230</v>
      </c>
      <c r="T8">
        <v>18</v>
      </c>
    </row>
    <row r="9" spans="1:27" x14ac:dyDescent="0.2">
      <c r="S9" s="56" t="s">
        <v>210</v>
      </c>
      <c r="T9">
        <f>_xlfn.CHISQ.TEST(B3:H6,L3:R6)</f>
        <v>3.5318559186749683E-16</v>
      </c>
    </row>
    <row r="10" spans="1:27" x14ac:dyDescent="0.2">
      <c r="S10" s="56" t="s">
        <v>211</v>
      </c>
      <c r="T10" s="36">
        <f>_xlfn.CHISQ.INV.RT(T9,T8)</f>
        <v>115.08316158795691</v>
      </c>
    </row>
    <row r="12" spans="1:27" x14ac:dyDescent="0.2">
      <c r="A12" t="s">
        <v>137</v>
      </c>
      <c r="B12" s="28" t="s">
        <v>3</v>
      </c>
      <c r="C12" s="28" t="s">
        <v>4</v>
      </c>
      <c r="D12" s="28" t="s">
        <v>5</v>
      </c>
      <c r="E12" s="28" t="s">
        <v>6</v>
      </c>
      <c r="F12" s="28" t="s">
        <v>7</v>
      </c>
      <c r="G12" s="28" t="s">
        <v>8</v>
      </c>
      <c r="H12" s="28" t="s">
        <v>9</v>
      </c>
      <c r="L12" s="28" t="s">
        <v>3</v>
      </c>
      <c r="M12" s="28" t="s">
        <v>4</v>
      </c>
      <c r="N12" s="28" t="s">
        <v>5</v>
      </c>
      <c r="O12" s="28" t="s">
        <v>6</v>
      </c>
      <c r="P12" s="28" t="s">
        <v>7</v>
      </c>
      <c r="Q12" s="28" t="s">
        <v>8</v>
      </c>
      <c r="R12" s="28" t="s">
        <v>9</v>
      </c>
      <c r="T12" s="28" t="s">
        <v>3</v>
      </c>
      <c r="U12" s="28" t="s">
        <v>4</v>
      </c>
      <c r="V12" s="28" t="s">
        <v>5</v>
      </c>
      <c r="W12" s="28" t="s">
        <v>6</v>
      </c>
      <c r="X12" s="28" t="s">
        <v>7</v>
      </c>
      <c r="Y12" s="28" t="s">
        <v>8</v>
      </c>
      <c r="Z12" s="28" t="s">
        <v>9</v>
      </c>
    </row>
    <row r="13" spans="1:27" x14ac:dyDescent="0.2">
      <c r="A13" t="s">
        <v>147</v>
      </c>
      <c r="B13">
        <v>1221</v>
      </c>
      <c r="C13">
        <v>448</v>
      </c>
      <c r="D13">
        <v>379</v>
      </c>
      <c r="E13">
        <v>293</v>
      </c>
      <c r="F13">
        <v>431</v>
      </c>
      <c r="G13">
        <v>532</v>
      </c>
      <c r="H13">
        <v>465</v>
      </c>
      <c r="I13" s="3">
        <f t="shared" ref="I13:I18" si="4">SUM(B13:H13)</f>
        <v>3769</v>
      </c>
      <c r="K13" s="25">
        <f t="shared" ref="K13:K18" si="5">I13/$I$19</f>
        <v>0.26426868601879117</v>
      </c>
      <c r="L13" s="7">
        <f t="shared" ref="L13:R18" si="6">$K13*L$19*$I$19</f>
        <v>1039.6330107979245</v>
      </c>
      <c r="M13" s="7">
        <f t="shared" si="6"/>
        <v>417.80879259570884</v>
      </c>
      <c r="N13" s="7">
        <f t="shared" si="6"/>
        <v>391.11765530781094</v>
      </c>
      <c r="O13" s="7">
        <f t="shared" si="6"/>
        <v>308.13728789791048</v>
      </c>
      <c r="P13" s="7">
        <f t="shared" si="6"/>
        <v>450.57810966203891</v>
      </c>
      <c r="Q13" s="7">
        <f t="shared" si="6"/>
        <v>576.37000420698359</v>
      </c>
      <c r="R13" s="7">
        <f t="shared" si="6"/>
        <v>585.3551395316224</v>
      </c>
      <c r="T13" s="7">
        <f t="shared" ref="T13:Z18" si="7">(B13-L13)^2/L13</f>
        <v>31.639996451227958</v>
      </c>
      <c r="U13" s="7">
        <f t="shared" si="7"/>
        <v>2.1816415084661558</v>
      </c>
      <c r="V13" s="7">
        <f t="shared" si="7"/>
        <v>0.37543068732951179</v>
      </c>
      <c r="W13" s="7">
        <f t="shared" si="7"/>
        <v>0.74362141131112669</v>
      </c>
      <c r="X13" s="7">
        <f t="shared" si="7"/>
        <v>0.85069019048955041</v>
      </c>
      <c r="Y13" s="7">
        <f t="shared" si="7"/>
        <v>3.4156830837101499</v>
      </c>
      <c r="Z13" s="7">
        <f t="shared" si="7"/>
        <v>24.746275608456941</v>
      </c>
    </row>
    <row r="14" spans="1:27" x14ac:dyDescent="0.2">
      <c r="A14" t="s">
        <v>144</v>
      </c>
      <c r="B14" s="3">
        <v>884</v>
      </c>
      <c r="C14" s="3">
        <v>292</v>
      </c>
      <c r="D14" s="3">
        <v>234</v>
      </c>
      <c r="E14" s="3">
        <v>152</v>
      </c>
      <c r="F14" s="3">
        <v>285</v>
      </c>
      <c r="G14" s="3">
        <v>283</v>
      </c>
      <c r="H14" s="3">
        <v>315</v>
      </c>
      <c r="I14" s="3">
        <f t="shared" si="4"/>
        <v>2445</v>
      </c>
      <c r="K14" s="25">
        <f t="shared" si="5"/>
        <v>0.17143458140513251</v>
      </c>
      <c r="L14" s="7">
        <f t="shared" si="6"/>
        <v>674.42364324779135</v>
      </c>
      <c r="M14" s="7">
        <f t="shared" si="6"/>
        <v>271.03807320151452</v>
      </c>
      <c r="N14" s="7">
        <f t="shared" si="6"/>
        <v>253.7231804795961</v>
      </c>
      <c r="O14" s="7">
        <f t="shared" si="6"/>
        <v>199.8927219183845</v>
      </c>
      <c r="P14" s="7">
        <f t="shared" si="6"/>
        <v>292.29596129575089</v>
      </c>
      <c r="Q14" s="7">
        <f t="shared" si="6"/>
        <v>373.898822044594</v>
      </c>
      <c r="R14" s="7">
        <f t="shared" si="6"/>
        <v>379.72759781236846</v>
      </c>
      <c r="T14" s="7">
        <f t="shared" si="7"/>
        <v>65.125607248901673</v>
      </c>
      <c r="U14" s="7">
        <f t="shared" si="7"/>
        <v>1.6211832157557131</v>
      </c>
      <c r="V14" s="7">
        <f t="shared" si="7"/>
        <v>1.533182137695942</v>
      </c>
      <c r="W14" s="7">
        <f t="shared" si="7"/>
        <v>11.474718992961742</v>
      </c>
      <c r="X14" s="7">
        <f t="shared" si="7"/>
        <v>0.18211353654399179</v>
      </c>
      <c r="Y14" s="7">
        <f t="shared" si="7"/>
        <v>22.098480556617826</v>
      </c>
      <c r="Z14" s="7">
        <f t="shared" si="7"/>
        <v>11.033335324313002</v>
      </c>
    </row>
    <row r="15" spans="1:27" x14ac:dyDescent="0.2">
      <c r="A15" t="s">
        <v>145</v>
      </c>
      <c r="B15" s="3">
        <v>971</v>
      </c>
      <c r="C15" s="3">
        <v>289</v>
      </c>
      <c r="D15" s="3">
        <v>364</v>
      </c>
      <c r="E15" s="3">
        <v>301</v>
      </c>
      <c r="F15" s="3">
        <v>301</v>
      </c>
      <c r="G15" s="3">
        <v>542</v>
      </c>
      <c r="H15" s="3">
        <v>495</v>
      </c>
      <c r="I15" s="3">
        <f t="shared" si="4"/>
        <v>3263</v>
      </c>
      <c r="K15" s="25">
        <f t="shared" si="5"/>
        <v>0.22878979105314823</v>
      </c>
      <c r="L15" s="7">
        <f t="shared" si="6"/>
        <v>900.05903800308511</v>
      </c>
      <c r="M15" s="7">
        <f t="shared" si="6"/>
        <v>361.71665965502734</v>
      </c>
      <c r="N15" s="7">
        <f t="shared" si="6"/>
        <v>338.60889075865941</v>
      </c>
      <c r="O15" s="7">
        <f t="shared" si="6"/>
        <v>266.7688963679708</v>
      </c>
      <c r="P15" s="7">
        <f t="shared" si="6"/>
        <v>390.08659374561773</v>
      </c>
      <c r="Q15" s="7">
        <f t="shared" si="6"/>
        <v>498.99053428691627</v>
      </c>
      <c r="R15" s="7">
        <f t="shared" si="6"/>
        <v>506.76938718272328</v>
      </c>
      <c r="T15" s="7">
        <f t="shared" si="7"/>
        <v>5.5914333133228009</v>
      </c>
      <c r="U15" s="7">
        <f t="shared" si="7"/>
        <v>14.618382787312102</v>
      </c>
      <c r="V15" s="7">
        <f t="shared" si="7"/>
        <v>1.9039914370269793</v>
      </c>
      <c r="W15" s="7">
        <f t="shared" si="7"/>
        <v>4.3924478146448918</v>
      </c>
      <c r="X15" s="7">
        <f t="shared" si="7"/>
        <v>20.345280541407725</v>
      </c>
      <c r="Y15" s="7">
        <f t="shared" si="7"/>
        <v>3.7071126881563123</v>
      </c>
      <c r="Z15" s="7">
        <f t="shared" si="7"/>
        <v>0.27333631067755498</v>
      </c>
    </row>
    <row r="16" spans="1:27" x14ac:dyDescent="0.2">
      <c r="A16" s="41" t="s">
        <v>13</v>
      </c>
      <c r="B16" s="45">
        <v>452</v>
      </c>
      <c r="C16" s="45">
        <v>147</v>
      </c>
      <c r="D16" s="45">
        <v>162</v>
      </c>
      <c r="E16" s="45">
        <v>120</v>
      </c>
      <c r="F16" s="45">
        <v>174</v>
      </c>
      <c r="G16" s="45">
        <v>269</v>
      </c>
      <c r="H16" s="45">
        <v>267</v>
      </c>
      <c r="I16" s="45">
        <f t="shared" si="4"/>
        <v>1591</v>
      </c>
      <c r="J16" s="41"/>
      <c r="K16" s="43">
        <f t="shared" si="5"/>
        <v>0.11155518160145841</v>
      </c>
      <c r="L16" s="66">
        <f t="shared" si="6"/>
        <v>438.8580844201374</v>
      </c>
      <c r="M16" s="66">
        <f t="shared" si="6"/>
        <v>176.36874211190576</v>
      </c>
      <c r="N16" s="66">
        <f t="shared" si="6"/>
        <v>165.10166877015845</v>
      </c>
      <c r="O16" s="66">
        <f t="shared" si="6"/>
        <v>130.0733417473005</v>
      </c>
      <c r="P16" s="66">
        <f t="shared" si="6"/>
        <v>190.20158463048659</v>
      </c>
      <c r="Q16" s="66">
        <f t="shared" si="6"/>
        <v>243.30185107278081</v>
      </c>
      <c r="R16" s="66">
        <f t="shared" si="6"/>
        <v>247.09472724723037</v>
      </c>
      <c r="S16" s="41"/>
      <c r="T16" s="66">
        <f t="shared" si="7"/>
        <v>0.39354395245204765</v>
      </c>
      <c r="U16" s="66">
        <f t="shared" si="7"/>
        <v>4.8904528257527451</v>
      </c>
      <c r="V16" s="66">
        <f t="shared" si="7"/>
        <v>5.8269242409469235E-2</v>
      </c>
      <c r="W16" s="66">
        <f t="shared" si="7"/>
        <v>0.78011537640850281</v>
      </c>
      <c r="X16" s="66">
        <f t="shared" si="7"/>
        <v>1.3800691779133885</v>
      </c>
      <c r="Y16" s="66">
        <f t="shared" si="7"/>
        <v>2.7143026465835964</v>
      </c>
      <c r="Z16" s="66">
        <f t="shared" si="7"/>
        <v>1.6035141169391112</v>
      </c>
    </row>
    <row r="17" spans="1:27" x14ac:dyDescent="0.2">
      <c r="A17" s="41" t="s">
        <v>148</v>
      </c>
      <c r="B17" s="45">
        <v>234</v>
      </c>
      <c r="C17" s="45">
        <v>220</v>
      </c>
      <c r="D17" s="45">
        <v>204</v>
      </c>
      <c r="E17" s="45">
        <v>184</v>
      </c>
      <c r="F17" s="45">
        <v>313</v>
      </c>
      <c r="G17" s="45">
        <v>314</v>
      </c>
      <c r="H17" s="45">
        <v>370</v>
      </c>
      <c r="I17" s="45">
        <f t="shared" si="4"/>
        <v>1839</v>
      </c>
      <c r="J17" s="41"/>
      <c r="K17" s="43">
        <f t="shared" si="5"/>
        <v>0.12894404711821625</v>
      </c>
      <c r="L17" s="66">
        <f t="shared" si="6"/>
        <v>507.26588136306276</v>
      </c>
      <c r="M17" s="66">
        <f t="shared" si="6"/>
        <v>203.8605384938999</v>
      </c>
      <c r="N17" s="66">
        <f t="shared" si="6"/>
        <v>190.83718973496005</v>
      </c>
      <c r="O17" s="66">
        <f t="shared" si="6"/>
        <v>150.34875893984014</v>
      </c>
      <c r="P17" s="66">
        <f t="shared" si="6"/>
        <v>219.84960033655869</v>
      </c>
      <c r="Q17" s="66">
        <f t="shared" si="6"/>
        <v>281.22696676482968</v>
      </c>
      <c r="R17" s="66">
        <f t="shared" si="6"/>
        <v>285.61106436684895</v>
      </c>
      <c r="S17" s="41"/>
      <c r="T17" s="66">
        <f t="shared" si="7"/>
        <v>147.20927359923363</v>
      </c>
      <c r="U17" s="66">
        <f t="shared" si="7"/>
        <v>1.2777471286561988</v>
      </c>
      <c r="V17" s="66">
        <f t="shared" si="7"/>
        <v>0.90789208494460005</v>
      </c>
      <c r="W17" s="66">
        <f t="shared" si="7"/>
        <v>7.5318614724455752</v>
      </c>
      <c r="X17" s="66">
        <f t="shared" si="7"/>
        <v>39.467876876626519</v>
      </c>
      <c r="Y17" s="66">
        <f t="shared" si="7"/>
        <v>3.8192344062500552</v>
      </c>
      <c r="Z17" s="66">
        <f t="shared" si="7"/>
        <v>24.934231708016096</v>
      </c>
    </row>
    <row r="18" spans="1:27" x14ac:dyDescent="0.2">
      <c r="A18" t="s">
        <v>146</v>
      </c>
      <c r="B18" s="3">
        <v>172</v>
      </c>
      <c r="C18" s="3">
        <v>185</v>
      </c>
      <c r="D18" s="3">
        <v>137</v>
      </c>
      <c r="E18" s="3">
        <v>116</v>
      </c>
      <c r="F18" s="3">
        <v>201</v>
      </c>
      <c r="G18" s="3">
        <v>241</v>
      </c>
      <c r="H18" s="3">
        <v>303</v>
      </c>
      <c r="I18" s="3">
        <f t="shared" si="4"/>
        <v>1355</v>
      </c>
      <c r="J18" s="7">
        <f>SUM(L18:R18)</f>
        <v>1355</v>
      </c>
      <c r="K18" s="25">
        <f t="shared" si="5"/>
        <v>9.5007712803253402E-2</v>
      </c>
      <c r="L18" s="7">
        <f t="shared" si="6"/>
        <v>373.76034216799889</v>
      </c>
      <c r="M18" s="7">
        <f t="shared" si="6"/>
        <v>150.20719394194361</v>
      </c>
      <c r="N18" s="7">
        <f t="shared" si="6"/>
        <v>140.61141494881502</v>
      </c>
      <c r="O18" s="7">
        <f t="shared" si="6"/>
        <v>110.77899312859347</v>
      </c>
      <c r="P18" s="7">
        <f t="shared" si="6"/>
        <v>161.98815032954704</v>
      </c>
      <c r="Q18" s="7">
        <f t="shared" si="6"/>
        <v>207.21182162389567</v>
      </c>
      <c r="R18" s="7">
        <f t="shared" si="6"/>
        <v>210.44208385920626</v>
      </c>
      <c r="T18" s="7">
        <f t="shared" si="7"/>
        <v>108.912666966285</v>
      </c>
      <c r="U18" s="7">
        <f t="shared" si="7"/>
        <v>8.0591303360703819</v>
      </c>
      <c r="V18" s="7">
        <f t="shared" si="7"/>
        <v>9.2754332479139445E-2</v>
      </c>
      <c r="W18" s="7">
        <f t="shared" si="7"/>
        <v>0.24606572041715308</v>
      </c>
      <c r="X18" s="7">
        <f t="shared" si="7"/>
        <v>9.3952823809262167</v>
      </c>
      <c r="Y18" s="7">
        <f t="shared" si="7"/>
        <v>5.509536034327251</v>
      </c>
      <c r="Z18" s="7">
        <f t="shared" si="7"/>
        <v>40.709385134476392</v>
      </c>
    </row>
    <row r="19" spans="1:27" x14ac:dyDescent="0.2">
      <c r="B19" s="2">
        <f t="shared" ref="B19:I19" si="8">SUM(B13:B18)</f>
        <v>3934</v>
      </c>
      <c r="C19" s="2">
        <f t="shared" si="8"/>
        <v>1581</v>
      </c>
      <c r="D19" s="2">
        <f t="shared" si="8"/>
        <v>1480</v>
      </c>
      <c r="E19" s="2">
        <f t="shared" si="8"/>
        <v>1166</v>
      </c>
      <c r="F19" s="2">
        <f t="shared" si="8"/>
        <v>1705</v>
      </c>
      <c r="G19" s="2">
        <f t="shared" si="8"/>
        <v>2181</v>
      </c>
      <c r="H19" s="2">
        <f t="shared" si="8"/>
        <v>2215</v>
      </c>
      <c r="I19" s="2">
        <f t="shared" si="8"/>
        <v>14262</v>
      </c>
      <c r="L19" s="25">
        <f t="shared" ref="L19:R19" si="9">B19/$I$19</f>
        <v>0.27583789089889216</v>
      </c>
      <c r="M19" s="25">
        <f t="shared" si="9"/>
        <v>0.11085401766933109</v>
      </c>
      <c r="N19" s="25">
        <f t="shared" si="9"/>
        <v>0.10377226195484504</v>
      </c>
      <c r="O19" s="25">
        <f t="shared" si="9"/>
        <v>8.1755714486046835E-2</v>
      </c>
      <c r="P19" s="25">
        <f t="shared" si="9"/>
        <v>0.11954845042770999</v>
      </c>
      <c r="Q19" s="25">
        <f t="shared" si="9"/>
        <v>0.15292385359697097</v>
      </c>
      <c r="R19" s="25">
        <f t="shared" si="9"/>
        <v>0.15530781096620389</v>
      </c>
      <c r="AA19" s="7">
        <f>SUM(T13:Z18)</f>
        <v>637.74715036594273</v>
      </c>
    </row>
    <row r="20" spans="1:27" x14ac:dyDescent="0.2">
      <c r="L20" s="7">
        <f>SUM(L13:L18)</f>
        <v>3934</v>
      </c>
      <c r="S20" s="56" t="s">
        <v>230</v>
      </c>
      <c r="T20">
        <v>30</v>
      </c>
    </row>
    <row r="21" spans="1:27" x14ac:dyDescent="0.2">
      <c r="S21" s="56" t="s">
        <v>210</v>
      </c>
      <c r="T21">
        <f>_xlfn.CHISQ.TEST(Sheet5!B13:H18,Sheet5!L13:R18)</f>
        <v>4.4121547705138561E-115</v>
      </c>
    </row>
    <row r="22" spans="1:27" x14ac:dyDescent="0.2">
      <c r="S22" s="56" t="s">
        <v>211</v>
      </c>
      <c r="T22" s="25">
        <f>_xlfn.CHISQ.INV.RT(T21,T20)</f>
        <v>637.74715036594273</v>
      </c>
    </row>
    <row r="24" spans="1:27" x14ac:dyDescent="0.2">
      <c r="A24" t="s">
        <v>72</v>
      </c>
      <c r="B24" s="28" t="s">
        <v>3</v>
      </c>
      <c r="C24" s="28" t="s">
        <v>4</v>
      </c>
      <c r="D24" s="28" t="s">
        <v>5</v>
      </c>
      <c r="E24" s="28" t="s">
        <v>6</v>
      </c>
      <c r="F24" s="28" t="s">
        <v>7</v>
      </c>
      <c r="G24" s="28" t="s">
        <v>8</v>
      </c>
      <c r="H24" s="28" t="s">
        <v>9</v>
      </c>
      <c r="L24" s="28" t="s">
        <v>3</v>
      </c>
      <c r="M24" s="28" t="s">
        <v>4</v>
      </c>
      <c r="N24" s="28" t="s">
        <v>5</v>
      </c>
      <c r="O24" s="28" t="s">
        <v>6</v>
      </c>
      <c r="P24" s="28" t="s">
        <v>7</v>
      </c>
      <c r="Q24" s="28" t="s">
        <v>8</v>
      </c>
      <c r="R24" s="28" t="s">
        <v>9</v>
      </c>
      <c r="T24" s="28" t="s">
        <v>3</v>
      </c>
      <c r="U24" s="28" t="s">
        <v>4</v>
      </c>
      <c r="V24" s="28" t="s">
        <v>5</v>
      </c>
      <c r="W24" s="28" t="s">
        <v>6</v>
      </c>
      <c r="X24" s="28" t="s">
        <v>7</v>
      </c>
      <c r="Y24" s="28" t="s">
        <v>8</v>
      </c>
      <c r="Z24" s="28" t="s">
        <v>9</v>
      </c>
    </row>
    <row r="25" spans="1:27" x14ac:dyDescent="0.2">
      <c r="A25" t="s">
        <v>73</v>
      </c>
      <c r="B25" s="3">
        <v>234</v>
      </c>
      <c r="C25" s="3">
        <v>122</v>
      </c>
      <c r="D25" s="3">
        <v>85</v>
      </c>
      <c r="E25" s="3">
        <v>74</v>
      </c>
      <c r="F25" s="3">
        <v>79</v>
      </c>
      <c r="G25" s="3">
        <v>228</v>
      </c>
      <c r="H25" s="3">
        <v>172</v>
      </c>
      <c r="I25" s="3">
        <f t="shared" ref="I25:I30" si="10">SUM(B25:H25)</f>
        <v>994</v>
      </c>
      <c r="K25" s="25">
        <f t="shared" ref="K25:K30" si="11">I25/$I$31</f>
        <v>0.14804885314268693</v>
      </c>
      <c r="L25" s="7">
        <f t="shared" ref="L25:R30" si="12">$K25*L$31*$I$31</f>
        <v>171.29252308608878</v>
      </c>
      <c r="M25" s="7">
        <f t="shared" si="12"/>
        <v>109.26005361930295</v>
      </c>
      <c r="N25" s="7">
        <f t="shared" si="12"/>
        <v>94.751266011319629</v>
      </c>
      <c r="O25" s="7">
        <f t="shared" si="12"/>
        <v>84.387846291331556</v>
      </c>
      <c r="P25" s="7">
        <f t="shared" si="12"/>
        <v>88.237116473041411</v>
      </c>
      <c r="Q25" s="7">
        <f t="shared" si="12"/>
        <v>240.72743521000896</v>
      </c>
      <c r="R25" s="7">
        <f t="shared" si="12"/>
        <v>205.34375930890675</v>
      </c>
      <c r="T25" s="7">
        <f t="shared" ref="T25:Z30" si="13">(B25-L25)^2/L25</f>
        <v>22.9562130912885</v>
      </c>
      <c r="U25" s="7">
        <f t="shared" si="13"/>
        <v>1.4855038818538637</v>
      </c>
      <c r="V25" s="7">
        <f t="shared" si="13"/>
        <v>1.0035453121244593</v>
      </c>
      <c r="W25" s="7">
        <f t="shared" si="13"/>
        <v>1.278707246536462</v>
      </c>
      <c r="X25" s="7">
        <f t="shared" si="13"/>
        <v>0.96698899677440908</v>
      </c>
      <c r="Y25" s="7">
        <f t="shared" si="13"/>
        <v>0.67290878949322497</v>
      </c>
      <c r="Z25" s="7">
        <f t="shared" si="13"/>
        <v>5.4143660785803167</v>
      </c>
    </row>
    <row r="26" spans="1:27" x14ac:dyDescent="0.2">
      <c r="A26" t="s">
        <v>74</v>
      </c>
      <c r="B26" s="3">
        <v>95</v>
      </c>
      <c r="C26" s="3">
        <v>49</v>
      </c>
      <c r="D26" s="3">
        <v>60</v>
      </c>
      <c r="E26" s="3">
        <v>48</v>
      </c>
      <c r="F26" s="3">
        <v>51</v>
      </c>
      <c r="G26" s="3">
        <v>102</v>
      </c>
      <c r="H26" s="3">
        <v>104</v>
      </c>
      <c r="I26" s="3">
        <f t="shared" si="10"/>
        <v>509</v>
      </c>
      <c r="K26" s="25">
        <f t="shared" si="11"/>
        <v>7.581173666964551E-2</v>
      </c>
      <c r="L26" s="7">
        <f t="shared" si="12"/>
        <v>87.714179326779842</v>
      </c>
      <c r="M26" s="7">
        <f t="shared" si="12"/>
        <v>55.949061662198389</v>
      </c>
      <c r="N26" s="7">
        <f t="shared" si="12"/>
        <v>48.519511468573128</v>
      </c>
      <c r="O26" s="7">
        <f t="shared" si="12"/>
        <v>43.212689901697949</v>
      </c>
      <c r="P26" s="7">
        <f t="shared" si="12"/>
        <v>45.183795055108725</v>
      </c>
      <c r="Q26" s="7">
        <f t="shared" si="12"/>
        <v>123.26988382484359</v>
      </c>
      <c r="R26" s="7">
        <f t="shared" si="12"/>
        <v>105.15087876079831</v>
      </c>
      <c r="T26" s="7">
        <f t="shared" si="13"/>
        <v>0.6051836007558189</v>
      </c>
      <c r="U26" s="7">
        <f t="shared" si="13"/>
        <v>0.86309683398429338</v>
      </c>
      <c r="V26" s="7">
        <f t="shared" si="13"/>
        <v>2.7164662819326604</v>
      </c>
      <c r="W26" s="7">
        <f t="shared" si="13"/>
        <v>0.53036129038577307</v>
      </c>
      <c r="X26" s="7">
        <f t="shared" si="13"/>
        <v>0.74868080292323569</v>
      </c>
      <c r="Y26" s="7">
        <f t="shared" si="13"/>
        <v>3.6700607146282187</v>
      </c>
      <c r="Z26" s="7">
        <f t="shared" si="13"/>
        <v>1.2596394225765101E-2</v>
      </c>
    </row>
    <row r="27" spans="1:27" x14ac:dyDescent="0.2">
      <c r="A27" t="s">
        <v>75</v>
      </c>
      <c r="B27" s="3">
        <v>225</v>
      </c>
      <c r="C27" s="3">
        <v>60</v>
      </c>
      <c r="D27" s="3">
        <v>30</v>
      </c>
      <c r="E27" s="3">
        <v>50</v>
      </c>
      <c r="F27" s="3">
        <v>71</v>
      </c>
      <c r="G27" s="3">
        <v>141</v>
      </c>
      <c r="H27" s="3">
        <v>175</v>
      </c>
      <c r="I27" s="3">
        <f t="shared" si="10"/>
        <v>752</v>
      </c>
      <c r="K27" s="25">
        <f t="shared" si="11"/>
        <v>0.11200476616026214</v>
      </c>
      <c r="L27" s="7">
        <f t="shared" si="12"/>
        <v>129.58951444742331</v>
      </c>
      <c r="M27" s="7">
        <f t="shared" si="12"/>
        <v>82.659517426273467</v>
      </c>
      <c r="N27" s="7">
        <f t="shared" si="12"/>
        <v>71.683050342567782</v>
      </c>
      <c r="O27" s="7">
        <f t="shared" si="12"/>
        <v>63.842716711349432</v>
      </c>
      <c r="P27" s="7">
        <f t="shared" si="12"/>
        <v>66.754840631516231</v>
      </c>
      <c r="Q27" s="7">
        <f t="shared" si="12"/>
        <v>182.11974977658625</v>
      </c>
      <c r="R27" s="7">
        <f t="shared" si="12"/>
        <v>155.35061066428358</v>
      </c>
      <c r="T27" s="7">
        <f t="shared" si="13"/>
        <v>70.246121317722455</v>
      </c>
      <c r="U27" s="7">
        <f t="shared" si="13"/>
        <v>6.2116710329159126</v>
      </c>
      <c r="V27" s="7">
        <f t="shared" si="13"/>
        <v>24.238319624482674</v>
      </c>
      <c r="W27" s="7">
        <f t="shared" si="13"/>
        <v>3.0014513138130301</v>
      </c>
      <c r="X27" s="7">
        <f t="shared" si="13"/>
        <v>0.2699636145235178</v>
      </c>
      <c r="Y27" s="7">
        <f t="shared" si="13"/>
        <v>9.2841870459589355</v>
      </c>
      <c r="Z27" s="7">
        <f t="shared" si="13"/>
        <v>2.4853362314805083</v>
      </c>
    </row>
    <row r="28" spans="1:27" x14ac:dyDescent="0.2">
      <c r="A28" s="41" t="s">
        <v>14</v>
      </c>
      <c r="B28" s="45">
        <v>88</v>
      </c>
      <c r="C28" s="45">
        <v>29</v>
      </c>
      <c r="D28" s="45">
        <v>32</v>
      </c>
      <c r="E28" s="45">
        <v>35</v>
      </c>
      <c r="F28" s="45">
        <v>20</v>
      </c>
      <c r="G28" s="45">
        <v>104</v>
      </c>
      <c r="H28" s="45">
        <v>100</v>
      </c>
      <c r="I28" s="45">
        <f t="shared" si="10"/>
        <v>408</v>
      </c>
      <c r="J28" s="41"/>
      <c r="K28" s="43">
        <f t="shared" si="11"/>
        <v>6.076854334226988E-2</v>
      </c>
      <c r="L28" s="66">
        <f t="shared" si="12"/>
        <v>70.30920464700624</v>
      </c>
      <c r="M28" s="66">
        <f t="shared" si="12"/>
        <v>44.847184986595174</v>
      </c>
      <c r="N28" s="66">
        <f t="shared" si="12"/>
        <v>38.891867739052728</v>
      </c>
      <c r="O28" s="66">
        <f t="shared" si="12"/>
        <v>34.638069705093834</v>
      </c>
      <c r="P28" s="66">
        <f t="shared" si="12"/>
        <v>36.218051831992845</v>
      </c>
      <c r="Q28" s="66">
        <f t="shared" si="12"/>
        <v>98.809651474530824</v>
      </c>
      <c r="R28" s="66">
        <f t="shared" si="12"/>
        <v>84.28596961572832</v>
      </c>
      <c r="S28" s="41"/>
      <c r="T28" s="66">
        <f t="shared" si="13"/>
        <v>4.4512555901147097</v>
      </c>
      <c r="U28" s="66">
        <f t="shared" si="13"/>
        <v>5.5997555270064607</v>
      </c>
      <c r="V28" s="66">
        <f t="shared" si="13"/>
        <v>1.2212795037586086</v>
      </c>
      <c r="W28" s="66">
        <f t="shared" si="13"/>
        <v>3.7817793972393537E-3</v>
      </c>
      <c r="X28" s="66">
        <f t="shared" si="13"/>
        <v>7.2622681762486705</v>
      </c>
      <c r="Y28" s="66">
        <f t="shared" si="13"/>
        <v>0.27264257503007211</v>
      </c>
      <c r="Z28" s="66">
        <f t="shared" si="13"/>
        <v>2.9296780003078315</v>
      </c>
    </row>
    <row r="29" spans="1:27" x14ac:dyDescent="0.2">
      <c r="A29" t="s">
        <v>76</v>
      </c>
      <c r="B29" s="3">
        <v>357</v>
      </c>
      <c r="C29" s="3">
        <v>322</v>
      </c>
      <c r="D29" s="3">
        <v>297</v>
      </c>
      <c r="E29" s="3">
        <v>243</v>
      </c>
      <c r="F29" s="3">
        <v>248</v>
      </c>
      <c r="G29" s="3">
        <v>722</v>
      </c>
      <c r="H29" s="3">
        <v>550</v>
      </c>
      <c r="I29" s="3">
        <f t="shared" si="10"/>
        <v>2739</v>
      </c>
      <c r="K29" s="25">
        <f t="shared" si="11"/>
        <v>0.40795352993744416</v>
      </c>
      <c r="L29" s="7">
        <f t="shared" si="12"/>
        <v>472.00223413762285</v>
      </c>
      <c r="M29" s="7">
        <f t="shared" si="12"/>
        <v>301.06970509383382</v>
      </c>
      <c r="N29" s="7">
        <f t="shared" si="12"/>
        <v>261.09025915996426</v>
      </c>
      <c r="O29" s="7">
        <f t="shared" si="12"/>
        <v>232.53351206434317</v>
      </c>
      <c r="P29" s="7">
        <f t="shared" si="12"/>
        <v>243.14030384271669</v>
      </c>
      <c r="Q29" s="7">
        <f t="shared" si="12"/>
        <v>663.33243967828423</v>
      </c>
      <c r="R29" s="7">
        <f t="shared" si="12"/>
        <v>565.83154602323509</v>
      </c>
      <c r="T29" s="7">
        <f t="shared" si="13"/>
        <v>28.020023847574482</v>
      </c>
      <c r="U29" s="7">
        <f t="shared" si="13"/>
        <v>1.4550691665325521</v>
      </c>
      <c r="V29" s="7">
        <f t="shared" si="13"/>
        <v>4.9389413888799147</v>
      </c>
      <c r="W29" s="7">
        <f t="shared" si="13"/>
        <v>0.4711035787260533</v>
      </c>
      <c r="X29" s="7">
        <f t="shared" si="13"/>
        <v>9.7131764532100651E-2</v>
      </c>
      <c r="Y29" s="7">
        <f t="shared" si="13"/>
        <v>5.188774780518</v>
      </c>
      <c r="Z29" s="7">
        <f t="shared" si="13"/>
        <v>0.44295488868964322</v>
      </c>
    </row>
    <row r="30" spans="1:27" x14ac:dyDescent="0.2">
      <c r="A30" s="41" t="s">
        <v>8</v>
      </c>
      <c r="B30" s="41">
        <v>158</v>
      </c>
      <c r="C30" s="41">
        <v>156</v>
      </c>
      <c r="D30" s="41">
        <v>136</v>
      </c>
      <c r="E30" s="41">
        <v>120</v>
      </c>
      <c r="F30" s="41">
        <v>127</v>
      </c>
      <c r="G30" s="41">
        <v>329</v>
      </c>
      <c r="H30" s="41">
        <v>286</v>
      </c>
      <c r="I30" s="45">
        <f t="shared" si="10"/>
        <v>1312</v>
      </c>
      <c r="J30" s="66">
        <f>SUM(L30:R30)</f>
        <v>1312</v>
      </c>
      <c r="K30" s="43">
        <f t="shared" si="11"/>
        <v>0.19541257074769139</v>
      </c>
      <c r="L30" s="66">
        <f t="shared" si="12"/>
        <v>226.09234435507892</v>
      </c>
      <c r="M30" s="66">
        <f t="shared" si="12"/>
        <v>144.21447721179624</v>
      </c>
      <c r="N30" s="66">
        <f t="shared" si="12"/>
        <v>125.0640452785225</v>
      </c>
      <c r="O30" s="66">
        <f t="shared" si="12"/>
        <v>111.38516532618409</v>
      </c>
      <c r="P30" s="66">
        <f t="shared" si="12"/>
        <v>116.46589216562407</v>
      </c>
      <c r="Q30" s="66">
        <f t="shared" si="12"/>
        <v>317.7408400357462</v>
      </c>
      <c r="R30" s="66">
        <f t="shared" si="12"/>
        <v>271.03723562704795</v>
      </c>
      <c r="S30" s="41"/>
      <c r="T30" s="66">
        <f t="shared" si="13"/>
        <v>20.507405383390164</v>
      </c>
      <c r="U30" s="66">
        <f t="shared" si="13"/>
        <v>0.9631387228016024</v>
      </c>
      <c r="V30" s="66">
        <f t="shared" si="13"/>
        <v>0.9562708882785862</v>
      </c>
      <c r="W30" s="66">
        <f t="shared" si="13"/>
        <v>0.66629497958589001</v>
      </c>
      <c r="X30" s="66">
        <f t="shared" si="13"/>
        <v>0.95278905955106208</v>
      </c>
      <c r="Y30" s="66">
        <f t="shared" si="13"/>
        <v>0.39896880453388978</v>
      </c>
      <c r="Z30" s="66">
        <f t="shared" si="13"/>
        <v>0.82602789672985011</v>
      </c>
    </row>
    <row r="31" spans="1:27" x14ac:dyDescent="0.2">
      <c r="B31" s="3">
        <f t="shared" ref="B31:I31" si="14">SUM(B25:B30)</f>
        <v>1157</v>
      </c>
      <c r="C31" s="3">
        <f t="shared" si="14"/>
        <v>738</v>
      </c>
      <c r="D31" s="3">
        <f t="shared" si="14"/>
        <v>640</v>
      </c>
      <c r="E31" s="3">
        <f t="shared" si="14"/>
        <v>570</v>
      </c>
      <c r="F31" s="3">
        <f t="shared" si="14"/>
        <v>596</v>
      </c>
      <c r="G31" s="3">
        <f t="shared" si="14"/>
        <v>1626</v>
      </c>
      <c r="H31" s="3">
        <f t="shared" si="14"/>
        <v>1387</v>
      </c>
      <c r="I31" s="3">
        <f t="shared" si="14"/>
        <v>6714</v>
      </c>
      <c r="L31" s="25">
        <f t="shared" ref="L31:R31" si="15">B31/$I$31</f>
        <v>0.1723264819779565</v>
      </c>
      <c r="M31" s="25">
        <f t="shared" si="15"/>
        <v>0.10991957104557641</v>
      </c>
      <c r="N31" s="25">
        <f t="shared" si="15"/>
        <v>9.5323205242776293E-2</v>
      </c>
      <c r="O31" s="25">
        <f t="shared" si="15"/>
        <v>8.4897229669347637E-2</v>
      </c>
      <c r="P31" s="25">
        <f t="shared" si="15"/>
        <v>8.8769734882335416E-2</v>
      </c>
      <c r="Q31" s="25">
        <f t="shared" si="15"/>
        <v>0.24218051831992851</v>
      </c>
      <c r="R31" s="25">
        <f t="shared" si="15"/>
        <v>0.20658325886207923</v>
      </c>
      <c r="AA31" s="7">
        <f>SUM(T25:Z30)</f>
        <v>246.28728579857145</v>
      </c>
    </row>
    <row r="32" spans="1:27" x14ac:dyDescent="0.2">
      <c r="L32" s="7">
        <f>SUM(L25:L30)</f>
        <v>1157</v>
      </c>
      <c r="S32" s="56" t="s">
        <v>230</v>
      </c>
      <c r="T32">
        <v>30</v>
      </c>
    </row>
    <row r="33" spans="1:27" x14ac:dyDescent="0.2">
      <c r="S33" s="56" t="s">
        <v>210</v>
      </c>
      <c r="T33">
        <f>_xlfn.CHISQ.TEST(B25:H30,L25:R30)</f>
        <v>7.882585004768032E-36</v>
      </c>
    </row>
    <row r="34" spans="1:27" x14ac:dyDescent="0.2">
      <c r="S34" s="56" t="s">
        <v>211</v>
      </c>
      <c r="T34" s="25">
        <f>_xlfn.CHISQ.INV.RT(T33,T32)</f>
        <v>246.28728579857145</v>
      </c>
    </row>
    <row r="36" spans="1:27" x14ac:dyDescent="0.2">
      <c r="A36" t="s">
        <v>67</v>
      </c>
      <c r="B36" s="28" t="s">
        <v>3</v>
      </c>
      <c r="C36" s="28" t="s">
        <v>4</v>
      </c>
      <c r="D36" s="28" t="s">
        <v>5</v>
      </c>
      <c r="E36" s="28" t="s">
        <v>6</v>
      </c>
      <c r="F36" s="28" t="s">
        <v>7</v>
      </c>
      <c r="G36" s="28" t="s">
        <v>8</v>
      </c>
      <c r="H36" s="28" t="s">
        <v>9</v>
      </c>
      <c r="L36" s="28" t="s">
        <v>3</v>
      </c>
      <c r="M36" s="28" t="s">
        <v>4</v>
      </c>
      <c r="N36" s="28" t="s">
        <v>5</v>
      </c>
      <c r="O36" s="28" t="s">
        <v>6</v>
      </c>
      <c r="P36" s="28" t="s">
        <v>7</v>
      </c>
      <c r="Q36" s="28" t="s">
        <v>8</v>
      </c>
      <c r="R36" s="28" t="s">
        <v>9</v>
      </c>
      <c r="T36" s="28" t="s">
        <v>3</v>
      </c>
      <c r="U36" s="28" t="s">
        <v>4</v>
      </c>
      <c r="V36" s="28" t="s">
        <v>5</v>
      </c>
      <c r="W36" s="28" t="s">
        <v>6</v>
      </c>
      <c r="X36" s="28" t="s">
        <v>7</v>
      </c>
      <c r="Y36" s="28" t="s">
        <v>8</v>
      </c>
      <c r="Z36" s="28" t="s">
        <v>9</v>
      </c>
    </row>
    <row r="37" spans="1:27" x14ac:dyDescent="0.2">
      <c r="A37" t="s">
        <v>68</v>
      </c>
      <c r="B37">
        <v>1520</v>
      </c>
      <c r="C37">
        <v>558</v>
      </c>
      <c r="D37">
        <v>518</v>
      </c>
      <c r="E37">
        <v>570</v>
      </c>
      <c r="F37">
        <v>374</v>
      </c>
      <c r="G37">
        <v>739</v>
      </c>
      <c r="H37">
        <v>669</v>
      </c>
      <c r="I37" s="3">
        <f t="shared" ref="I37:I42" si="16">SUM(B37:H37)</f>
        <v>4948</v>
      </c>
      <c r="K37" s="25">
        <f t="shared" ref="K37:K42" si="17">I37/$I$43</f>
        <v>0.26532253740146927</v>
      </c>
      <c r="L37" s="7">
        <f t="shared" ref="L37:R42" si="18">$K37*L$43*$I$43</f>
        <v>1292.3860796825566</v>
      </c>
      <c r="M37" s="7">
        <f t="shared" si="18"/>
        <v>635.18215453911739</v>
      </c>
      <c r="N37" s="7">
        <f t="shared" si="18"/>
        <v>574.42329347418092</v>
      </c>
      <c r="O37" s="7">
        <f t="shared" si="18"/>
        <v>530.64507480293855</v>
      </c>
      <c r="P37" s="7">
        <f t="shared" si="18"/>
        <v>370.12493967504963</v>
      </c>
      <c r="Q37" s="7">
        <f t="shared" si="18"/>
        <v>755.37326398198297</v>
      </c>
      <c r="R37" s="7">
        <f t="shared" si="18"/>
        <v>789.86519384417397</v>
      </c>
      <c r="T37" s="7">
        <f t="shared" ref="T37:Z42" si="19">(B37-L37)^2/L37</f>
        <v>40.087167090967817</v>
      </c>
      <c r="U37" s="7">
        <f t="shared" si="19"/>
        <v>9.3785458812560751</v>
      </c>
      <c r="V37" s="7">
        <f t="shared" si="19"/>
        <v>5.5422335456120262</v>
      </c>
      <c r="W37" s="7">
        <f t="shared" si="19"/>
        <v>2.9187308255738951</v>
      </c>
      <c r="X37" s="7">
        <f t="shared" si="19"/>
        <v>4.057033426385101E-2</v>
      </c>
      <c r="Y37" s="7">
        <f t="shared" si="19"/>
        <v>0.35490238562387771</v>
      </c>
      <c r="Z37" s="7">
        <f t="shared" si="19"/>
        <v>18.494795310440935</v>
      </c>
    </row>
    <row r="38" spans="1:27" x14ac:dyDescent="0.2">
      <c r="A38" t="s">
        <v>69</v>
      </c>
      <c r="B38">
        <v>1493</v>
      </c>
      <c r="C38">
        <v>619</v>
      </c>
      <c r="D38">
        <v>518</v>
      </c>
      <c r="E38">
        <v>407</v>
      </c>
      <c r="F38">
        <v>384</v>
      </c>
      <c r="G38">
        <v>636</v>
      </c>
      <c r="H38">
        <v>751</v>
      </c>
      <c r="I38" s="3">
        <f t="shared" si="16"/>
        <v>4808</v>
      </c>
      <c r="K38" s="25">
        <f t="shared" si="17"/>
        <v>0.25781543246286664</v>
      </c>
      <c r="L38" s="7">
        <f t="shared" si="18"/>
        <v>1255.8189715266233</v>
      </c>
      <c r="M38" s="7">
        <f t="shared" si="18"/>
        <v>617.21014531610274</v>
      </c>
      <c r="N38" s="7">
        <f t="shared" si="18"/>
        <v>558.17041128210633</v>
      </c>
      <c r="O38" s="7">
        <f t="shared" si="18"/>
        <v>515.63086492573325</v>
      </c>
      <c r="P38" s="7">
        <f t="shared" si="18"/>
        <v>359.65252828569902</v>
      </c>
      <c r="Q38" s="7">
        <f t="shared" si="18"/>
        <v>734.00053622178132</v>
      </c>
      <c r="R38" s="7">
        <f t="shared" si="18"/>
        <v>767.5165424419539</v>
      </c>
      <c r="T38" s="7">
        <f t="shared" si="19"/>
        <v>44.795341958644826</v>
      </c>
      <c r="U38" s="7">
        <f t="shared" si="19"/>
        <v>5.1904198493501058E-3</v>
      </c>
      <c r="V38" s="7">
        <f t="shared" si="19"/>
        <v>2.8909843839035219</v>
      </c>
      <c r="W38" s="7">
        <f t="shared" si="19"/>
        <v>22.885877508927944</v>
      </c>
      <c r="X38" s="7">
        <f t="shared" si="19"/>
        <v>1.6482558365550575</v>
      </c>
      <c r="Y38" s="7">
        <f t="shared" si="19"/>
        <v>13.084602293607524</v>
      </c>
      <c r="Z38" s="7">
        <f t="shared" si="19"/>
        <v>0.3554270939476144</v>
      </c>
    </row>
    <row r="39" spans="1:27" x14ac:dyDescent="0.2">
      <c r="A39" t="s">
        <v>3</v>
      </c>
      <c r="B39">
        <v>579</v>
      </c>
      <c r="C39">
        <v>352</v>
      </c>
      <c r="D39">
        <v>302</v>
      </c>
      <c r="E39">
        <v>241</v>
      </c>
      <c r="F39">
        <v>197</v>
      </c>
      <c r="G39">
        <v>407</v>
      </c>
      <c r="H39">
        <v>397</v>
      </c>
      <c r="I39" s="3">
        <f t="shared" si="16"/>
        <v>2475</v>
      </c>
      <c r="K39" s="25">
        <f t="shared" si="17"/>
        <v>0.13271489087886751</v>
      </c>
      <c r="L39" s="7">
        <f t="shared" si="18"/>
        <v>646.45423347096357</v>
      </c>
      <c r="M39" s="7">
        <f t="shared" si="18"/>
        <v>317.71944876400886</v>
      </c>
      <c r="N39" s="7">
        <f t="shared" si="18"/>
        <v>287.32773875274819</v>
      </c>
      <c r="O39" s="7">
        <f t="shared" si="18"/>
        <v>265.42978175773504</v>
      </c>
      <c r="P39" s="7">
        <f t="shared" si="18"/>
        <v>185.13727277602018</v>
      </c>
      <c r="Q39" s="7">
        <f t="shared" si="18"/>
        <v>377.83929433213581</v>
      </c>
      <c r="R39" s="7">
        <f t="shared" si="18"/>
        <v>395.09223014638854</v>
      </c>
      <c r="T39" s="7">
        <f t="shared" si="19"/>
        <v>7.0385084938261686</v>
      </c>
      <c r="U39" s="7">
        <f t="shared" si="19"/>
        <v>3.6987228752127148</v>
      </c>
      <c r="V39" s="7">
        <f t="shared" si="19"/>
        <v>0.74923239587687818</v>
      </c>
      <c r="W39" s="7">
        <f t="shared" si="19"/>
        <v>2.2484825658158147</v>
      </c>
      <c r="X39" s="7">
        <f t="shared" si="19"/>
        <v>0.76010786526385066</v>
      </c>
      <c r="Y39" s="7">
        <f t="shared" si="19"/>
        <v>2.2505514058585927</v>
      </c>
      <c r="Z39" s="7">
        <f t="shared" si="19"/>
        <v>9.2119903572898502E-3</v>
      </c>
    </row>
    <row r="40" spans="1:27" x14ac:dyDescent="0.2">
      <c r="A40" s="41" t="s">
        <v>7</v>
      </c>
      <c r="B40" s="41">
        <v>307</v>
      </c>
      <c r="C40" s="41">
        <v>173</v>
      </c>
      <c r="D40" s="41">
        <v>140</v>
      </c>
      <c r="E40" s="41">
        <v>93</v>
      </c>
      <c r="F40" s="41">
        <v>89</v>
      </c>
      <c r="G40" s="41">
        <v>197</v>
      </c>
      <c r="H40" s="41">
        <v>193</v>
      </c>
      <c r="I40" s="45">
        <f t="shared" si="16"/>
        <v>1192</v>
      </c>
      <c r="J40" s="41"/>
      <c r="K40" s="43">
        <f t="shared" si="17"/>
        <v>6.3917636334387906E-2</v>
      </c>
      <c r="L40" s="66">
        <f t="shared" si="18"/>
        <v>311.3428065848035</v>
      </c>
      <c r="M40" s="66">
        <f t="shared" si="18"/>
        <v>153.01882138452464</v>
      </c>
      <c r="N40" s="66">
        <f t="shared" si="18"/>
        <v>138.38168266394982</v>
      </c>
      <c r="O40" s="66">
        <f t="shared" si="18"/>
        <v>127.83527266877583</v>
      </c>
      <c r="P40" s="66">
        <f t="shared" si="18"/>
        <v>89.16510268647113</v>
      </c>
      <c r="Q40" s="66">
        <f t="shared" si="18"/>
        <v>181.97351064400235</v>
      </c>
      <c r="R40" s="66">
        <f t="shared" si="18"/>
        <v>190.28280336747278</v>
      </c>
      <c r="S40" s="41"/>
      <c r="T40" s="66">
        <f t="shared" si="19"/>
        <v>6.0576215779295811E-2</v>
      </c>
      <c r="U40" s="66">
        <f t="shared" si="19"/>
        <v>2.6091398120251572</v>
      </c>
      <c r="V40" s="66">
        <f t="shared" si="19"/>
        <v>1.8925561170696978E-2</v>
      </c>
      <c r="W40" s="66">
        <f t="shared" si="19"/>
        <v>9.4926556385744743</v>
      </c>
      <c r="X40" s="66">
        <f t="shared" si="19"/>
        <v>3.0571261916036727E-4</v>
      </c>
      <c r="Y40" s="66">
        <f t="shared" si="19"/>
        <v>1.2408145645309765</v>
      </c>
      <c r="Z40" s="66">
        <f t="shared" si="19"/>
        <v>3.8800971023949866E-2</v>
      </c>
    </row>
    <row r="41" spans="1:27" x14ac:dyDescent="0.2">
      <c r="A41" t="s">
        <v>70</v>
      </c>
      <c r="B41">
        <v>562</v>
      </c>
      <c r="C41">
        <v>382</v>
      </c>
      <c r="D41">
        <v>390</v>
      </c>
      <c r="E41">
        <v>399</v>
      </c>
      <c r="F41">
        <v>193</v>
      </c>
      <c r="G41">
        <v>513</v>
      </c>
      <c r="H41">
        <v>526</v>
      </c>
      <c r="I41" s="3">
        <f t="shared" si="16"/>
        <v>2965</v>
      </c>
      <c r="K41" s="25">
        <f t="shared" si="17"/>
        <v>0.15898975816397662</v>
      </c>
      <c r="L41" s="7">
        <f t="shared" si="18"/>
        <v>774.43911201673006</v>
      </c>
      <c r="M41" s="7">
        <f t="shared" si="18"/>
        <v>380.62148104456003</v>
      </c>
      <c r="N41" s="7">
        <f t="shared" si="18"/>
        <v>344.21282642500944</v>
      </c>
      <c r="O41" s="7">
        <f t="shared" si="18"/>
        <v>317.97951632795326</v>
      </c>
      <c r="P41" s="7">
        <f t="shared" si="18"/>
        <v>221.79071263874738</v>
      </c>
      <c r="Q41" s="7">
        <f t="shared" si="18"/>
        <v>452.64384149284143</v>
      </c>
      <c r="R41" s="7">
        <f t="shared" si="18"/>
        <v>473.31251005415834</v>
      </c>
      <c r="T41" s="7">
        <f t="shared" si="19"/>
        <v>58.274918730449969</v>
      </c>
      <c r="U41" s="7">
        <f t="shared" si="19"/>
        <v>4.9926622777363393E-3</v>
      </c>
      <c r="V41" s="7">
        <f t="shared" si="19"/>
        <v>6.0906076213375853</v>
      </c>
      <c r="W41" s="7">
        <f t="shared" si="19"/>
        <v>20.643841623062841</v>
      </c>
      <c r="X41" s="7">
        <f t="shared" si="19"/>
        <v>3.7373302262527486</v>
      </c>
      <c r="Y41" s="7">
        <f t="shared" si="19"/>
        <v>8.0479740047426702</v>
      </c>
      <c r="Z41" s="7">
        <f t="shared" si="19"/>
        <v>5.8649867430622704</v>
      </c>
    </row>
    <row r="42" spans="1:27" x14ac:dyDescent="0.2">
      <c r="A42" t="s">
        <v>9</v>
      </c>
      <c r="B42">
        <v>410</v>
      </c>
      <c r="C42">
        <v>310</v>
      </c>
      <c r="D42">
        <v>297</v>
      </c>
      <c r="E42">
        <v>290</v>
      </c>
      <c r="F42">
        <v>158</v>
      </c>
      <c r="G42">
        <v>355</v>
      </c>
      <c r="H42">
        <v>441</v>
      </c>
      <c r="I42" s="3">
        <f t="shared" si="16"/>
        <v>2261</v>
      </c>
      <c r="K42" s="25">
        <f t="shared" si="17"/>
        <v>0.12123974475843209</v>
      </c>
      <c r="L42" s="7">
        <f t="shared" si="18"/>
        <v>590.5587967183227</v>
      </c>
      <c r="M42" s="7">
        <f t="shared" si="18"/>
        <v>290.24794895168645</v>
      </c>
      <c r="N42" s="7">
        <f t="shared" si="18"/>
        <v>262.4840474020055</v>
      </c>
      <c r="O42" s="7">
        <f t="shared" si="18"/>
        <v>242.47948951686419</v>
      </c>
      <c r="P42" s="7">
        <f t="shared" si="18"/>
        <v>169.12944393801277</v>
      </c>
      <c r="Q42" s="7">
        <f t="shared" si="18"/>
        <v>345.16955332725615</v>
      </c>
      <c r="R42" s="7">
        <f t="shared" si="18"/>
        <v>360.93072014585232</v>
      </c>
      <c r="T42" s="7">
        <f t="shared" si="19"/>
        <v>55.204459324849282</v>
      </c>
      <c r="U42" s="7">
        <f t="shared" si="19"/>
        <v>1.3441732216344655</v>
      </c>
      <c r="V42" s="7">
        <f t="shared" si="19"/>
        <v>4.53875576645006</v>
      </c>
      <c r="W42" s="7">
        <f t="shared" si="19"/>
        <v>9.3129481634807103</v>
      </c>
      <c r="X42" s="7">
        <f t="shared" si="19"/>
        <v>0.73236521971163393</v>
      </c>
      <c r="Y42" s="7">
        <f t="shared" si="19"/>
        <v>0.27997162801331471</v>
      </c>
      <c r="Z42" s="7">
        <f t="shared" si="19"/>
        <v>17.76265975301602</v>
      </c>
    </row>
    <row r="43" spans="1:27" x14ac:dyDescent="0.2">
      <c r="B43" s="2">
        <f t="shared" ref="B43:I43" si="20">SUM(B37:B42)</f>
        <v>4871</v>
      </c>
      <c r="C43" s="2">
        <f t="shared" si="20"/>
        <v>2394</v>
      </c>
      <c r="D43" s="2">
        <f t="shared" si="20"/>
        <v>2165</v>
      </c>
      <c r="E43" s="2">
        <f t="shared" si="20"/>
        <v>2000</v>
      </c>
      <c r="F43" s="2">
        <f t="shared" si="20"/>
        <v>1395</v>
      </c>
      <c r="G43" s="2">
        <f t="shared" si="20"/>
        <v>2847</v>
      </c>
      <c r="H43" s="2">
        <f t="shared" si="20"/>
        <v>2977</v>
      </c>
      <c r="I43" s="2">
        <f t="shared" si="20"/>
        <v>18649</v>
      </c>
      <c r="L43" s="25">
        <f t="shared" ref="L43:R43" si="21">B43/$I$43</f>
        <v>0.26119362968523779</v>
      </c>
      <c r="M43" s="25">
        <f t="shared" si="21"/>
        <v>0.12837149445010457</v>
      </c>
      <c r="N43" s="25">
        <f t="shared" si="21"/>
        <v>0.11609201565767602</v>
      </c>
      <c r="O43" s="25">
        <f t="shared" si="21"/>
        <v>0.10724435626575152</v>
      </c>
      <c r="P43" s="25">
        <f t="shared" si="21"/>
        <v>7.4802938495361682E-2</v>
      </c>
      <c r="Q43" s="25">
        <f t="shared" si="21"/>
        <v>0.15266234114429728</v>
      </c>
      <c r="R43" s="25">
        <f t="shared" si="21"/>
        <v>0.15963322430157112</v>
      </c>
      <c r="AA43" s="7">
        <f>SUM(T37:Z42)</f>
        <v>384.53864562545067</v>
      </c>
    </row>
    <row r="44" spans="1:27" x14ac:dyDescent="0.2">
      <c r="S44" s="56" t="s">
        <v>230</v>
      </c>
      <c r="T44">
        <v>30</v>
      </c>
    </row>
    <row r="45" spans="1:27" x14ac:dyDescent="0.2">
      <c r="S45" s="56" t="s">
        <v>210</v>
      </c>
      <c r="T45">
        <f>_xlfn.CHISQ.TEST(B37:H42,L37:R42)</f>
        <v>3.6768002825475889E-63</v>
      </c>
    </row>
    <row r="46" spans="1:27" x14ac:dyDescent="0.2">
      <c r="S46" s="56" t="s">
        <v>211</v>
      </c>
      <c r="T46" s="25">
        <f>_xlfn.CHISQ.INV.RT(T45,T44)</f>
        <v>384.53864562545067</v>
      </c>
    </row>
    <row r="48" spans="1:27" x14ac:dyDescent="0.2">
      <c r="A48" t="s">
        <v>138</v>
      </c>
      <c r="B48" s="28" t="s">
        <v>3</v>
      </c>
      <c r="C48" s="28" t="s">
        <v>4</v>
      </c>
      <c r="D48" s="28" t="s">
        <v>5</v>
      </c>
      <c r="E48" s="28" t="s">
        <v>6</v>
      </c>
      <c r="F48" s="28" t="s">
        <v>7</v>
      </c>
      <c r="G48" s="28" t="s">
        <v>8</v>
      </c>
      <c r="H48" s="28" t="s">
        <v>9</v>
      </c>
      <c r="L48" s="28" t="s">
        <v>3</v>
      </c>
      <c r="M48" s="28" t="s">
        <v>4</v>
      </c>
      <c r="N48" s="28" t="s">
        <v>5</v>
      </c>
      <c r="O48" s="28" t="s">
        <v>6</v>
      </c>
      <c r="P48" s="28" t="s">
        <v>7</v>
      </c>
      <c r="Q48" s="28" t="s">
        <v>8</v>
      </c>
      <c r="R48" s="28" t="s">
        <v>9</v>
      </c>
      <c r="T48" s="28" t="s">
        <v>3</v>
      </c>
      <c r="U48" s="28" t="s">
        <v>4</v>
      </c>
      <c r="V48" s="28" t="s">
        <v>5</v>
      </c>
      <c r="W48" s="28" t="s">
        <v>6</v>
      </c>
      <c r="X48" s="28" t="s">
        <v>7</v>
      </c>
      <c r="Y48" s="28" t="s">
        <v>8</v>
      </c>
      <c r="Z48" s="28" t="s">
        <v>9</v>
      </c>
    </row>
    <row r="49" spans="1:27" x14ac:dyDescent="0.2">
      <c r="A49" t="s">
        <v>177</v>
      </c>
      <c r="B49">
        <v>1005</v>
      </c>
      <c r="C49">
        <v>423</v>
      </c>
      <c r="D49">
        <v>564</v>
      </c>
      <c r="E49">
        <v>546</v>
      </c>
      <c r="F49">
        <v>293</v>
      </c>
      <c r="G49">
        <v>833</v>
      </c>
      <c r="H49">
        <v>960</v>
      </c>
      <c r="I49" s="3">
        <f>SUM(B49:H49)</f>
        <v>4624</v>
      </c>
      <c r="K49" s="7">
        <f>I49/$I$51</f>
        <v>0.65384615384615385</v>
      </c>
      <c r="L49" s="7">
        <f t="shared" ref="L49:R50" si="22">$K49*L$51*$I$51</f>
        <v>916.69230769230774</v>
      </c>
      <c r="M49" s="7">
        <f t="shared" si="22"/>
        <v>409.96153846153845</v>
      </c>
      <c r="N49" s="7">
        <f t="shared" si="22"/>
        <v>572.76923076923072</v>
      </c>
      <c r="O49" s="7">
        <f t="shared" si="22"/>
        <v>627.03846153846143</v>
      </c>
      <c r="P49" s="7">
        <f t="shared" si="22"/>
        <v>305.34615384615387</v>
      </c>
      <c r="Q49" s="7">
        <f t="shared" si="22"/>
        <v>825.15384615384619</v>
      </c>
      <c r="R49" s="7">
        <f t="shared" si="22"/>
        <v>967.03846153846155</v>
      </c>
      <c r="T49" s="7">
        <f t="shared" ref="T49:Z50" si="23">(B49-L49)^2/L49</f>
        <v>8.5069422479844476</v>
      </c>
      <c r="U49" s="7">
        <f t="shared" si="23"/>
        <v>0.41467665461473563</v>
      </c>
      <c r="V49" s="7">
        <f t="shared" si="23"/>
        <v>0.13425897229281439</v>
      </c>
      <c r="W49" s="7">
        <f t="shared" si="23"/>
        <v>10.473412161046314</v>
      </c>
      <c r="X49" s="7">
        <f t="shared" si="23"/>
        <v>0.49919579098317152</v>
      </c>
      <c r="Y49" s="7">
        <f t="shared" si="23"/>
        <v>7.4606851152016887E-2</v>
      </c>
      <c r="Z49" s="7">
        <f t="shared" si="23"/>
        <v>5.1228511376465211E-2</v>
      </c>
    </row>
    <row r="50" spans="1:27" x14ac:dyDescent="0.2">
      <c r="A50" s="67" t="s">
        <v>15</v>
      </c>
      <c r="B50" s="67">
        <v>397</v>
      </c>
      <c r="C50" s="67">
        <v>204</v>
      </c>
      <c r="D50" s="67">
        <v>312</v>
      </c>
      <c r="E50" s="67">
        <v>413</v>
      </c>
      <c r="F50" s="67">
        <v>174</v>
      </c>
      <c r="G50" s="67">
        <v>429</v>
      </c>
      <c r="H50" s="67">
        <v>519</v>
      </c>
      <c r="I50" s="68">
        <f>SUM(B50:H50)</f>
        <v>2448</v>
      </c>
      <c r="J50" s="67"/>
      <c r="K50" s="69">
        <f>I50/$I$51</f>
        <v>0.34615384615384615</v>
      </c>
      <c r="L50" s="69">
        <f t="shared" si="22"/>
        <v>485.30769230769232</v>
      </c>
      <c r="M50" s="69">
        <f t="shared" si="22"/>
        <v>217.03846153846155</v>
      </c>
      <c r="N50" s="69">
        <f t="shared" si="22"/>
        <v>303.23076923076923</v>
      </c>
      <c r="O50" s="69">
        <f t="shared" si="22"/>
        <v>331.96153846153845</v>
      </c>
      <c r="P50" s="69">
        <f t="shared" si="22"/>
        <v>161.65384615384616</v>
      </c>
      <c r="Q50" s="69">
        <f t="shared" si="22"/>
        <v>436.84615384615381</v>
      </c>
      <c r="R50" s="69">
        <f t="shared" si="22"/>
        <v>511.96153846153851</v>
      </c>
      <c r="S50" s="67"/>
      <c r="T50" s="69">
        <f t="shared" si="23"/>
        <v>16.068668690637313</v>
      </c>
      <c r="U50" s="69">
        <f t="shared" si="23"/>
        <v>0.78327812538338948</v>
      </c>
      <c r="V50" s="69">
        <f t="shared" si="23"/>
        <v>0.25360028099754156</v>
      </c>
      <c r="W50" s="69">
        <f t="shared" si="23"/>
        <v>19.7831118597542</v>
      </c>
      <c r="X50" s="69">
        <f t="shared" si="23"/>
        <v>0.94292538296820849</v>
      </c>
      <c r="Y50" s="69">
        <f t="shared" si="23"/>
        <v>0.14092405217603191</v>
      </c>
      <c r="Z50" s="69">
        <f t="shared" si="23"/>
        <v>9.6764965933321595E-2</v>
      </c>
    </row>
    <row r="51" spans="1:27" x14ac:dyDescent="0.2">
      <c r="B51">
        <f t="shared" ref="B51:I51" si="24">SUM(B49:B50)</f>
        <v>1402</v>
      </c>
      <c r="C51">
        <f t="shared" si="24"/>
        <v>627</v>
      </c>
      <c r="D51">
        <f t="shared" si="24"/>
        <v>876</v>
      </c>
      <c r="E51">
        <f t="shared" si="24"/>
        <v>959</v>
      </c>
      <c r="F51">
        <f t="shared" si="24"/>
        <v>467</v>
      </c>
      <c r="G51">
        <f t="shared" si="24"/>
        <v>1262</v>
      </c>
      <c r="H51">
        <f t="shared" si="24"/>
        <v>1479</v>
      </c>
      <c r="I51">
        <f t="shared" si="24"/>
        <v>7072</v>
      </c>
      <c r="L51" s="25">
        <f t="shared" ref="L51:R51" si="25">B51/$I$51</f>
        <v>0.19824660633484162</v>
      </c>
      <c r="M51" s="25">
        <f t="shared" si="25"/>
        <v>8.8659502262443443E-2</v>
      </c>
      <c r="N51" s="25">
        <f t="shared" si="25"/>
        <v>0.12386877828054299</v>
      </c>
      <c r="O51" s="25">
        <f t="shared" si="25"/>
        <v>0.13560520361990949</v>
      </c>
      <c r="P51" s="25">
        <f t="shared" si="25"/>
        <v>6.6035067873303169E-2</v>
      </c>
      <c r="Q51" s="25">
        <f t="shared" si="25"/>
        <v>0.1784502262443439</v>
      </c>
      <c r="R51" s="25">
        <f t="shared" si="25"/>
        <v>0.20913461538461539</v>
      </c>
      <c r="AA51" s="7">
        <f>SUM(T49:Z50)</f>
        <v>58.223594547299967</v>
      </c>
    </row>
    <row r="52" spans="1:27" x14ac:dyDescent="0.2">
      <c r="S52" s="56" t="s">
        <v>230</v>
      </c>
      <c r="T52">
        <v>6</v>
      </c>
    </row>
    <row r="53" spans="1:27" x14ac:dyDescent="0.2">
      <c r="S53" s="56" t="s">
        <v>210</v>
      </c>
      <c r="T53">
        <f>_xlfn.CHISQ.TEST(B49:H50,L49:R50)</f>
        <v>1.0323552123422006E-10</v>
      </c>
    </row>
    <row r="54" spans="1:27" x14ac:dyDescent="0.2">
      <c r="S54" s="56" t="s">
        <v>211</v>
      </c>
      <c r="T54" s="25">
        <f>_xlfn.CHISQ.INV.RT(T53,T52)</f>
        <v>58.223594547299967</v>
      </c>
    </row>
  </sheetData>
  <mergeCells count="3">
    <mergeCell ref="A1:I1"/>
    <mergeCell ref="K1:R1"/>
    <mergeCell ref="T1:AA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FScodon frequency</vt:lpstr>
      <vt:lpstr>Frequency per codonpair</vt:lpstr>
      <vt:lpstr>AA data</vt:lpstr>
      <vt:lpstr>AA Variations</vt:lpstr>
      <vt:lpstr>Stop codon probabilities</vt:lpstr>
      <vt:lpstr>X^2</vt:lpstr>
      <vt:lpstr>X^2 homogenity </vt:lpstr>
      <vt:lpstr>X^2 association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2020-09-22T11:06:38Z</dcterms:created>
  <dcterms:modified xsi:type="dcterms:W3CDTF">2020-11-29T04:54:41Z</dcterms:modified>
</cp:coreProperties>
</file>