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ke\Downloads\"/>
    </mc:Choice>
  </mc:AlternateContent>
  <xr:revisionPtr revIDLastSave="0" documentId="13_ncr:1_{71940204-1BFB-479C-8AE9-C7514809B629}" xr6:coauthVersionLast="47" xr6:coauthVersionMax="47" xr10:uidLastSave="{00000000-0000-0000-0000-000000000000}"/>
  <bookViews>
    <workbookView xWindow="-120" yWindow="-120" windowWidth="29040" windowHeight="15720" xr2:uid="{579ECF8A-8911-314F-B702-462A63606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0" i="1" l="1"/>
  <c r="R90" i="1"/>
  <c r="S89" i="1"/>
  <c r="R89" i="1"/>
  <c r="Q89" i="1" s="1"/>
  <c r="S88" i="1"/>
  <c r="R88" i="1"/>
  <c r="Q88" i="1" s="1"/>
  <c r="S86" i="1"/>
  <c r="R86" i="1"/>
  <c r="S85" i="1"/>
  <c r="Q85" i="1" s="1"/>
  <c r="R85" i="1"/>
  <c r="S84" i="1"/>
  <c r="R84" i="1"/>
  <c r="Q84" i="1" s="1"/>
  <c r="S81" i="1"/>
  <c r="R81" i="1"/>
  <c r="S80" i="1"/>
  <c r="R80" i="1"/>
  <c r="Q80" i="1" s="1"/>
  <c r="S79" i="1"/>
  <c r="R79" i="1"/>
  <c r="Q79" i="1" s="1"/>
  <c r="S77" i="1"/>
  <c r="R77" i="1"/>
  <c r="S76" i="1"/>
  <c r="R76" i="1"/>
  <c r="S75" i="1"/>
  <c r="R75" i="1"/>
  <c r="Q75" i="1" s="1"/>
  <c r="S72" i="1"/>
  <c r="R72" i="1"/>
  <c r="Q72" i="1" s="1"/>
  <c r="S71" i="1"/>
  <c r="R71" i="1"/>
  <c r="Q71" i="1" s="1"/>
  <c r="S70" i="1"/>
  <c r="R70" i="1"/>
  <c r="S68" i="1"/>
  <c r="Q68" i="1" s="1"/>
  <c r="R68" i="1"/>
  <c r="S67" i="1"/>
  <c r="R67" i="1"/>
  <c r="S66" i="1"/>
  <c r="R66" i="1"/>
  <c r="S63" i="1"/>
  <c r="R63" i="1"/>
  <c r="S62" i="1"/>
  <c r="R62" i="1"/>
  <c r="S61" i="1"/>
  <c r="R61" i="1"/>
  <c r="S59" i="1"/>
  <c r="R59" i="1"/>
  <c r="S58" i="1"/>
  <c r="R58" i="1"/>
  <c r="Q58" i="1" s="1"/>
  <c r="S57" i="1"/>
  <c r="R57" i="1"/>
  <c r="Q86" i="1"/>
  <c r="Q81" i="1"/>
  <c r="Q77" i="1"/>
  <c r="Q76" i="1"/>
  <c r="Q70" i="1"/>
  <c r="Q67" i="1"/>
  <c r="Q66" i="1"/>
  <c r="Q63" i="1"/>
  <c r="Q62" i="1"/>
  <c r="Q61" i="1"/>
  <c r="Q59" i="1"/>
  <c r="N90" i="1" a="1"/>
  <c r="N90" i="1" s="1"/>
  <c r="M90" i="1" a="1"/>
  <c r="M90" i="1" s="1"/>
  <c r="L90" i="1" s="1"/>
  <c r="N89" i="1" a="1"/>
  <c r="N89" i="1" s="1"/>
  <c r="M89" i="1" a="1"/>
  <c r="M89" i="1" s="1"/>
  <c r="N88" i="1" a="1"/>
  <c r="N88" i="1" s="1"/>
  <c r="M88" i="1" a="1"/>
  <c r="M88" i="1" s="1"/>
  <c r="N86" i="1" a="1"/>
  <c r="N86" i="1" s="1"/>
  <c r="M86" i="1" a="1"/>
  <c r="M86" i="1" s="1"/>
  <c r="N85" i="1" a="1"/>
  <c r="N85" i="1" s="1"/>
  <c r="M85" i="1" a="1"/>
  <c r="M85" i="1" s="1"/>
  <c r="L85" i="1" s="1"/>
  <c r="N84" i="1"/>
  <c r="N84" i="1" a="1"/>
  <c r="M84" i="1" a="1"/>
  <c r="M84" i="1" s="1"/>
  <c r="L84" i="1" s="1"/>
  <c r="N81" i="1" a="1"/>
  <c r="N81" i="1" s="1"/>
  <c r="M81" i="1" a="1"/>
  <c r="M81" i="1" s="1"/>
  <c r="L81" i="1" s="1"/>
  <c r="N80" i="1" a="1"/>
  <c r="N80" i="1" s="1"/>
  <c r="M80" i="1" a="1"/>
  <c r="M80" i="1" s="1"/>
  <c r="L80" i="1" s="1"/>
  <c r="N79" i="1" a="1"/>
  <c r="N79" i="1" s="1"/>
  <c r="M79" i="1" a="1"/>
  <c r="M79" i="1" s="1"/>
  <c r="N77" i="1" a="1"/>
  <c r="N77" i="1" s="1"/>
  <c r="M77" i="1" a="1"/>
  <c r="M77" i="1" s="1"/>
  <c r="N76" i="1" a="1"/>
  <c r="N76" i="1" s="1"/>
  <c r="M76" i="1"/>
  <c r="M76" i="1" a="1"/>
  <c r="N75" i="1"/>
  <c r="N75" i="1" a="1"/>
  <c r="M75" i="1" a="1"/>
  <c r="M75" i="1" s="1"/>
  <c r="N72" i="1" a="1"/>
  <c r="N72" i="1" s="1"/>
  <c r="M72" i="1" a="1"/>
  <c r="M72" i="1" s="1"/>
  <c r="N71" i="1" a="1"/>
  <c r="N71" i="1" s="1"/>
  <c r="M71" i="1" a="1"/>
  <c r="M71" i="1" s="1"/>
  <c r="N70" i="1" a="1"/>
  <c r="N70" i="1" s="1"/>
  <c r="M70" i="1"/>
  <c r="L70" i="1" s="1"/>
  <c r="M70" i="1" a="1"/>
  <c r="N68" i="1" a="1"/>
  <c r="N68" i="1" s="1"/>
  <c r="M68" i="1" a="1"/>
  <c r="M68" i="1" s="1"/>
  <c r="N67" i="1" a="1"/>
  <c r="N67" i="1" s="1"/>
  <c r="M67" i="1" a="1"/>
  <c r="M67" i="1" s="1"/>
  <c r="N66" i="1" a="1"/>
  <c r="N66" i="1" s="1"/>
  <c r="M66" i="1" a="1"/>
  <c r="M66" i="1" s="1"/>
  <c r="N59" i="1" a="1"/>
  <c r="N59" i="1" s="1"/>
  <c r="N61" i="1" a="1"/>
  <c r="N61" i="1" s="1"/>
  <c r="L61" i="1" s="1"/>
  <c r="N62" i="1" a="1"/>
  <c r="N62" i="1" s="1"/>
  <c r="N63" i="1" a="1"/>
  <c r="N63" i="1" s="1"/>
  <c r="M63" i="1" a="1"/>
  <c r="M63" i="1" s="1"/>
  <c r="M62" i="1" a="1"/>
  <c r="M62" i="1" s="1"/>
  <c r="M61" i="1" a="1"/>
  <c r="M61" i="1"/>
  <c r="M59" i="1" a="1"/>
  <c r="M59" i="1" s="1"/>
  <c r="N58" i="1" a="1"/>
  <c r="N58" i="1"/>
  <c r="M58" i="1" a="1"/>
  <c r="M58" i="1" s="1"/>
  <c r="L58" i="1" s="1"/>
  <c r="N57" i="1" a="1"/>
  <c r="N57" i="1"/>
  <c r="M57" i="1" a="1"/>
  <c r="M57" i="1" s="1"/>
  <c r="I59" i="1"/>
  <c r="H59" i="1"/>
  <c r="D61" i="1" a="1"/>
  <c r="D61" i="1" s="1"/>
  <c r="I61" i="1" s="1"/>
  <c r="C61" i="1" a="1"/>
  <c r="C61" i="1" s="1"/>
  <c r="H61" i="1" s="1"/>
  <c r="D60" i="1" a="1"/>
  <c r="D60" i="1" s="1"/>
  <c r="I60" i="1" s="1"/>
  <c r="C60" i="1" a="1"/>
  <c r="C60" i="1" s="1"/>
  <c r="D59" i="1" a="1"/>
  <c r="D59" i="1" s="1"/>
  <c r="C59" i="1" a="1"/>
  <c r="C59" i="1" s="1"/>
  <c r="D58" i="1" a="1"/>
  <c r="D58" i="1" s="1"/>
  <c r="I58" i="1" s="1"/>
  <c r="C58" i="1" a="1"/>
  <c r="C58" i="1" s="1"/>
  <c r="H58" i="1" s="1"/>
  <c r="S41" i="1"/>
  <c r="Q42" i="1"/>
  <c r="S42" i="1" s="1"/>
  <c r="P42" i="1"/>
  <c r="O42" i="1"/>
  <c r="N42" i="1"/>
  <c r="M42" i="1"/>
  <c r="R42" i="1" s="1"/>
  <c r="L42" i="1"/>
  <c r="Q41" i="1"/>
  <c r="P41" i="1"/>
  <c r="O41" i="1"/>
  <c r="N41" i="1"/>
  <c r="R41" i="1" s="1"/>
  <c r="M41" i="1"/>
  <c r="L41" i="1"/>
  <c r="Q40" i="1"/>
  <c r="P40" i="1"/>
  <c r="S40" i="1" s="1"/>
  <c r="O40" i="1"/>
  <c r="N40" i="1"/>
  <c r="M40" i="1"/>
  <c r="R40" i="1" s="1"/>
  <c r="L40" i="1"/>
  <c r="Q39" i="1"/>
  <c r="P39" i="1"/>
  <c r="S39" i="1" s="1"/>
  <c r="O39" i="1"/>
  <c r="N39" i="1"/>
  <c r="M39" i="1"/>
  <c r="R39" i="1" s="1"/>
  <c r="R38" i="1" s="1"/>
  <c r="L39" i="1"/>
  <c r="D76" i="1" a="1"/>
  <c r="D76" i="1" s="1"/>
  <c r="I76" i="1" s="1"/>
  <c r="C76" i="1" a="1"/>
  <c r="C76" i="1" s="1"/>
  <c r="C75" i="1" a="1"/>
  <c r="C75" i="1" s="1"/>
  <c r="D75" i="1" a="1"/>
  <c r="D75" i="1" s="1"/>
  <c r="I75" i="1" s="1"/>
  <c r="D74" i="1" a="1"/>
  <c r="D74" i="1" s="1"/>
  <c r="I74" i="1" s="1"/>
  <c r="C74" i="1" a="1"/>
  <c r="C74" i="1" s="1"/>
  <c r="D73" i="1" a="1"/>
  <c r="D73" i="1" s="1"/>
  <c r="C73" i="1" a="1"/>
  <c r="C73" i="1" s="1"/>
  <c r="D68" i="1" a="1"/>
  <c r="D68" i="1" s="1"/>
  <c r="I68" i="1" s="1"/>
  <c r="D67" i="1" a="1"/>
  <c r="D67" i="1" s="1"/>
  <c r="I67" i="1" s="1"/>
  <c r="D66" i="1" a="1"/>
  <c r="D66" i="1" s="1"/>
  <c r="I66" i="1" s="1"/>
  <c r="D65" i="1" a="1"/>
  <c r="D65" i="1" s="1"/>
  <c r="C68" i="1" a="1"/>
  <c r="C68" i="1" s="1"/>
  <c r="C67" i="1" a="1"/>
  <c r="C67" i="1" s="1"/>
  <c r="C66" i="1" a="1"/>
  <c r="C66" i="1" s="1"/>
  <c r="C65" i="1" a="1"/>
  <c r="C65" i="1" s="1"/>
  <c r="H38" i="1"/>
  <c r="G38" i="1"/>
  <c r="F38" i="1"/>
  <c r="E38" i="1"/>
  <c r="D38" i="1"/>
  <c r="C38" i="1"/>
  <c r="B42" i="1"/>
  <c r="B41" i="1"/>
  <c r="B40" i="1"/>
  <c r="B39" i="1"/>
  <c r="L54" i="1"/>
  <c r="L53" i="1"/>
  <c r="L52" i="1"/>
  <c r="L51" i="1"/>
  <c r="H35" i="1"/>
  <c r="L48" i="1"/>
  <c r="L47" i="1"/>
  <c r="L46" i="1"/>
  <c r="L45" i="1"/>
  <c r="C44" i="1"/>
  <c r="D52" i="1" a="1"/>
  <c r="D52" i="1" s="1"/>
  <c r="M52" i="1" s="1"/>
  <c r="H53" i="1" a="1"/>
  <c r="H53" i="1" s="1"/>
  <c r="Q53" i="1" s="1"/>
  <c r="G53" i="1" a="1"/>
  <c r="G53" i="1" s="1"/>
  <c r="P53" i="1" s="1"/>
  <c r="F53" i="1" a="1"/>
  <c r="F53" i="1" s="1"/>
  <c r="E53" i="1" a="1"/>
  <c r="E53" i="1" s="1"/>
  <c r="N53" i="1" s="1"/>
  <c r="D53" i="1" a="1"/>
  <c r="D53" i="1" s="1"/>
  <c r="M53" i="1" s="1"/>
  <c r="H47" i="1" a="1"/>
  <c r="H47" i="1" s="1"/>
  <c r="Q47" i="1" s="1"/>
  <c r="G47" i="1" a="1"/>
  <c r="G47" i="1" s="1"/>
  <c r="F47" i="1" a="1"/>
  <c r="F47" i="1" s="1"/>
  <c r="O47" i="1" s="1"/>
  <c r="E47" i="1" a="1"/>
  <c r="E47" i="1" s="1"/>
  <c r="N47" i="1" s="1"/>
  <c r="D47" i="1" a="1"/>
  <c r="D47" i="1" s="1"/>
  <c r="M47" i="1" s="1"/>
  <c r="H54" i="1" a="1"/>
  <c r="H54" i="1" s="1"/>
  <c r="Q54" i="1" s="1"/>
  <c r="G54" i="1" a="1"/>
  <c r="G54" i="1" s="1"/>
  <c r="P54" i="1" s="1"/>
  <c r="F54" i="1" a="1"/>
  <c r="F54" i="1" s="1"/>
  <c r="O54" i="1" s="1"/>
  <c r="E54" i="1" a="1"/>
  <c r="E54" i="1" s="1"/>
  <c r="N54" i="1" s="1"/>
  <c r="H52" i="1" a="1"/>
  <c r="H52" i="1" s="1"/>
  <c r="Q52" i="1" s="1"/>
  <c r="G52" i="1" a="1"/>
  <c r="G52" i="1" s="1"/>
  <c r="P52" i="1" s="1"/>
  <c r="F52" i="1" a="1"/>
  <c r="F52" i="1" s="1"/>
  <c r="O52" i="1" s="1"/>
  <c r="E52" i="1" a="1"/>
  <c r="E52" i="1" s="1"/>
  <c r="N52" i="1" s="1"/>
  <c r="D54" i="1" a="1"/>
  <c r="D54" i="1" s="1"/>
  <c r="M54" i="1" s="1"/>
  <c r="H51" i="1" a="1"/>
  <c r="H51" i="1" s="1"/>
  <c r="Q51" i="1" s="1"/>
  <c r="G51" i="1" a="1"/>
  <c r="G51" i="1" s="1"/>
  <c r="P51" i="1" s="1"/>
  <c r="F51" i="1" a="1"/>
  <c r="F51" i="1" s="1"/>
  <c r="O51" i="1" s="1"/>
  <c r="E51" i="1" a="1"/>
  <c r="E51" i="1" s="1"/>
  <c r="N51" i="1" s="1"/>
  <c r="D51" i="1" a="1"/>
  <c r="D51" i="1" s="1"/>
  <c r="H45" i="1" a="1"/>
  <c r="H45" i="1" s="1"/>
  <c r="Q45" i="1" s="1"/>
  <c r="G45" i="1" a="1"/>
  <c r="G45" i="1" s="1"/>
  <c r="P45" i="1" s="1"/>
  <c r="F45" i="1" a="1"/>
  <c r="F45" i="1" s="1"/>
  <c r="O45" i="1" s="1"/>
  <c r="E45" i="1" a="1"/>
  <c r="E45" i="1" s="1"/>
  <c r="N45" i="1" s="1"/>
  <c r="D45" i="1" a="1"/>
  <c r="D45" i="1" s="1"/>
  <c r="H48" i="1" a="1"/>
  <c r="H48" i="1" s="1"/>
  <c r="Q48" i="1" s="1"/>
  <c r="G48" i="1" a="1"/>
  <c r="G48" i="1" s="1"/>
  <c r="P48" i="1" s="1"/>
  <c r="F48" i="1" a="1"/>
  <c r="F48" i="1" s="1"/>
  <c r="O48" i="1" s="1"/>
  <c r="E48" i="1" a="1"/>
  <c r="E48" i="1" s="1"/>
  <c r="D48" i="1" a="1"/>
  <c r="D48" i="1" s="1"/>
  <c r="M48" i="1" s="1"/>
  <c r="H46" i="1" a="1"/>
  <c r="H46" i="1" s="1"/>
  <c r="Q46" i="1" s="1"/>
  <c r="G46" i="1" a="1"/>
  <c r="G46" i="1" s="1"/>
  <c r="P46" i="1" s="1"/>
  <c r="F46" i="1" a="1"/>
  <c r="F46" i="1" s="1"/>
  <c r="O46" i="1" s="1"/>
  <c r="E46" i="1" a="1"/>
  <c r="E46" i="1" s="1"/>
  <c r="N46" i="1" s="1"/>
  <c r="D46" i="1" a="1"/>
  <c r="D46" i="1" s="1"/>
  <c r="M46" i="1" s="1"/>
  <c r="L36" i="1"/>
  <c r="J36" i="1"/>
  <c r="F36" i="1"/>
  <c r="B35" i="1"/>
  <c r="B36" i="1" s="1"/>
  <c r="C35" i="1"/>
  <c r="C36" i="1" s="1"/>
  <c r="D35" i="1"/>
  <c r="D36" i="1" s="1"/>
  <c r="E35" i="1"/>
  <c r="E36" i="1" s="1"/>
  <c r="F35" i="1"/>
  <c r="G35" i="1"/>
  <c r="G36" i="1" s="1"/>
  <c r="I35" i="1"/>
  <c r="I36" i="1" s="1"/>
  <c r="J35" i="1"/>
  <c r="K35" i="1"/>
  <c r="K36" i="1" s="1"/>
  <c r="L35" i="1"/>
  <c r="M35" i="1"/>
  <c r="M36" i="1" s="1"/>
  <c r="N35" i="1"/>
  <c r="N36" i="1" s="1"/>
  <c r="O35" i="1"/>
  <c r="O36" i="1" s="1"/>
  <c r="P35" i="1"/>
  <c r="P36" i="1" s="1"/>
  <c r="Y35" i="1"/>
  <c r="Y36" i="1" s="1"/>
  <c r="X35" i="1"/>
  <c r="X36" i="1" s="1"/>
  <c r="W35" i="1"/>
  <c r="W36" i="1" s="1"/>
  <c r="V35" i="1"/>
  <c r="V36" i="1" s="1"/>
  <c r="U35" i="1"/>
  <c r="U36" i="1" s="1"/>
  <c r="T35" i="1"/>
  <c r="T36" i="1" s="1"/>
  <c r="S35" i="1"/>
  <c r="S36" i="1" s="1"/>
  <c r="R35" i="1"/>
  <c r="R36" i="1" s="1"/>
  <c r="Q35" i="1"/>
  <c r="Q36" i="1" s="1"/>
  <c r="Q57" i="1" l="1"/>
  <c r="Q90" i="1"/>
  <c r="L89" i="1"/>
  <c r="Q38" i="1"/>
  <c r="L67" i="1"/>
  <c r="L75" i="1"/>
  <c r="B60" i="1"/>
  <c r="L68" i="1"/>
  <c r="L76" i="1"/>
  <c r="L86" i="1"/>
  <c r="L88" i="1"/>
  <c r="L77" i="1"/>
  <c r="H60" i="1"/>
  <c r="G60" i="1" s="1"/>
  <c r="K42" i="1"/>
  <c r="L79" i="1"/>
  <c r="L71" i="1"/>
  <c r="L66" i="1"/>
  <c r="L72" i="1"/>
  <c r="L62" i="1"/>
  <c r="L59" i="1"/>
  <c r="L57" i="1"/>
  <c r="L63" i="1"/>
  <c r="B58" i="1"/>
  <c r="C57" i="1"/>
  <c r="B59" i="1"/>
  <c r="D57" i="1"/>
  <c r="B61" i="1"/>
  <c r="G59" i="1"/>
  <c r="S38" i="1"/>
  <c r="O44" i="1"/>
  <c r="Q44" i="1"/>
  <c r="B51" i="1"/>
  <c r="K41" i="1"/>
  <c r="K46" i="1"/>
  <c r="B47" i="1"/>
  <c r="K39" i="1"/>
  <c r="B48" i="1"/>
  <c r="B54" i="1"/>
  <c r="B45" i="1"/>
  <c r="B44" i="1" s="1"/>
  <c r="L44" i="1"/>
  <c r="N50" i="1"/>
  <c r="P50" i="1"/>
  <c r="Q50" i="1"/>
  <c r="O53" i="1"/>
  <c r="O50" i="1" s="1"/>
  <c r="B53" i="1"/>
  <c r="I57" i="1"/>
  <c r="K52" i="1"/>
  <c r="G61" i="1"/>
  <c r="B52" i="1"/>
  <c r="K54" i="1"/>
  <c r="P38" i="1"/>
  <c r="M38" i="1"/>
  <c r="N38" i="1"/>
  <c r="D50" i="1"/>
  <c r="P47" i="1"/>
  <c r="K47" i="1" s="1"/>
  <c r="E50" i="1"/>
  <c r="M45" i="1"/>
  <c r="B38" i="1"/>
  <c r="F50" i="1"/>
  <c r="G50" i="1"/>
  <c r="H50" i="1"/>
  <c r="N48" i="1"/>
  <c r="K48" i="1" s="1"/>
  <c r="L50" i="1"/>
  <c r="B46" i="1"/>
  <c r="M51" i="1"/>
  <c r="M50" i="1" s="1"/>
  <c r="O38" i="1"/>
  <c r="L38" i="1"/>
  <c r="K40" i="1"/>
  <c r="H75" i="1"/>
  <c r="G75" i="1" s="1"/>
  <c r="B75" i="1"/>
  <c r="B73" i="1"/>
  <c r="C72" i="1"/>
  <c r="H73" i="1"/>
  <c r="B74" i="1"/>
  <c r="H74" i="1"/>
  <c r="G74" i="1" s="1"/>
  <c r="H76" i="1"/>
  <c r="G76" i="1" s="1"/>
  <c r="B76" i="1"/>
  <c r="I73" i="1"/>
  <c r="I72" i="1" s="1"/>
  <c r="D72" i="1"/>
  <c r="G58" i="1"/>
  <c r="D64" i="1"/>
  <c r="I65" i="1"/>
  <c r="I64" i="1" s="1"/>
  <c r="B65" i="1"/>
  <c r="H65" i="1"/>
  <c r="C64" i="1"/>
  <c r="H67" i="1"/>
  <c r="G67" i="1" s="1"/>
  <c r="B67" i="1"/>
  <c r="H66" i="1"/>
  <c r="G66" i="1" s="1"/>
  <c r="B66" i="1"/>
  <c r="H68" i="1"/>
  <c r="G68" i="1" s="1"/>
  <c r="B68" i="1"/>
  <c r="H36" i="1"/>
  <c r="E44" i="1"/>
  <c r="H44" i="1"/>
  <c r="G44" i="1"/>
  <c r="F44" i="1"/>
  <c r="D44" i="1"/>
  <c r="B57" i="1" l="1"/>
  <c r="H57" i="1"/>
  <c r="G57" i="1" s="1"/>
  <c r="N44" i="1"/>
  <c r="K38" i="1"/>
  <c r="P44" i="1"/>
  <c r="B50" i="1"/>
  <c r="M44" i="1"/>
  <c r="K45" i="1"/>
  <c r="K44" i="1" s="1"/>
  <c r="K53" i="1"/>
  <c r="K51" i="1"/>
  <c r="K50" i="1" s="1"/>
  <c r="G73" i="1"/>
  <c r="H72" i="1"/>
  <c r="G72" i="1" s="1"/>
  <c r="B72" i="1"/>
  <c r="B64" i="1"/>
  <c r="H64" i="1"/>
  <c r="G64" i="1" s="1"/>
  <c r="G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<sst xmlns="http://schemas.openxmlformats.org/spreadsheetml/2006/main" count="208" uniqueCount="72">
  <si>
    <t>Trial</t>
  </si>
  <si>
    <t>1a - Math</t>
  </si>
  <si>
    <t>1b - Math</t>
  </si>
  <si>
    <t>2 - Math</t>
  </si>
  <si>
    <t>3a - Math</t>
  </si>
  <si>
    <t>3b - Math</t>
  </si>
  <si>
    <t>1a - CSQA</t>
  </si>
  <si>
    <t>1b - CSQA</t>
  </si>
  <si>
    <t>2 - CSQA</t>
  </si>
  <si>
    <t>3a - CSQA</t>
  </si>
  <si>
    <t>3b - CSQA</t>
  </si>
  <si>
    <t>1a - StrategyQA</t>
  </si>
  <si>
    <t>1b - StrategyQA</t>
  </si>
  <si>
    <t>2 - StrategyQA</t>
  </si>
  <si>
    <t>3a - StrategyQA</t>
  </si>
  <si>
    <t>3b - StrategyQA</t>
  </si>
  <si>
    <t>1a - SayCan</t>
  </si>
  <si>
    <t>1b - SayCan</t>
  </si>
  <si>
    <t>2 - SayCan</t>
  </si>
  <si>
    <t>3a - SayCan</t>
  </si>
  <si>
    <t>3b - SayCan</t>
  </si>
  <si>
    <t>0 - Math</t>
  </si>
  <si>
    <t>0 - CSQA</t>
  </si>
  <si>
    <t>0 - StrategyQA</t>
  </si>
  <si>
    <t>0 - SayCan</t>
  </si>
  <si>
    <t>SayCan: distracted by other tasks (placing items)</t>
  </si>
  <si>
    <t>Notes</t>
  </si>
  <si>
    <t>SayCan: b: distracted by trash can, 2: stayed general but suffered from a similar distraction</t>
  </si>
  <si>
    <t>SayCan: those marked as "correct" all did not provide a sufficient amount of steps, but significantly outperformed incorrect cases, where we saw a common refusal to engage in the task</t>
  </si>
  <si>
    <t>SayCan 3a: was asked to bring stuff to them multiple times</t>
  </si>
  <si>
    <t>SayCan 3a: interpreted park as a question about a car, wrong formatting (non step-by-step)</t>
  </si>
  <si>
    <t># correct</t>
  </si>
  <si>
    <t>% correct</t>
  </si>
  <si>
    <t># questions</t>
  </si>
  <si>
    <t>Global Avg</t>
  </si>
  <si>
    <t>Math Avg</t>
  </si>
  <si>
    <t>CSQA Avg</t>
  </si>
  <si>
    <t>StrategyQA Avg</t>
  </si>
  <si>
    <t>SayCan</t>
  </si>
  <si>
    <t>1a</t>
  </si>
  <si>
    <t>1b</t>
  </si>
  <si>
    <t>3a</t>
  </si>
  <si>
    <t>3b</t>
  </si>
  <si>
    <t>All</t>
  </si>
  <si>
    <t xml:space="preserve">Above 0 </t>
  </si>
  <si>
    <t xml:space="preserve">Math </t>
  </si>
  <si>
    <t>CSQA</t>
  </si>
  <si>
    <t>StrategyQA</t>
  </si>
  <si>
    <t xml:space="preserve">Below  0 </t>
  </si>
  <si>
    <t>Dup Out</t>
  </si>
  <si>
    <t xml:space="preserve">Above 0 % </t>
  </si>
  <si>
    <t>Below  0 %</t>
  </si>
  <si>
    <t xml:space="preserve">CSQA </t>
  </si>
  <si>
    <t xml:space="preserve">StrategyQA </t>
  </si>
  <si>
    <t xml:space="preserve">Global </t>
  </si>
  <si>
    <t>a</t>
  </si>
  <si>
    <t>b</t>
  </si>
  <si>
    <t>Both</t>
  </si>
  <si>
    <t>Dup Underperform</t>
  </si>
  <si>
    <t>Dup Outperform</t>
  </si>
  <si>
    <t>Dup Underperform Other</t>
  </si>
  <si>
    <t>0 Zero Shot</t>
  </si>
  <si>
    <t>N Shot</t>
  </si>
  <si>
    <t>N/2 Shot</t>
  </si>
  <si>
    <t>Doubled Shot</t>
  </si>
  <si>
    <t>Dup Underperform Self</t>
  </si>
  <si>
    <t>Math</t>
  </si>
  <si>
    <t>No Examples</t>
  </si>
  <si>
    <t>More Examples</t>
  </si>
  <si>
    <t>Not Doubled Examples</t>
  </si>
  <si>
    <t>%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</si>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</sst>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Double Shot</a:t>
            </a:r>
            <a:r>
              <a:rPr lang="en-US" baseline="0"/>
              <a:t> Across Different Benchmarks</a:t>
            </a:r>
            <a:endParaRPr lang="en-US"/>
          </a:p>
        </c:rich>
      </c:tx>
      <c:layout>
        <c:manualLayout>
          <c:xMode val="edge"/>
          <c:yMode val="edge"/>
          <c:x val="0.27775748695168972"/>
          <c:y val="3.03984329002899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Sheet1!$L$37</c:f>
              <c:strCache>
                <c:ptCount val="1"/>
                <c:pt idx="0">
                  <c:v>0 Zero Shot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Sheet1!$J$38:$J$42</c:f>
              <c:strCache>
                <c:ptCount val="5"/>
                <c:pt idx="0">
                  <c:v>Global Avg</c:v>
                </c:pt>
                <c:pt idx="1">
                  <c:v>Math Avg</c:v>
                </c:pt>
                <c:pt idx="2">
                  <c:v>CSQA Avg</c:v>
                </c:pt>
                <c:pt idx="3">
                  <c:v>StrategyQA Avg</c:v>
                </c:pt>
                <c:pt idx="4">
                  <c:v>SayCan</c:v>
                </c:pt>
              </c:strCache>
            </c:strRef>
          </c:cat>
          <c:val>
            <c:numRef>
              <c:f>Sheet1!$L$38:$L$42</c:f>
              <c:numCache>
                <c:formatCode>General</c:formatCode>
                <c:ptCount val="5"/>
                <c:pt idx="0">
                  <c:v>0.6484375</c:v>
                </c:pt>
                <c:pt idx="1">
                  <c:v>0.8125</c:v>
                </c:pt>
                <c:pt idx="2">
                  <c:v>0.78125</c:v>
                </c:pt>
                <c:pt idx="3">
                  <c:v>0.84375</c:v>
                </c:pt>
                <c:pt idx="4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9A-4607-9EC3-BC81B918733E}"/>
            </c:ext>
          </c:extLst>
        </c:ser>
        <c:ser>
          <c:idx val="4"/>
          <c:order val="4"/>
          <c:tx>
            <c:strRef>
              <c:f>Sheet1!$O$37</c:f>
              <c:strCache>
                <c:ptCount val="1"/>
                <c:pt idx="0">
                  <c:v>N Shot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Sheet1!$J$38:$J$42</c:f>
              <c:strCache>
                <c:ptCount val="5"/>
                <c:pt idx="0">
                  <c:v>Global Avg</c:v>
                </c:pt>
                <c:pt idx="1">
                  <c:v>Math Avg</c:v>
                </c:pt>
                <c:pt idx="2">
                  <c:v>CSQA Avg</c:v>
                </c:pt>
                <c:pt idx="3">
                  <c:v>StrategyQA Avg</c:v>
                </c:pt>
                <c:pt idx="4">
                  <c:v>SayCan</c:v>
                </c:pt>
              </c:strCache>
            </c:strRef>
          </c:cat>
          <c:val>
            <c:numRef>
              <c:f>Sheet1!$O$38:$O$42</c:f>
              <c:numCache>
                <c:formatCode>General</c:formatCode>
                <c:ptCount val="5"/>
                <c:pt idx="0">
                  <c:v>0.8359375</c:v>
                </c:pt>
                <c:pt idx="1">
                  <c:v>0.8125</c:v>
                </c:pt>
                <c:pt idx="2">
                  <c:v>0.8125</c:v>
                </c:pt>
                <c:pt idx="3">
                  <c:v>0.875</c:v>
                </c:pt>
                <c:pt idx="4">
                  <c:v>0.84375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9A-4607-9EC3-BC81B918733E}"/>
            </c:ext>
          </c:extLst>
        </c:ser>
        <c:ser>
          <c:idx val="7"/>
          <c:order val="7"/>
          <c:tx>
            <c:strRef>
              <c:f>Sheet1!$R$37</c:f>
              <c:strCache>
                <c:ptCount val="1"/>
                <c:pt idx="0">
                  <c:v>N/2 Shot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Sheet1!$J$38:$J$42</c:f>
              <c:strCache>
                <c:ptCount val="5"/>
                <c:pt idx="0">
                  <c:v>Global Avg</c:v>
                </c:pt>
                <c:pt idx="1">
                  <c:v>Math Avg</c:v>
                </c:pt>
                <c:pt idx="2">
                  <c:v>CSQA Avg</c:v>
                </c:pt>
                <c:pt idx="3">
                  <c:v>StrategyQA Avg</c:v>
                </c:pt>
                <c:pt idx="4">
                  <c:v>SayCan</c:v>
                </c:pt>
              </c:strCache>
            </c:strRef>
          </c:cat>
          <c:val>
            <c:numRef>
              <c:f>Sheet1!$R$38:$R$42</c:f>
              <c:numCache>
                <c:formatCode>General</c:formatCode>
                <c:ptCount val="5"/>
                <c:pt idx="0">
                  <c:v>0.8203125</c:v>
                </c:pt>
                <c:pt idx="1">
                  <c:v>0.828125</c:v>
                </c:pt>
                <c:pt idx="2">
                  <c:v>0.828125</c:v>
                </c:pt>
                <c:pt idx="3">
                  <c:v>0.84375</c:v>
                </c:pt>
                <c:pt idx="4">
                  <c:v>0.78125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9A-4607-9EC3-BC81B918733E}"/>
            </c:ext>
          </c:extLst>
        </c:ser>
        <c:ser>
          <c:idx val="8"/>
          <c:order val="8"/>
          <c:tx>
            <c:strRef>
              <c:f>Sheet1!$S$37</c:f>
              <c:strCache>
                <c:ptCount val="1"/>
                <c:pt idx="0">
                  <c:v>Doubled Shot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Sheet1!$J$38:$J$42</c:f>
              <c:strCache>
                <c:ptCount val="5"/>
                <c:pt idx="0">
                  <c:v>Global Avg</c:v>
                </c:pt>
                <c:pt idx="1">
                  <c:v>Math Avg</c:v>
                </c:pt>
                <c:pt idx="2">
                  <c:v>CSQA Avg</c:v>
                </c:pt>
                <c:pt idx="3">
                  <c:v>StrategyQA Avg</c:v>
                </c:pt>
                <c:pt idx="4">
                  <c:v>SayCan</c:v>
                </c:pt>
              </c:strCache>
            </c:strRef>
          </c:cat>
          <c:val>
            <c:numRef>
              <c:f>Sheet1!$S$38:$S$42</c:f>
              <c:numCache>
                <c:formatCode>General</c:formatCode>
                <c:ptCount val="5"/>
                <c:pt idx="0">
                  <c:v>0.796875</c:v>
                </c:pt>
                <c:pt idx="1">
                  <c:v>0.765625</c:v>
                </c:pt>
                <c:pt idx="2">
                  <c:v>0.796875</c:v>
                </c:pt>
                <c:pt idx="3">
                  <c:v>0.890625</c:v>
                </c:pt>
                <c:pt idx="4">
                  <c:v>0.734375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9A-4607-9EC3-BC81B9187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22640"/>
        <c:axId val="552332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Sheet1!$K$37</c15:sqref>
                        </c15:formulaRef>
                      </c:ext>
                    </c:extLst>
                    <c:strCache>
                      <c:ptCount val="1"/>
                      <c:pt idx="0">
                        <c:v>All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Sheet1!$J$38:$J$42</c15:sqref>
                        </c15:formulaRef>
                      </c:ext>
                    </c:extLst>
                    <c:strCache>
                      <c:ptCount val="5"/>
                      <c:pt idx="0">
                        <c:v>Global Avg</c:v>
                      </c:pt>
                      <c:pt idx="1">
                        <c:v>Math Avg</c:v>
                      </c:pt>
                      <c:pt idx="2">
                        <c:v>CSQA Avg</c:v>
                      </c:pt>
                      <c:pt idx="3">
                        <c:v>StrategyQA Avg</c:v>
                      </c:pt>
                      <c:pt idx="4">
                        <c:v>SayCan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Sheet1!$K$38:$K$42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0.78645833333333337</c:v>
                      </c:pt>
                      <c:pt idx="1">
                        <c:v>0.80208333333333337</c:v>
                      </c:pt>
                      <c:pt idx="2">
                        <c:v>0.80729166666666663</c:v>
                      </c:pt>
                      <c:pt idx="3">
                        <c:v>0.86458333333333337</c:v>
                      </c:pt>
                      <c:pt idx="4">
                        <c:v>0.671875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C9A-4607-9EC3-BC81B918733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Sheet1!$M$37</c15:sqref>
                        </c15:formulaRef>
                      </c:ext>
                    </c:extLst>
                    <c:strCache>
                      <c:ptCount val="1"/>
                      <c:pt idx="0">
                        <c:v>1a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Sheet1!$J$38:$J$42</c15:sqref>
                        </c15:formulaRef>
                      </c:ext>
                    </c:extLst>
                    <c:strCache>
                      <c:ptCount val="5"/>
                      <c:pt idx="0">
                        <c:v>Global Avg</c:v>
                      </c:pt>
                      <c:pt idx="1">
                        <c:v>Math Avg</c:v>
                      </c:pt>
                      <c:pt idx="2">
                        <c:v>CSQA Avg</c:v>
                      </c:pt>
                      <c:pt idx="3">
                        <c:v>StrategyQA Avg</c:v>
                      </c:pt>
                      <c:pt idx="4">
                        <c:v>SayCan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Sheet1!$M$38:$M$42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0.84375</c:v>
                      </c:pt>
                      <c:pt idx="1">
                        <c:v>0.875</c:v>
                      </c:pt>
                      <c:pt idx="2">
                        <c:v>0.84375</c:v>
                      </c:pt>
                      <c:pt idx="3">
                        <c:v>0.84375</c:v>
                      </c:pt>
                      <c:pt idx="4">
                        <c:v>0.8125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C9A-4607-9EC3-BC81B918733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Sheet1!$N$37</c15:sqref>
                        </c15:formulaRef>
                      </c:ext>
                    </c:extLst>
                    <c:strCache>
                      <c:ptCount val="1"/>
                      <c:pt idx="0">
                        <c:v>1b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Sheet1!$J$38:$J$42</c15:sqref>
                        </c15:formulaRef>
                      </c:ext>
                    </c:extLst>
                    <c:strCache>
                      <c:ptCount val="5"/>
                      <c:pt idx="0">
                        <c:v>Global Avg</c:v>
                      </c:pt>
                      <c:pt idx="1">
                        <c:v>Math Avg</c:v>
                      </c:pt>
                      <c:pt idx="2">
                        <c:v>CSQA Avg</c:v>
                      </c:pt>
                      <c:pt idx="3">
                        <c:v>StrategyQA Avg</c:v>
                      </c:pt>
                      <c:pt idx="4">
                        <c:v>SayCan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Sheet1!$N$38:$N$42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0.796875</c:v>
                      </c:pt>
                      <c:pt idx="1">
                        <c:v>0.78125</c:v>
                      </c:pt>
                      <c:pt idx="2">
                        <c:v>0.8125</c:v>
                      </c:pt>
                      <c:pt idx="3">
                        <c:v>0.84375</c:v>
                      </c:pt>
                      <c:pt idx="4">
                        <c:v>0.75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C9A-4607-9EC3-BC81B918733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Sheet1!$P$37</c15:sqref>
                        </c15:formulaRef>
                      </c:ext>
                    </c:extLst>
                    <c:strCache>
                      <c:ptCount val="1"/>
                      <c:pt idx="0">
                        <c:v>3a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Sheet1!$J$38:$J$42</c15:sqref>
                        </c15:formulaRef>
                      </c:ext>
                    </c:extLst>
                    <c:strCache>
                      <c:ptCount val="5"/>
                      <c:pt idx="0">
                        <c:v>Global Avg</c:v>
                      </c:pt>
                      <c:pt idx="1">
                        <c:v>Math Avg</c:v>
                      </c:pt>
                      <c:pt idx="2">
                        <c:v>CSQA Avg</c:v>
                      </c:pt>
                      <c:pt idx="3">
                        <c:v>StrategyQA Avg</c:v>
                      </c:pt>
                      <c:pt idx="4">
                        <c:v>SayCan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Sheet1!$P$38:$P$42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0.7890625</c:v>
                      </c:pt>
                      <c:pt idx="1">
                        <c:v>0.75</c:v>
                      </c:pt>
                      <c:pt idx="2">
                        <c:v>0.78125</c:v>
                      </c:pt>
                      <c:pt idx="3">
                        <c:v>0.875</c:v>
                      </c:pt>
                      <c:pt idx="4">
                        <c:v>0.75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9C9A-4607-9EC3-BC81B918733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Sheet1!$Q$37</c15:sqref>
                        </c15:formulaRef>
                      </c:ext>
                    </c:extLst>
                    <c:strCache>
                      <c:ptCount val="1"/>
                      <c:pt idx="0">
                        <c:v>3b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Sheet1!$J$38:$J$42</c15:sqref>
                        </c15:formulaRef>
                      </c:ext>
                    </c:extLst>
                    <c:strCache>
                      <c:ptCount val="5"/>
                      <c:pt idx="0">
                        <c:v>Global Avg</c:v>
                      </c:pt>
                      <c:pt idx="1">
                        <c:v>Math Avg</c:v>
                      </c:pt>
                      <c:pt idx="2">
                        <c:v>CSQA Avg</c:v>
                      </c:pt>
                      <c:pt idx="3">
                        <c:v>StrategyQA Avg</c:v>
                      </c:pt>
                      <c:pt idx="4">
                        <c:v>SayCan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Sheet1!$Q$38:$Q$42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0.8046875</c:v>
                      </c:pt>
                      <c:pt idx="1">
                        <c:v>0.78125</c:v>
                      </c:pt>
                      <c:pt idx="2">
                        <c:v>0.8125</c:v>
                      </c:pt>
                      <c:pt idx="3">
                        <c:v>0.90625</c:v>
                      </c:pt>
                      <c:pt idx="4">
                        <c:v>0.71875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9C9A-4607-9EC3-BC81B918733E}"/>
                  </c:ext>
                </c:extLst>
              </c15:ser>
            </c15:filteredBarSeries>
          </c:ext>
        </c:extLst>
      </c:barChart>
      <c:catAx>
        <c:axId val="55222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3200"/>
        <c:crosses val="autoZero"/>
        <c:auto val="1"/>
        <c:lblAlgn val="ctr"/>
        <c:lblOffset val="100"/>
        <c:noMultiLvlLbl val="0"/>
      </c:catAx>
      <c:valAx>
        <c:axId val="552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Sheet1!$G$56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Sheet1!$F$57:$F$68</c:f>
              <c:strCache>
                <c:ptCount val="12"/>
                <c:pt idx="0">
                  <c:v>Dup Out</c:v>
                </c:pt>
                <c:pt idx="1">
                  <c:v>Math </c:v>
                </c:pt>
                <c:pt idx="2">
                  <c:v>CSQA </c:v>
                </c:pt>
                <c:pt idx="3">
                  <c:v>StrategyQA </c:v>
                </c:pt>
                <c:pt idx="4">
                  <c:v>SayCan</c:v>
                </c:pt>
                <c:pt idx="7">
                  <c:v>Dup Underperform Self</c:v>
                </c:pt>
                <c:pt idx="8">
                  <c:v>Math </c:v>
                </c:pt>
                <c:pt idx="9">
                  <c:v>CSQA </c:v>
                </c:pt>
                <c:pt idx="10">
                  <c:v>StrategyQA </c:v>
                </c:pt>
                <c:pt idx="11">
                  <c:v>SayCan</c:v>
                </c:pt>
              </c:strCache>
            </c:strRef>
          </c:cat>
          <c:val>
            <c:numRef>
              <c:f>Sheet1!$G$57:$G$68</c:f>
              <c:numCache>
                <c:formatCode>General</c:formatCode>
                <c:ptCount val="12"/>
                <c:pt idx="0">
                  <c:v>5.46875E-2</c:v>
                </c:pt>
                <c:pt idx="1">
                  <c:v>7.8125E-2</c:v>
                </c:pt>
                <c:pt idx="2">
                  <c:v>1.5625E-2</c:v>
                </c:pt>
                <c:pt idx="3">
                  <c:v>6.25E-2</c:v>
                </c:pt>
                <c:pt idx="4">
                  <c:v>6.25E-2</c:v>
                </c:pt>
                <c:pt idx="6">
                  <c:v>0</c:v>
                </c:pt>
                <c:pt idx="7">
                  <c:v>7.8125E-2</c:v>
                </c:pt>
                <c:pt idx="8">
                  <c:v>0.140625</c:v>
                </c:pt>
                <c:pt idx="9">
                  <c:v>4.6875E-2</c:v>
                </c:pt>
                <c:pt idx="10">
                  <c:v>1.5625E-2</c:v>
                </c:pt>
                <c:pt idx="11">
                  <c:v>0.109375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1-43DB-9165-742DA0804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425328"/>
        <c:axId val="203425808"/>
      </c:barChart>
      <c:catAx>
        <c:axId val="20342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25808"/>
        <c:crosses val="autoZero"/>
        <c:auto val="1"/>
        <c:lblAlgn val="ctr"/>
        <c:lblOffset val="100"/>
        <c:noMultiLvlLbl val="0"/>
      </c:catAx>
      <c:valAx>
        <c:axId val="20342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2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Sheet1!$J$39</c:f>
              <c:strCache>
                <c:ptCount val="1"/>
                <c:pt idx="0">
                  <c:v>Math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Sheet1!$K$37:$S$37</c15:sqref>
                  </c15:fullRef>
                </c:ext>
              </c:extLst>
              <c:f>(Sheet1!$L$37,Sheet1!$O$37,Sheet1!$R$37:$S$37)</c:f>
              <c:strCache>
                <c:ptCount val="4"/>
                <c:pt idx="0">
                  <c:v>0 Zero Shot</c:v>
                </c:pt>
                <c:pt idx="1">
                  <c:v>N Shot</c:v>
                </c:pt>
                <c:pt idx="2">
                  <c:v>N/2 Shot</c:v>
                </c:pt>
                <c:pt idx="3">
                  <c:v>Doubled Shot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Sheet1!$K$39:$S$39</c15:sqref>
                  </c15:fullRef>
                </c:ext>
              </c:extLst>
              <c:f>(Sheet1!$L$39,Sheet1!$O$39,Sheet1!$R$39:$S$39)</c:f>
              <c:numCache>
                <c:formatCode>General</c:formatCode>
                <c:ptCount val="4"/>
                <c:pt idx="0">
                  <c:v>0.8125</c:v>
                </c:pt>
                <c:pt idx="1">
                  <c:v>0.8125</c:v>
                </c:pt>
                <c:pt idx="2">
                  <c:v>0.828125</c:v>
                </c:pt>
                <c:pt idx="3">
                  <c:v>0.765625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9-4C3E-8835-5A98532E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87568"/>
        <c:axId val="99187088"/>
      </c:barChart>
      <c:catAx>
        <c:axId val="9918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7088"/>
        <c:crosses val="autoZero"/>
        <c:auto val="1"/>
        <c:lblAlgn val="ctr"/>
        <c:lblOffset val="100"/>
        <c:noMultiLvlLbl val="0"/>
      </c:catAx>
      <c:valAx>
        <c:axId val="9918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Questions Doubling</a:t>
            </a:r>
            <a:r>
              <a:rPr lang="en-US" baseline="0"/>
              <a:t> Helped or Harmed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Sheet1!$P$57</c:f>
              <c:strCache>
                <c:ptCount val="1"/>
                <c:pt idx="0">
                  <c:v>No Examples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Overpreform</c:v>
              </c:pt>
              <c:pt idx="1">
                <c:v>Underpreform</c:v>
              </c:pt>
            </c:strLit>
          </c:cat>
          <c:val>
            <c:numRef>
              <c:f>(Sheet1!$Q$57,Sheet1!$Q$61)</c:f>
              <c:numCache>
                <c:formatCode>General</c:formatCode>
                <c:ptCount val="2"/>
                <c:pt idx="0">
                  <c:v>7.8125E-2</c:v>
                </c:pt>
                <c:pt idx="1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F-4E1F-8920-530466D7D27A}"/>
            </c:ext>
          </c:extLst>
        </c:ser>
        <c:ser>
          <c:idx val="1"/>
          <c:order val="1"/>
          <c:tx>
            <c:strRef>
              <c:f>Sheet1!$P$58</c:f>
              <c:strCache>
                <c:ptCount val="1"/>
                <c:pt idx="0">
                  <c:v>Not Doubled Examples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Overpreform</c:v>
              </c:pt>
              <c:pt idx="1">
                <c:v>Underpreform</c:v>
              </c:pt>
            </c:strLit>
          </c:cat>
          <c:val>
            <c:numRef>
              <c:f>(Sheet1!$Q$58,Sheet1!$Q$62)</c:f>
              <c:numCache>
                <c:formatCode>General</c:formatCode>
                <c:ptCount val="2"/>
                <c:pt idx="0">
                  <c:v>3.125E-2</c:v>
                </c:pt>
                <c:pt idx="1">
                  <c:v>0.140625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8F-4E1F-8920-530466D7D27A}"/>
            </c:ext>
          </c:extLst>
        </c:ser>
        <c:ser>
          <c:idx val="2"/>
          <c:order val="2"/>
          <c:tx>
            <c:strRef>
              <c:f>Sheet1!$P$59</c:f>
              <c:strCache>
                <c:ptCount val="1"/>
                <c:pt idx="0">
                  <c:v>More Examples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Overpreform</c:v>
              </c:pt>
              <c:pt idx="1">
                <c:v>Underpreform</c:v>
              </c:pt>
            </c:strLit>
          </c:cat>
          <c:val>
            <c:numRef>
              <c:f>(Sheet1!$Q$59,Sheet1!$Q$63)</c:f>
              <c:numCache>
                <c:formatCode>General</c:formatCode>
                <c:ptCount val="2"/>
                <c:pt idx="0">
                  <c:v>0.109375</c:v>
                </c:pt>
                <c:pt idx="1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8F-4E1F-8920-530466D7D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03744"/>
        <c:axId val="190204704"/>
      </c:barChart>
      <c:catAx>
        <c:axId val="19020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04704"/>
        <c:crosses val="autoZero"/>
        <c:auto val="1"/>
        <c:lblAlgn val="ctr"/>
        <c:lblOffset val="100"/>
        <c:noMultiLvlLbl val="0"/>
      </c:catAx>
      <c:valAx>
        <c:axId val="19020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Sheet1!$J$40</c:f>
              <c:strCache>
                <c:ptCount val="1"/>
                <c:pt idx="0">
                  <c:v>CSQA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Sheet1!$K$37:$S$37</c15:sqref>
                  </c15:fullRef>
                </c:ext>
              </c:extLst>
              <c:f>(Sheet1!$L$37,Sheet1!$O$37,Sheet1!$R$37:$S$37)</c:f>
              <c:strCache>
                <c:ptCount val="4"/>
                <c:pt idx="0">
                  <c:v>0 Zero Shot</c:v>
                </c:pt>
                <c:pt idx="1">
                  <c:v>N Shot</c:v>
                </c:pt>
                <c:pt idx="2">
                  <c:v>N/2 Shot</c:v>
                </c:pt>
                <c:pt idx="3">
                  <c:v>Doubled Shot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Sheet1!$K$40:$S$40</c15:sqref>
                  </c15:fullRef>
                </c:ext>
              </c:extLst>
              <c:f>(Sheet1!$L$40,Sheet1!$O$40,Sheet1!$R$40:$S$40)</c:f>
              <c:numCache>
                <c:formatCode>General</c:formatCode>
                <c:ptCount val="4"/>
                <c:pt idx="0">
                  <c:v>0.78125</c:v>
                </c:pt>
                <c:pt idx="1">
                  <c:v>0.8125</c:v>
                </c:pt>
                <c:pt idx="2">
                  <c:v>0.828125</c:v>
                </c:pt>
                <c:pt idx="3">
                  <c:v>0.796875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1-4E6F-86E3-316F9C59E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87568"/>
        <c:axId val="99187088"/>
      </c:barChart>
      <c:catAx>
        <c:axId val="9918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7088"/>
        <c:crosses val="autoZero"/>
        <c:auto val="1"/>
        <c:lblAlgn val="ctr"/>
        <c:lblOffset val="100"/>
        <c:noMultiLvlLbl val="0"/>
      </c:catAx>
      <c:valAx>
        <c:axId val="9918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Questions Doubling</a:t>
            </a:r>
            <a:r>
              <a:rPr lang="en-US" baseline="0"/>
              <a:t> Helped or Harmed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Sheet1!$P$57</c:f>
              <c:strCache>
                <c:ptCount val="1"/>
                <c:pt idx="0">
                  <c:v>No Examples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Overpreform</c:v>
              </c:pt>
              <c:pt idx="1">
                <c:v>Underpreform</c:v>
              </c:pt>
            </c:strLit>
          </c:cat>
          <c:val>
            <c:numRef>
              <c:f>(Sheet1!$Q$66,Sheet1!$Q$70)</c:f>
              <c:numCache>
                <c:formatCode>General</c:formatCode>
                <c:ptCount val="2"/>
                <c:pt idx="0">
                  <c:v>1.5625E-2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2-481A-9BC3-6863E1AACB9A}"/>
            </c:ext>
          </c:extLst>
        </c:ser>
        <c:ser>
          <c:idx val="1"/>
          <c:order val="1"/>
          <c:tx>
            <c:strRef>
              <c:f>Sheet1!$P$58</c:f>
              <c:strCache>
                <c:ptCount val="1"/>
                <c:pt idx="0">
                  <c:v>Not Doubled Examples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Overpreform</c:v>
              </c:pt>
              <c:pt idx="1">
                <c:v>Underpreform</c:v>
              </c:pt>
            </c:strLit>
          </c:cat>
          <c:val>
            <c:numRef>
              <c:f>(Sheet1!$Q$67,Sheet1!$Q$71)</c:f>
              <c:numCache>
                <c:formatCode>General</c:formatCode>
                <c:ptCount val="2"/>
                <c:pt idx="0">
                  <c:v>0</c:v>
                </c:pt>
                <c:pt idx="1">
                  <c:v>4.6875E-2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12-481A-9BC3-6863E1AACB9A}"/>
            </c:ext>
          </c:extLst>
        </c:ser>
        <c:ser>
          <c:idx val="2"/>
          <c:order val="2"/>
          <c:tx>
            <c:strRef>
              <c:f>Sheet1!$P$59</c:f>
              <c:strCache>
                <c:ptCount val="1"/>
                <c:pt idx="0">
                  <c:v>More Examples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Overpreform</c:v>
              </c:pt>
              <c:pt idx="1">
                <c:v>Underpreform</c:v>
              </c:pt>
            </c:strLit>
          </c:cat>
          <c:val>
            <c:numRef>
              <c:f>(Sheet1!$Q$68,Sheet1!$Q$72)</c:f>
              <c:numCache>
                <c:formatCode>General</c:formatCode>
                <c:ptCount val="2"/>
                <c:pt idx="0">
                  <c:v>1.5625E-2</c:v>
                </c:pt>
                <c:pt idx="1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12-481A-9BC3-6863E1AAC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03744"/>
        <c:axId val="190204704"/>
      </c:barChart>
      <c:catAx>
        <c:axId val="19020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04704"/>
        <c:crosses val="autoZero"/>
        <c:auto val="1"/>
        <c:lblAlgn val="ctr"/>
        <c:lblOffset val="100"/>
        <c:noMultiLvlLbl val="0"/>
      </c:catAx>
      <c:valAx>
        <c:axId val="19020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Questions Doubling</a:t>
            </a:r>
            <a:r>
              <a:rPr lang="en-US" baseline="0"/>
              <a:t> Helped or Harmed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Sheet1!$P$57</c:f>
              <c:strCache>
                <c:ptCount val="1"/>
                <c:pt idx="0">
                  <c:v>No Examples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Overpreform</c:v>
              </c:pt>
              <c:pt idx="1">
                <c:v>Underpreform</c:v>
              </c:pt>
            </c:strLit>
          </c:cat>
          <c:val>
            <c:numRef>
              <c:f>(Sheet1!$Q$75,Sheet1!$Q$79)</c:f>
              <c:numCache>
                <c:formatCode>General</c:formatCode>
                <c:ptCount val="2"/>
                <c:pt idx="0">
                  <c:v>7.8125E-2</c:v>
                </c:pt>
                <c:pt idx="1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2-4EA5-BA36-351402E9A6CB}"/>
            </c:ext>
          </c:extLst>
        </c:ser>
        <c:ser>
          <c:idx val="1"/>
          <c:order val="1"/>
          <c:tx>
            <c:strRef>
              <c:f>Sheet1!$P$58</c:f>
              <c:strCache>
                <c:ptCount val="1"/>
                <c:pt idx="0">
                  <c:v>Not Doubled Examples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Overpreform</c:v>
              </c:pt>
              <c:pt idx="1">
                <c:v>Underpreform</c:v>
              </c:pt>
            </c:strLit>
          </c:cat>
          <c:val>
            <c:numRef>
              <c:f>(Sheet1!$Q$76,Sheet1!$Q$80)</c:f>
              <c:numCache>
                <c:formatCode>General</c:formatCode>
                <c:ptCount val="2"/>
                <c:pt idx="0">
                  <c:v>4.6875E-2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2-4EA5-BA36-351402E9A6CB}"/>
            </c:ext>
          </c:extLst>
        </c:ser>
        <c:ser>
          <c:idx val="2"/>
          <c:order val="2"/>
          <c:tx>
            <c:strRef>
              <c:f>Sheet1!$P$59</c:f>
              <c:strCache>
                <c:ptCount val="1"/>
                <c:pt idx="0">
                  <c:v>More Examples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Overpreform</c:v>
              </c:pt>
              <c:pt idx="1">
                <c:v>Underpreform</c:v>
              </c:pt>
            </c:strLit>
          </c:cat>
          <c:val>
            <c:numRef>
              <c:f>(Sheet1!$Q$77,Sheet1!$Q$81)</c:f>
              <c:numCache>
                <c:formatCode>General</c:formatCode>
                <c:ptCount val="2"/>
                <c:pt idx="0">
                  <c:v>3.125E-2</c:v>
                </c:pt>
                <c:pt idx="1">
                  <c:v>1.5625E-2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92-4EA5-BA36-351402E9A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03744"/>
        <c:axId val="190204704"/>
      </c:barChart>
      <c:catAx>
        <c:axId val="19020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04704"/>
        <c:crosses val="autoZero"/>
        <c:auto val="1"/>
        <c:lblAlgn val="ctr"/>
        <c:lblOffset val="100"/>
        <c:noMultiLvlLbl val="0"/>
      </c:catAx>
      <c:valAx>
        <c:axId val="19020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Sheet1!$J$41</c:f>
              <c:strCache>
                <c:ptCount val="1"/>
                <c:pt idx="0">
                  <c:v>StrategyQA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Sheet1!$K$37:$S$37</c15:sqref>
                  </c15:fullRef>
                </c:ext>
              </c:extLst>
              <c:f>(Sheet1!$L$37,Sheet1!$O$37,Sheet1!$R$37:$S$37)</c:f>
              <c:strCache>
                <c:ptCount val="4"/>
                <c:pt idx="0">
                  <c:v>0 Zero Shot</c:v>
                </c:pt>
                <c:pt idx="1">
                  <c:v>N Shot</c:v>
                </c:pt>
                <c:pt idx="2">
                  <c:v>N/2 Shot</c:v>
                </c:pt>
                <c:pt idx="3">
                  <c:v>Doubled Shot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Sheet1!$K$41:$S$41</c15:sqref>
                  </c15:fullRef>
                </c:ext>
              </c:extLst>
              <c:f>(Sheet1!$L$41,Sheet1!$O$41,Sheet1!$R$41:$S$41)</c:f>
              <c:numCache>
                <c:formatCode>General</c:formatCode>
                <c:ptCount val="4"/>
                <c:pt idx="0">
                  <c:v>0.84375</c:v>
                </c:pt>
                <c:pt idx="1">
                  <c:v>0.875</c:v>
                </c:pt>
                <c:pt idx="2">
                  <c:v>0.84375</c:v>
                </c:pt>
                <c:pt idx="3">
                  <c:v>0.890625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D3-4481-A43B-CCCC3CF57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87568"/>
        <c:axId val="99187088"/>
      </c:barChart>
      <c:catAx>
        <c:axId val="9918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7088"/>
        <c:crosses val="autoZero"/>
        <c:auto val="1"/>
        <c:lblAlgn val="ctr"/>
        <c:lblOffset val="100"/>
        <c:noMultiLvlLbl val="0"/>
      </c:catAx>
      <c:valAx>
        <c:axId val="9918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Sheet1!$J$42</c:f>
              <c:strCache>
                <c:ptCount val="1"/>
                <c:pt idx="0">
                  <c:v>SayCan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Sheet1!$K$37:$S$37</c15:sqref>
                  </c15:fullRef>
                </c:ext>
              </c:extLst>
              <c:f>(Sheet1!$L$37,Sheet1!$O$37,Sheet1!$R$37:$S$37)</c:f>
              <c:strCache>
                <c:ptCount val="4"/>
                <c:pt idx="0">
                  <c:v>0 Zero Shot</c:v>
                </c:pt>
                <c:pt idx="1">
                  <c:v>N Shot</c:v>
                </c:pt>
                <c:pt idx="2">
                  <c:v>N/2 Shot</c:v>
                </c:pt>
                <c:pt idx="3">
                  <c:v>Doubled Shot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Sheet1!$K$42:$S$42</c15:sqref>
                  </c15:fullRef>
                </c:ext>
              </c:extLst>
              <c:f>(Sheet1!$L$42,Sheet1!$O$42,Sheet1!$R$42:$S$42)</c:f>
              <c:numCache>
                <c:formatCode>General</c:formatCode>
                <c:ptCount val="4"/>
                <c:pt idx="0">
                  <c:v>0.15625</c:v>
                </c:pt>
                <c:pt idx="1">
                  <c:v>0.84375</c:v>
                </c:pt>
                <c:pt idx="2">
                  <c:v>0.78125</c:v>
                </c:pt>
                <c:pt idx="3">
                  <c:v>0.734375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9-4DD4-AA8A-5E50DFBCF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87568"/>
        <c:axId val="99187088"/>
      </c:barChart>
      <c:catAx>
        <c:axId val="9918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7088"/>
        <c:crosses val="autoZero"/>
        <c:auto val="1"/>
        <c:lblAlgn val="ctr"/>
        <c:lblOffset val="100"/>
        <c:noMultiLvlLbl val="0"/>
      </c:catAx>
      <c:valAx>
        <c:axId val="9918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Questions Doubling</a:t>
            </a:r>
            <a:r>
              <a:rPr lang="en-US" baseline="0"/>
              <a:t> Helped or Harmed</a:t>
            </a:r>
          </a:p>
        </c:rich>
      </c:tx>
      <c:layout>
        <c:manualLayout>
          <c:xMode val="edge"/>
          <c:yMode val="edge"/>
          <c:x val="7.0159667541557322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Sheet1!$P$57</c:f>
              <c:strCache>
                <c:ptCount val="1"/>
                <c:pt idx="0">
                  <c:v>No Examples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Overpreform</c:v>
              </c:pt>
              <c:pt idx="1">
                <c:v>Underpreform</c:v>
              </c:pt>
            </c:strLit>
          </c:cat>
          <c:val>
            <c:numRef>
              <c:f>(Sheet1!$Q$84,Sheet1!$Q$88)</c:f>
              <c:numCache>
                <c:formatCode>General</c:formatCode>
                <c:ptCount val="2"/>
                <c:pt idx="0">
                  <c:v>0.625</c:v>
                </c:pt>
                <c:pt idx="1">
                  <c:v>4.6875E-2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B-492C-84C1-6298E4500FA3}"/>
            </c:ext>
          </c:extLst>
        </c:ser>
        <c:ser>
          <c:idx val="1"/>
          <c:order val="1"/>
          <c:tx>
            <c:strRef>
              <c:f>Sheet1!$P$58</c:f>
              <c:strCache>
                <c:ptCount val="1"/>
                <c:pt idx="0">
                  <c:v>Not Doubled Examples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Overpreform</c:v>
              </c:pt>
              <c:pt idx="1">
                <c:v>Underpreform</c:v>
              </c:pt>
            </c:strLit>
          </c:cat>
          <c:val>
            <c:numRef>
              <c:f>(Sheet1!$Q$85,Sheet1!$Q$89)</c:f>
              <c:numCache>
                <c:formatCode>General</c:formatCode>
                <c:ptCount val="2"/>
                <c:pt idx="0">
                  <c:v>9.375E-2</c:v>
                </c:pt>
                <c:pt idx="1">
                  <c:v>0.171875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2B-492C-84C1-6298E4500FA3}"/>
            </c:ext>
          </c:extLst>
        </c:ser>
        <c:ser>
          <c:idx val="2"/>
          <c:order val="2"/>
          <c:tx>
            <c:strRef>
              <c:f>Sheet1!$P$59</c:f>
              <c:strCache>
                <c:ptCount val="1"/>
                <c:pt idx="0">
                  <c:v>More Examples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Overpreform</c:v>
              </c:pt>
              <c:pt idx="1">
                <c:v>Underpreform</c:v>
              </c:pt>
            </c:strLit>
          </c:cat>
          <c:val>
            <c:numRef>
              <c:f>(Sheet1!$Q$86,Sheet1!$Q$90)</c:f>
              <c:numCache>
                <c:formatCode>General</c:formatCode>
                <c:ptCount val="2"/>
                <c:pt idx="0">
                  <c:v>9.375E-2</c:v>
                </c:pt>
                <c:pt idx="1">
                  <c:v>0.203125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2B-492C-84C1-6298E4500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03744"/>
        <c:axId val="190204704"/>
      </c:barChart>
      <c:catAx>
        <c:axId val="19020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04704"/>
        <c:crosses val="autoZero"/>
        <c:auto val="1"/>
        <c:lblAlgn val="ctr"/>
        <c:lblOffset val="100"/>
        <c:noMultiLvlLbl val="0"/>
      </c:catAx>
      <c:valAx>
        <c:axId val="19020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481011</xdr:colOff>
      <xdr:row>26</xdr:row>
      <xdr:rowOff>19049</xdr:rowOff>
    </xdr:from>
    <xdr:to>
      <xdr:col>27</xdr:col>
      <xdr:colOff>809624</xdr:colOff>
      <xdr:row>48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F82A66-BF2F-8150-F818-3571FC5EA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82</xdr:row>
      <xdr:rowOff>190500</xdr:rowOff>
    </xdr:from>
    <xdr:to>
      <xdr:col>6</xdr:col>
      <xdr:colOff>209550</xdr:colOff>
      <xdr:row>96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864E0B-7999-5639-8B98-131BC17AB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152400</xdr:colOff>
      <xdr:row>51</xdr:row>
      <xdr:rowOff>57150</xdr:rowOff>
    </xdr:from>
    <xdr:to>
      <xdr:col>25</xdr:col>
      <xdr:colOff>533400</xdr:colOff>
      <xdr:row>65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641446-D006-F4B9-957E-6FC989F55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762000</xdr:colOff>
      <xdr:row>51</xdr:row>
      <xdr:rowOff>76200</xdr:rowOff>
    </xdr:from>
    <xdr:to>
      <xdr:col>31</xdr:col>
      <xdr:colOff>304800</xdr:colOff>
      <xdr:row>65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A357093-FF5B-7CD9-DEFA-EFD85C4FF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133350</xdr:colOff>
      <xdr:row>66</xdr:row>
      <xdr:rowOff>47625</xdr:rowOff>
    </xdr:from>
    <xdr:to>
      <xdr:col>25</xdr:col>
      <xdr:colOff>514350</xdr:colOff>
      <xdr:row>79</xdr:row>
      <xdr:rowOff>190500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98F569B-EA4F-42BF-A193-C22AD506D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38100</xdr:colOff>
      <xdr:row>66</xdr:row>
      <xdr:rowOff>9525</xdr:rowOff>
    </xdr:from>
    <xdr:to>
      <xdr:col>31</xdr:col>
      <xdr:colOff>419100</xdr:colOff>
      <xdr:row>79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5A196ED-97FB-40F5-8742-C71F29C17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38100</xdr:colOff>
      <xdr:row>80</xdr:row>
      <xdr:rowOff>28575</xdr:rowOff>
    </xdr:from>
    <xdr:to>
      <xdr:col>31</xdr:col>
      <xdr:colOff>419100</xdr:colOff>
      <xdr:row>93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8B72FE0-886D-4D0C-A389-D743D1098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161925</xdr:colOff>
      <xdr:row>80</xdr:row>
      <xdr:rowOff>133350</xdr:rowOff>
    </xdr:from>
    <xdr:to>
      <xdr:col>25</xdr:col>
      <xdr:colOff>542925</xdr:colOff>
      <xdr:row>94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17CE9D6-34B4-41F8-8157-51EC1C76C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161925</xdr:colOff>
      <xdr:row>95</xdr:row>
      <xdr:rowOff>95250</xdr:rowOff>
    </xdr:from>
    <xdr:to>
      <xdr:col>25</xdr:col>
      <xdr:colOff>542925</xdr:colOff>
      <xdr:row>109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905C798-D632-4127-A8DB-DB9B22C84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19050</xdr:colOff>
      <xdr:row>95</xdr:row>
      <xdr:rowOff>95250</xdr:rowOff>
    </xdr:from>
    <xdr:to>
      <xdr:col>31</xdr:col>
      <xdr:colOff>400050</xdr:colOff>
      <xdr:row>109</xdr:row>
      <xdr:rowOff>38100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8EB9B71-2979-4A5C-9024-8F6D54DFA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52BF-F26B-4E40-BDF4-D987A03C2729}">
  <dimension ref="A1:AA90"/>
  <sheetViews>
    <sheetView tabSelected="1" topLeftCell="P83" workbookViewId="0">
      <selection activeCell="AD101" sqref="AD101"/>
    </sheetView>
  </sheetViews>
  <sheetFormatPr defaultColWidth="11" defaultRowHeight="15.75" x14ac:dyDescent="0.25"/>
  <cols>
    <col min="1" max="1" width="8.625" customWidth="1"/>
    <col min="2" max="2" width="7.5" customWidth="1"/>
    <col min="14" max="14" width="12.125" customWidth="1"/>
    <col min="15" max="16" width="13.375" customWidth="1"/>
    <col min="17" max="17" width="12.5" customWidth="1"/>
    <col min="18" max="19" width="13.375" customWidth="1"/>
    <col min="20" max="20" width="9.125" customWidth="1"/>
  </cols>
  <sheetData>
    <row r="1" spans="1:27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23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24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26</v>
      </c>
      <c r="AA1" s="1"/>
    </row>
    <row r="2" spans="1:2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</row>
    <row r="3" spans="1:27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7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</row>
    <row r="5" spans="1:27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</row>
    <row r="6" spans="1:27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</row>
    <row r="7" spans="1:27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</row>
    <row r="8" spans="1:27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</row>
    <row r="9" spans="1:27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</row>
    <row r="10" spans="1:27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7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7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7" x14ac:dyDescent="0.25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7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7" x14ac:dyDescent="0.25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7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6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</row>
    <row r="18" spans="1:26" x14ac:dyDescent="0.25">
      <c r="A18">
        <v>17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6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 t="s">
        <v>25</v>
      </c>
    </row>
    <row r="20" spans="1:26" x14ac:dyDescent="0.25">
      <c r="A20">
        <v>19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</row>
    <row r="21" spans="1:26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</row>
    <row r="22" spans="1:26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</row>
    <row r="23" spans="1:2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6" x14ac:dyDescent="0.25">
      <c r="A24">
        <v>23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6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 t="s">
        <v>27</v>
      </c>
    </row>
    <row r="26" spans="1:26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 t="s">
        <v>28</v>
      </c>
    </row>
    <row r="27" spans="1:26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</row>
    <row r="28" spans="1:26" x14ac:dyDescent="0.25">
      <c r="A28">
        <v>27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</row>
    <row r="29" spans="1:2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</row>
    <row r="30" spans="1:26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 t="s">
        <v>29</v>
      </c>
    </row>
    <row r="31" spans="1:26" x14ac:dyDescent="0.25">
      <c r="A31">
        <v>30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6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6" x14ac:dyDescent="0.25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 t="s">
        <v>30</v>
      </c>
    </row>
    <row r="34" spans="1:26" x14ac:dyDescent="0.25">
      <c r="A34" t="s">
        <v>33</v>
      </c>
      <c r="B34">
        <v>32</v>
      </c>
    </row>
    <row r="35" spans="1:26" x14ac:dyDescent="0.25">
      <c r="A35" t="s">
        <v>31</v>
      </c>
      <c r="B35">
        <f t="shared" ref="B35:Y35" si="0">SUM(B2:B33)</f>
        <v>26</v>
      </c>
      <c r="C35">
        <f t="shared" si="0"/>
        <v>28</v>
      </c>
      <c r="D35">
        <f t="shared" si="0"/>
        <v>25</v>
      </c>
      <c r="E35">
        <f t="shared" si="0"/>
        <v>26</v>
      </c>
      <c r="F35">
        <f t="shared" si="0"/>
        <v>24</v>
      </c>
      <c r="G35">
        <f t="shared" si="0"/>
        <v>25</v>
      </c>
      <c r="H35">
        <f t="shared" si="0"/>
        <v>25</v>
      </c>
      <c r="I35">
        <f t="shared" si="0"/>
        <v>27</v>
      </c>
      <c r="J35">
        <f t="shared" si="0"/>
        <v>26</v>
      </c>
      <c r="K35">
        <f t="shared" si="0"/>
        <v>26</v>
      </c>
      <c r="L35">
        <f t="shared" si="0"/>
        <v>25</v>
      </c>
      <c r="M35">
        <f t="shared" si="0"/>
        <v>26</v>
      </c>
      <c r="N35">
        <f t="shared" si="0"/>
        <v>27</v>
      </c>
      <c r="O35">
        <f t="shared" si="0"/>
        <v>27</v>
      </c>
      <c r="P35">
        <f t="shared" si="0"/>
        <v>27</v>
      </c>
      <c r="Q35">
        <f t="shared" si="0"/>
        <v>28</v>
      </c>
      <c r="R35">
        <f t="shared" si="0"/>
        <v>28</v>
      </c>
      <c r="S35">
        <f t="shared" si="0"/>
        <v>29</v>
      </c>
      <c r="T35">
        <f t="shared" si="0"/>
        <v>5</v>
      </c>
      <c r="U35">
        <f t="shared" si="0"/>
        <v>26</v>
      </c>
      <c r="V35">
        <f t="shared" si="0"/>
        <v>24</v>
      </c>
      <c r="W35">
        <f t="shared" si="0"/>
        <v>27</v>
      </c>
      <c r="X35">
        <f t="shared" si="0"/>
        <v>24</v>
      </c>
      <c r="Y35">
        <f t="shared" si="0"/>
        <v>23</v>
      </c>
    </row>
    <row r="36" spans="1:26" x14ac:dyDescent="0.25">
      <c r="A36" t="s">
        <v>32</v>
      </c>
      <c r="B36">
        <f>B35/$B34</f>
        <v>0.8125</v>
      </c>
      <c r="C36">
        <f t="shared" ref="C36:Y36" si="1">C35/$B34</f>
        <v>0.875</v>
      </c>
      <c r="D36">
        <f t="shared" si="1"/>
        <v>0.78125</v>
      </c>
      <c r="E36">
        <f t="shared" si="1"/>
        <v>0.8125</v>
      </c>
      <c r="F36">
        <f t="shared" si="1"/>
        <v>0.75</v>
      </c>
      <c r="G36">
        <f t="shared" si="1"/>
        <v>0.78125</v>
      </c>
      <c r="H36">
        <f t="shared" si="1"/>
        <v>0.78125</v>
      </c>
      <c r="I36">
        <f t="shared" si="1"/>
        <v>0.84375</v>
      </c>
      <c r="J36">
        <f t="shared" si="1"/>
        <v>0.8125</v>
      </c>
      <c r="K36">
        <f t="shared" si="1"/>
        <v>0.8125</v>
      </c>
      <c r="L36">
        <f t="shared" si="1"/>
        <v>0.78125</v>
      </c>
      <c r="M36">
        <f t="shared" si="1"/>
        <v>0.8125</v>
      </c>
      <c r="N36">
        <f t="shared" si="1"/>
        <v>0.84375</v>
      </c>
      <c r="O36">
        <f t="shared" si="1"/>
        <v>0.84375</v>
      </c>
      <c r="P36">
        <f t="shared" si="1"/>
        <v>0.84375</v>
      </c>
      <c r="Q36">
        <f t="shared" si="1"/>
        <v>0.875</v>
      </c>
      <c r="R36">
        <f t="shared" si="1"/>
        <v>0.875</v>
      </c>
      <c r="S36">
        <f t="shared" si="1"/>
        <v>0.90625</v>
      </c>
      <c r="T36">
        <f t="shared" si="1"/>
        <v>0.15625</v>
      </c>
      <c r="U36">
        <f t="shared" si="1"/>
        <v>0.8125</v>
      </c>
      <c r="V36">
        <f t="shared" si="1"/>
        <v>0.75</v>
      </c>
      <c r="W36">
        <f t="shared" si="1"/>
        <v>0.84375</v>
      </c>
      <c r="X36">
        <f t="shared" si="1"/>
        <v>0.75</v>
      </c>
      <c r="Y36">
        <f t="shared" si="1"/>
        <v>0.71875</v>
      </c>
    </row>
    <row r="37" spans="1:26" x14ac:dyDescent="0.25">
      <c r="B37" t="s">
        <v>43</v>
      </c>
      <c r="C37">
        <v>0</v>
      </c>
      <c r="D37" t="s">
        <v>39</v>
      </c>
      <c r="E37" t="s">
        <v>40</v>
      </c>
      <c r="F37">
        <v>2</v>
      </c>
      <c r="G37" t="s">
        <v>41</v>
      </c>
      <c r="H37" t="s">
        <v>42</v>
      </c>
      <c r="K37" t="s">
        <v>43</v>
      </c>
      <c r="L37" t="s">
        <v>61</v>
      </c>
      <c r="M37" t="s">
        <v>39</v>
      </c>
      <c r="N37" t="s">
        <v>40</v>
      </c>
      <c r="O37" t="s">
        <v>62</v>
      </c>
      <c r="P37" t="s">
        <v>41</v>
      </c>
      <c r="Q37" t="s">
        <v>42</v>
      </c>
      <c r="R37" t="s">
        <v>63</v>
      </c>
      <c r="S37" t="s">
        <v>64</v>
      </c>
    </row>
    <row r="38" spans="1:26" x14ac:dyDescent="0.25">
      <c r="A38" t="s">
        <v>54</v>
      </c>
      <c r="B38">
        <f t="shared" ref="B38" si="2">SUM(B39:B42)</f>
        <v>604</v>
      </c>
      <c r="C38">
        <f t="shared" ref="C38" si="3">SUM(C39:C42)</f>
        <v>83</v>
      </c>
      <c r="D38">
        <f t="shared" ref="D38" si="4">SUM(D39:D42)</f>
        <v>108</v>
      </c>
      <c r="E38">
        <f t="shared" ref="E38" si="5">SUM(E39:E42)</f>
        <v>102</v>
      </c>
      <c r="F38">
        <f t="shared" ref="F38" si="6">SUM(F39:F42)</f>
        <v>107</v>
      </c>
      <c r="G38">
        <f t="shared" ref="G38" si="7">SUM(G39:G42)</f>
        <v>101</v>
      </c>
      <c r="H38">
        <f t="shared" ref="H38" si="8">SUM(H39:H42)</f>
        <v>103</v>
      </c>
      <c r="J38" t="s">
        <v>34</v>
      </c>
      <c r="K38">
        <f>AVERAGE(K39:K42)</f>
        <v>0.78645833333333337</v>
      </c>
      <c r="L38">
        <f>AVERAGE(L39:L42)</f>
        <v>0.6484375</v>
      </c>
      <c r="M38">
        <f>AVERAGE(M39:M42)</f>
        <v>0.84375</v>
      </c>
      <c r="N38">
        <f>AVERAGE(N39:N42)</f>
        <v>0.796875</v>
      </c>
      <c r="O38">
        <f>AVERAGE(O39:O42)</f>
        <v>0.8359375</v>
      </c>
      <c r="P38">
        <f>AVERAGE(P39:P42)</f>
        <v>0.7890625</v>
      </c>
      <c r="Q38">
        <f>AVERAGE(Q39:Q42)</f>
        <v>0.8046875</v>
      </c>
      <c r="R38">
        <f>AVERAGE(R39:R42)</f>
        <v>0.8203125</v>
      </c>
      <c r="S38">
        <f>AVERAGE(S39:S42)</f>
        <v>0.796875</v>
      </c>
    </row>
    <row r="39" spans="1:26" x14ac:dyDescent="0.25">
      <c r="A39" t="s">
        <v>45</v>
      </c>
      <c r="B39">
        <f>SUM(C39:H39)</f>
        <v>154</v>
      </c>
      <c r="C39">
        <v>26</v>
      </c>
      <c r="D39">
        <v>28</v>
      </c>
      <c r="E39">
        <v>25</v>
      </c>
      <c r="F39">
        <v>26</v>
      </c>
      <c r="G39">
        <v>24</v>
      </c>
      <c r="H39">
        <v>25</v>
      </c>
      <c r="J39" t="s">
        <v>35</v>
      </c>
      <c r="K39">
        <f>AVERAGE(L39:Q39)</f>
        <v>0.80208333333333337</v>
      </c>
      <c r="L39">
        <f>C39/$B$34</f>
        <v>0.8125</v>
      </c>
      <c r="M39">
        <f>D39/$B$34</f>
        <v>0.875</v>
      </c>
      <c r="N39">
        <f>E39/$B$34</f>
        <v>0.78125</v>
      </c>
      <c r="O39">
        <f>F39/$B$34</f>
        <v>0.8125</v>
      </c>
      <c r="P39">
        <f>G39/$B$34</f>
        <v>0.75</v>
      </c>
      <c r="Q39">
        <f>H39/$B$34</f>
        <v>0.78125</v>
      </c>
      <c r="R39">
        <f>AVERAGE(M39:N39)</f>
        <v>0.828125</v>
      </c>
      <c r="S39">
        <f>AVERAGE(P39:Q39)</f>
        <v>0.765625</v>
      </c>
    </row>
    <row r="40" spans="1:26" x14ac:dyDescent="0.25">
      <c r="A40" t="s">
        <v>52</v>
      </c>
      <c r="B40">
        <f t="shared" ref="B40:B42" si="9">SUM(C40:H40)</f>
        <v>155</v>
      </c>
      <c r="C40">
        <v>25</v>
      </c>
      <c r="D40">
        <v>27</v>
      </c>
      <c r="E40">
        <v>26</v>
      </c>
      <c r="F40">
        <v>26</v>
      </c>
      <c r="G40">
        <v>25</v>
      </c>
      <c r="H40">
        <v>26</v>
      </c>
      <c r="J40" t="s">
        <v>36</v>
      </c>
      <c r="K40">
        <f>AVERAGE(L40:Q40)</f>
        <v>0.80729166666666663</v>
      </c>
      <c r="L40">
        <f t="shared" ref="L40:L42" si="10">C40/$B$34</f>
        <v>0.78125</v>
      </c>
      <c r="M40">
        <f>D40/$B$34</f>
        <v>0.84375</v>
      </c>
      <c r="N40">
        <f>E40/$B$34</f>
        <v>0.8125</v>
      </c>
      <c r="O40">
        <f>F40/$B$34</f>
        <v>0.8125</v>
      </c>
      <c r="P40">
        <f>G40/$B$34</f>
        <v>0.78125</v>
      </c>
      <c r="Q40">
        <f>H40/$B$34</f>
        <v>0.8125</v>
      </c>
      <c r="R40">
        <f t="shared" ref="R40:R42" si="11">AVERAGE(M40:N40)</f>
        <v>0.828125</v>
      </c>
      <c r="S40">
        <f t="shared" ref="S40:S42" si="12">AVERAGE(P40:Q40)</f>
        <v>0.796875</v>
      </c>
    </row>
    <row r="41" spans="1:26" x14ac:dyDescent="0.25">
      <c r="A41" t="s">
        <v>53</v>
      </c>
      <c r="B41">
        <f t="shared" si="9"/>
        <v>166</v>
      </c>
      <c r="C41">
        <v>27</v>
      </c>
      <c r="D41">
        <v>27</v>
      </c>
      <c r="E41">
        <v>27</v>
      </c>
      <c r="F41">
        <v>28</v>
      </c>
      <c r="G41">
        <v>28</v>
      </c>
      <c r="H41">
        <v>29</v>
      </c>
      <c r="J41" t="s">
        <v>37</v>
      </c>
      <c r="K41">
        <f>AVERAGE(L41:Q41)</f>
        <v>0.86458333333333337</v>
      </c>
      <c r="L41">
        <f t="shared" si="10"/>
        <v>0.84375</v>
      </c>
      <c r="M41">
        <f>D41/$B$34</f>
        <v>0.84375</v>
      </c>
      <c r="N41">
        <f>E41/$B$34</f>
        <v>0.84375</v>
      </c>
      <c r="O41">
        <f>F41/$B$34</f>
        <v>0.875</v>
      </c>
      <c r="P41">
        <f>G41/$B$34</f>
        <v>0.875</v>
      </c>
      <c r="Q41">
        <f>H41/$B$34</f>
        <v>0.90625</v>
      </c>
      <c r="R41">
        <f t="shared" si="11"/>
        <v>0.84375</v>
      </c>
      <c r="S41">
        <f t="shared" si="12"/>
        <v>0.890625</v>
      </c>
    </row>
    <row r="42" spans="1:26" x14ac:dyDescent="0.25">
      <c r="A42" t="s">
        <v>38</v>
      </c>
      <c r="B42">
        <f t="shared" si="9"/>
        <v>129</v>
      </c>
      <c r="C42">
        <v>5</v>
      </c>
      <c r="D42">
        <v>26</v>
      </c>
      <c r="E42">
        <v>24</v>
      </c>
      <c r="F42">
        <v>27</v>
      </c>
      <c r="G42">
        <v>24</v>
      </c>
      <c r="H42">
        <v>23</v>
      </c>
      <c r="J42" t="s">
        <v>38</v>
      </c>
      <c r="K42">
        <f>AVERAGE(L42:Q42)</f>
        <v>0.671875</v>
      </c>
      <c r="L42">
        <f t="shared" si="10"/>
        <v>0.15625</v>
      </c>
      <c r="M42">
        <f>D42/$B$34</f>
        <v>0.8125</v>
      </c>
      <c r="N42">
        <f>E42/$B$34</f>
        <v>0.75</v>
      </c>
      <c r="O42">
        <f>F42/$B$34</f>
        <v>0.84375</v>
      </c>
      <c r="P42">
        <f>G42/$B$34</f>
        <v>0.75</v>
      </c>
      <c r="Q42">
        <f>H42/$B$34</f>
        <v>0.71875</v>
      </c>
      <c r="R42">
        <f t="shared" si="11"/>
        <v>0.78125</v>
      </c>
      <c r="S42">
        <f t="shared" si="12"/>
        <v>0.734375</v>
      </c>
    </row>
    <row r="44" spans="1:26" x14ac:dyDescent="0.25">
      <c r="A44" t="s">
        <v>44</v>
      </c>
      <c r="B44">
        <f t="shared" ref="B44:C44" si="13">SUM(B45:B48)</f>
        <v>130</v>
      </c>
      <c r="C44">
        <f t="shared" si="13"/>
        <v>0</v>
      </c>
      <c r="D44">
        <f>SUM(D45:D48)</f>
        <v>28</v>
      </c>
      <c r="E44">
        <f t="shared" ref="E44:H44" si="14">SUM(E45:E48)</f>
        <v>23</v>
      </c>
      <c r="F44">
        <f t="shared" si="14"/>
        <v>28</v>
      </c>
      <c r="G44">
        <f t="shared" si="14"/>
        <v>26</v>
      </c>
      <c r="H44">
        <f t="shared" si="14"/>
        <v>25</v>
      </c>
      <c r="J44" t="s">
        <v>50</v>
      </c>
      <c r="K44">
        <f>AVERAGE(K45:K48)</f>
        <v>0.16927083333333334</v>
      </c>
      <c r="L44">
        <f>AVERAGE(L45:L48)</f>
        <v>0</v>
      </c>
      <c r="M44">
        <f>AVERAGE(M45:M48)</f>
        <v>0.21875</v>
      </c>
      <c r="N44">
        <f>AVERAGE(N45:N48)</f>
        <v>0.1796875</v>
      </c>
      <c r="O44">
        <f>AVERAGE(O45:O48)</f>
        <v>0.21875</v>
      </c>
      <c r="P44">
        <f>AVERAGE(P45:P48)</f>
        <v>0.203125</v>
      </c>
      <c r="Q44">
        <f>AVERAGE(Q45:Q48)</f>
        <v>0.1953125</v>
      </c>
    </row>
    <row r="45" spans="1:26" x14ac:dyDescent="0.25">
      <c r="A45" t="s">
        <v>45</v>
      </c>
      <c r="B45">
        <f>SUM(C45:H45)</f>
        <v>12</v>
      </c>
      <c r="C45">
        <v>0</v>
      </c>
      <c r="D45" cm="1">
        <f t="array" ref="D45">SUM(IF(C$2:C$33&gt;$B$2:$B$33,C$2:C$33))</f>
        <v>3</v>
      </c>
      <c r="E45" cm="1">
        <f t="array" ref="E45">SUM(IF(D$2:D$33&gt;$B$2:$B$33,D$2:D$33))</f>
        <v>2</v>
      </c>
      <c r="F45" cm="1">
        <f t="array" ref="F45">SUM(IF(E$2:E$33&gt;$B$2:$B$33,E$2:E$33))</f>
        <v>2</v>
      </c>
      <c r="G45" cm="1">
        <f t="array" ref="G45">SUM(IF(F$2:F$33&gt;$B$2:$B$33,F$2:F$33))</f>
        <v>2</v>
      </c>
      <c r="H45" cm="1">
        <f t="array" ref="H45">SUM(IF(G$2:G$33&gt;$B$2:$B$33,G$2:G$33))</f>
        <v>3</v>
      </c>
      <c r="J45" t="s">
        <v>45</v>
      </c>
      <c r="K45">
        <f>AVERAGE(L45:Q45)</f>
        <v>6.25E-2</v>
      </c>
      <c r="L45">
        <f>C45/$B$34</f>
        <v>0</v>
      </c>
      <c r="M45">
        <f>D45/$B$34</f>
        <v>9.375E-2</v>
      </c>
      <c r="N45">
        <f>E45/$B$34</f>
        <v>6.25E-2</v>
      </c>
      <c r="O45">
        <f>F45/$B$34</f>
        <v>6.25E-2</v>
      </c>
      <c r="P45">
        <f>G45/$B$34</f>
        <v>6.25E-2</v>
      </c>
      <c r="Q45">
        <f>H45/$B$34</f>
        <v>9.375E-2</v>
      </c>
    </row>
    <row r="46" spans="1:26" x14ac:dyDescent="0.25">
      <c r="A46" t="s">
        <v>46</v>
      </c>
      <c r="B46">
        <f t="shared" ref="B46:B48" si="15">SUM(C46:H46)</f>
        <v>5</v>
      </c>
      <c r="C46">
        <v>0</v>
      </c>
      <c r="D46" cm="1">
        <f t="array" ref="D46">SUM(IF(I$2:I$33&gt;$H$2:$H$33,I$2:I$33))</f>
        <v>2</v>
      </c>
      <c r="E46" cm="1">
        <f t="array" ref="E46">SUM(IF(J$2:J$33&gt;$H$2:$H$33,J$2:J$33))</f>
        <v>1</v>
      </c>
      <c r="F46" cm="1">
        <f t="array" ref="F46">SUM(IF(K$2:K$33&gt;$H$2:$H$33,K$2:K$33))</f>
        <v>1</v>
      </c>
      <c r="G46" cm="1">
        <f t="array" ref="G46">SUM(IF(L$2:L$33&gt;$H$2:$H$33,L$2:L$33))</f>
        <v>0</v>
      </c>
      <c r="H46" cm="1">
        <f t="array" ref="H46">SUM(IF(M$2:M$33&gt;$H$2:$H$33,M$2:M$33))</f>
        <v>1</v>
      </c>
      <c r="J46" t="s">
        <v>46</v>
      </c>
      <c r="K46">
        <f>AVERAGE(L46:Q46)</f>
        <v>2.6041666666666668E-2</v>
      </c>
      <c r="L46">
        <f t="shared" ref="L46:L48" si="16">C46/$B$34</f>
        <v>0</v>
      </c>
      <c r="M46">
        <f>D46/$B$34</f>
        <v>6.25E-2</v>
      </c>
      <c r="N46">
        <f>E46/$B$34</f>
        <v>3.125E-2</v>
      </c>
      <c r="O46">
        <f>F46/$B$34</f>
        <v>3.125E-2</v>
      </c>
      <c r="P46">
        <f>G46/$B$34</f>
        <v>0</v>
      </c>
      <c r="Q46">
        <f>H46/$B$34</f>
        <v>3.125E-2</v>
      </c>
    </row>
    <row r="47" spans="1:26" x14ac:dyDescent="0.25">
      <c r="A47" t="s">
        <v>47</v>
      </c>
      <c r="B47">
        <f t="shared" si="15"/>
        <v>10</v>
      </c>
      <c r="C47">
        <v>0</v>
      </c>
      <c r="D47" cm="1">
        <f t="array" ref="D47">SUM(IF(O$2:O$33&gt;$N$2:$N$33,O$2:O$33))</f>
        <v>1</v>
      </c>
      <c r="E47" cm="1">
        <f t="array" ref="E47">SUM(IF(P$2:P$33&gt;$N$2:$N$33,P$2:P$33))</f>
        <v>1</v>
      </c>
      <c r="F47" cm="1">
        <f t="array" ref="F47">SUM(IF(Q$2:Q$33&gt;$N$2:$N$33,Q$2:Q$33))</f>
        <v>3</v>
      </c>
      <c r="G47" cm="1">
        <f t="array" ref="G47">SUM(IF(R$2:R$33&gt;$N$2:$N$33,R$2:R$33))</f>
        <v>2</v>
      </c>
      <c r="H47" cm="1">
        <f t="array" ref="H47">SUM(IF(S$2:S$33&gt;$N$2:$N$33,S$2:S$33))</f>
        <v>3</v>
      </c>
      <c r="J47" t="s">
        <v>47</v>
      </c>
      <c r="K47">
        <f>AVERAGE(L47:Q47)</f>
        <v>5.2083333333333336E-2</v>
      </c>
      <c r="L47">
        <f t="shared" si="16"/>
        <v>0</v>
      </c>
      <c r="M47">
        <f>D47/$B$34</f>
        <v>3.125E-2</v>
      </c>
      <c r="N47">
        <f>E47/$B$34</f>
        <v>3.125E-2</v>
      </c>
      <c r="O47">
        <f>F47/$B$34</f>
        <v>9.375E-2</v>
      </c>
      <c r="P47">
        <f>G47/$B$34</f>
        <v>6.25E-2</v>
      </c>
      <c r="Q47">
        <f>H47/$B$34</f>
        <v>9.375E-2</v>
      </c>
    </row>
    <row r="48" spans="1:26" x14ac:dyDescent="0.25">
      <c r="A48" t="s">
        <v>38</v>
      </c>
      <c r="B48">
        <f t="shared" si="15"/>
        <v>103</v>
      </c>
      <c r="C48">
        <v>0</v>
      </c>
      <c r="D48" cm="1">
        <f t="array" ref="D48">SUM(IF(U$2:U$33&gt;$T$2:$T$33,U$2:U$33))</f>
        <v>22</v>
      </c>
      <c r="E48" cm="1">
        <f t="array" ref="E48">SUM(IF(V$2:V$33&gt;$T$2:$T$33,V$2:V$33))</f>
        <v>19</v>
      </c>
      <c r="F48" cm="1">
        <f t="array" ref="F48">SUM(IF(W$2:W$33&gt;$T$2:$T$33,W$2:W$33))</f>
        <v>22</v>
      </c>
      <c r="G48" cm="1">
        <f t="array" ref="G48">SUM(IF(X$2:X$33&gt;$T$2:$T$33,X$2:X$33))</f>
        <v>22</v>
      </c>
      <c r="H48" cm="1">
        <f t="array" ref="H48">SUM(IF(Y$2:Y$33&gt;$T$2:$T$33,Y$2:Y$33))</f>
        <v>18</v>
      </c>
      <c r="J48" t="s">
        <v>38</v>
      </c>
      <c r="K48">
        <f>AVERAGE(L48:Q48)</f>
        <v>0.53645833333333337</v>
      </c>
      <c r="L48">
        <f t="shared" si="16"/>
        <v>0</v>
      </c>
      <c r="M48">
        <f>D48/$B$34</f>
        <v>0.6875</v>
      </c>
      <c r="N48">
        <f>E48/$B$34</f>
        <v>0.59375</v>
      </c>
      <c r="O48">
        <f>F48/$B$34</f>
        <v>0.6875</v>
      </c>
      <c r="P48">
        <f>G48/$B$34</f>
        <v>0.6875</v>
      </c>
      <c r="Q48">
        <f>H48/$B$34</f>
        <v>0.5625</v>
      </c>
    </row>
    <row r="50" spans="1:19" x14ac:dyDescent="0.25">
      <c r="A50" t="s">
        <v>48</v>
      </c>
      <c r="B50">
        <f t="shared" ref="B50" si="17">SUM(B51:B54)</f>
        <v>24</v>
      </c>
      <c r="C50">
        <v>0</v>
      </c>
      <c r="D50">
        <f>SUM(D51:D54)</f>
        <v>3</v>
      </c>
      <c r="E50">
        <f t="shared" ref="E50" si="18">SUM(E51:E54)</f>
        <v>4</v>
      </c>
      <c r="F50">
        <f t="shared" ref="F50" si="19">SUM(F51:F54)</f>
        <v>4</v>
      </c>
      <c r="G50">
        <f t="shared" ref="G50" si="20">SUM(G51:G54)</f>
        <v>8</v>
      </c>
      <c r="H50">
        <f t="shared" ref="H50" si="21">SUM(H51:H54)</f>
        <v>5</v>
      </c>
      <c r="J50" t="s">
        <v>51</v>
      </c>
      <c r="K50">
        <f>AVERAGE(K51:K54)</f>
        <v>3.125E-2</v>
      </c>
      <c r="L50">
        <f>AVERAGE(L51:L54)</f>
        <v>0</v>
      </c>
      <c r="M50">
        <f>AVERAGE(M51:M54)</f>
        <v>2.34375E-2</v>
      </c>
      <c r="N50">
        <f>AVERAGE(N51:N54)</f>
        <v>3.125E-2</v>
      </c>
      <c r="O50">
        <f>AVERAGE(O51:O54)</f>
        <v>3.125E-2</v>
      </c>
      <c r="P50">
        <f>AVERAGE(P51:P54)</f>
        <v>6.25E-2</v>
      </c>
      <c r="Q50">
        <f>AVERAGE(Q51:Q54)</f>
        <v>3.90625E-2</v>
      </c>
    </row>
    <row r="51" spans="1:19" x14ac:dyDescent="0.25">
      <c r="A51" t="s">
        <v>45</v>
      </c>
      <c r="B51">
        <f>SUM(C51:H51)</f>
        <v>14</v>
      </c>
      <c r="C51">
        <v>0</v>
      </c>
      <c r="D51" cm="1">
        <f t="array" ref="D51">SUM(IF(C$2:C$33&lt;$B$2:$B$33,$B$2:$B$33))</f>
        <v>1</v>
      </c>
      <c r="E51" cm="1">
        <f t="array" ref="E51">SUM(IF(D$2:D$33&lt;$B$2:$B$33,$B$2:$B$33))</f>
        <v>3</v>
      </c>
      <c r="F51" cm="1">
        <f t="array" ref="F51">SUM(IF(E$2:E$33&lt;$B$2:$B$33,$B$2:$B$33))</f>
        <v>2</v>
      </c>
      <c r="G51" cm="1">
        <f t="array" ref="G51">SUM(IF(F$2:F$33&lt;$B$2:$B$33,$B$2:$B$33))</f>
        <v>4</v>
      </c>
      <c r="H51" cm="1">
        <f t="array" ref="H51">SUM(IF(G$2:G$33&lt;$B$2:$B$33,$B$2:$B$33))</f>
        <v>4</v>
      </c>
      <c r="J51" t="s">
        <v>45</v>
      </c>
      <c r="K51">
        <f>AVERAGE(L51:Q51)</f>
        <v>7.2916666666666671E-2</v>
      </c>
      <c r="L51">
        <f>C51/$B$34</f>
        <v>0</v>
      </c>
      <c r="M51">
        <f>D51/$B$34</f>
        <v>3.125E-2</v>
      </c>
      <c r="N51">
        <f>E51/$B$34</f>
        <v>9.375E-2</v>
      </c>
      <c r="O51">
        <f>F51/$B$34</f>
        <v>6.25E-2</v>
      </c>
      <c r="P51">
        <f>G51/$B$34</f>
        <v>0.125</v>
      </c>
      <c r="Q51">
        <f>H51/$B$34</f>
        <v>0.125</v>
      </c>
    </row>
    <row r="52" spans="1:19" x14ac:dyDescent="0.25">
      <c r="A52" t="s">
        <v>46</v>
      </c>
      <c r="B52">
        <f t="shared" ref="B52:B54" si="22">SUM(C52:H52)</f>
        <v>0</v>
      </c>
      <c r="C52">
        <v>0</v>
      </c>
      <c r="D52" cm="1">
        <f t="array" ref="D52">SUM(IF(I$2:I$33&lt;$H$2:$H$33,$H$2:$H$33))</f>
        <v>0</v>
      </c>
      <c r="E52" cm="1">
        <f t="array" ref="E52">SUM(IF(J$2:J$33&lt;$H$2:$H$33,$H$2:$H$33))</f>
        <v>0</v>
      </c>
      <c r="F52" cm="1">
        <f t="array" ref="F52">SUM(IF(K$2:K$33&lt;$H$2:$H$33,$H$2:$H$33))</f>
        <v>0</v>
      </c>
      <c r="G52" cm="1">
        <f t="array" ref="G52">SUM(IF(L$2:L$33&lt;$H$2:$H$33,$H$2:$H$33))</f>
        <v>0</v>
      </c>
      <c r="H52" cm="1">
        <f t="array" ref="H52">SUM(IF(M$2:M$33&lt;$H$2:$H$33,$H$2:$H$33))</f>
        <v>0</v>
      </c>
      <c r="J52" t="s">
        <v>46</v>
      </c>
      <c r="K52">
        <f>AVERAGE(L52:Q52)</f>
        <v>0</v>
      </c>
      <c r="L52">
        <f t="shared" ref="L52:L54" si="23">C52/$B$34</f>
        <v>0</v>
      </c>
      <c r="M52">
        <f>D52/$B$34</f>
        <v>0</v>
      </c>
      <c r="N52">
        <f>E52/$B$34</f>
        <v>0</v>
      </c>
      <c r="O52">
        <f>F52/$B$34</f>
        <v>0</v>
      </c>
      <c r="P52">
        <f>G52/$B$34</f>
        <v>0</v>
      </c>
      <c r="Q52">
        <f>H52/$B$34</f>
        <v>0</v>
      </c>
    </row>
    <row r="53" spans="1:19" x14ac:dyDescent="0.25">
      <c r="A53" t="s">
        <v>47</v>
      </c>
      <c r="B53">
        <f t="shared" si="22"/>
        <v>6</v>
      </c>
      <c r="C53">
        <v>0</v>
      </c>
      <c r="D53" cm="1">
        <f t="array" ref="D53">SUM(IF(O$2:O$33&lt;$N$2:$N$33,$N$2:$N$33))</f>
        <v>1</v>
      </c>
      <c r="E53" cm="1">
        <f t="array" ref="E53">SUM(IF(P$2:P$33&lt;$N$2:$N$33,$N$2:$N$33))</f>
        <v>1</v>
      </c>
      <c r="F53" cm="1">
        <f t="array" ref="F53">SUM(IF(Q$2:Q$33&lt;$N$2:$N$33,$N$2:$N$33))</f>
        <v>2</v>
      </c>
      <c r="G53" cm="1">
        <f t="array" ref="G53">SUM(IF(R$2:R$33&lt;$N$2:$N$33,$N$2:$N$33))</f>
        <v>1</v>
      </c>
      <c r="H53" cm="1">
        <f t="array" ref="H53">SUM(IF(S$2:S$33&lt;$N$2:$N$33,$N$2:$N$33))</f>
        <v>1</v>
      </c>
      <c r="J53" t="s">
        <v>47</v>
      </c>
      <c r="K53">
        <f>AVERAGE(L53:Q53)</f>
        <v>3.125E-2</v>
      </c>
      <c r="L53">
        <f t="shared" si="23"/>
        <v>0</v>
      </c>
      <c r="M53">
        <f>D53/$B$34</f>
        <v>3.125E-2</v>
      </c>
      <c r="N53">
        <f>E53/$B$34</f>
        <v>3.125E-2</v>
      </c>
      <c r="O53">
        <f>F53/$B$34</f>
        <v>6.25E-2</v>
      </c>
      <c r="P53">
        <f>G53/$B$34</f>
        <v>3.125E-2</v>
      </c>
      <c r="Q53">
        <f>H53/$B$34</f>
        <v>3.125E-2</v>
      </c>
    </row>
    <row r="54" spans="1:19" x14ac:dyDescent="0.25">
      <c r="A54" t="s">
        <v>38</v>
      </c>
      <c r="B54">
        <f t="shared" si="22"/>
        <v>4</v>
      </c>
      <c r="C54">
        <v>0</v>
      </c>
      <c r="D54" cm="1">
        <f t="array" ref="D54">SUM(IF(U$2:U$33&lt;$T$2:$T$33,$T$2:$T$33))</f>
        <v>1</v>
      </c>
      <c r="E54" cm="1">
        <f t="array" ref="E54">SUM(IF(V$2:V$33&lt;$T$2:$T$33,$T$2:$T$33))</f>
        <v>0</v>
      </c>
      <c r="F54" cm="1">
        <f t="array" ref="F54">SUM(IF(W$2:W$33&lt;$T$2:$T$33,$T$2:$T$33))</f>
        <v>0</v>
      </c>
      <c r="G54" cm="1">
        <f t="array" ref="G54">SUM(IF(X$2:X$33&lt;$T$2:$T$33,$T$2:$T$33))</f>
        <v>3</v>
      </c>
      <c r="H54" cm="1">
        <f t="array" ref="H54">SUM(IF(Y$2:Y$33&lt;$T$2:$T$33,$T$2:$T$33))</f>
        <v>0</v>
      </c>
      <c r="J54" t="s">
        <v>38</v>
      </c>
      <c r="K54">
        <f>AVERAGE(L54:Q54)</f>
        <v>2.0833333333333332E-2</v>
      </c>
      <c r="L54">
        <f t="shared" si="23"/>
        <v>0</v>
      </c>
      <c r="M54">
        <f>D54/$B$34</f>
        <v>3.125E-2</v>
      </c>
      <c r="N54">
        <f>E54/$B$34</f>
        <v>0</v>
      </c>
      <c r="O54">
        <f>F54/$B$34</f>
        <v>0</v>
      </c>
      <c r="P54">
        <f>G54/$B$34</f>
        <v>9.375E-2</v>
      </c>
      <c r="Q54">
        <f>H54/$B$34</f>
        <v>0</v>
      </c>
    </row>
    <row r="55" spans="1:19" x14ac:dyDescent="0.25">
      <c r="K55" t="s">
        <v>71</v>
      </c>
      <c r="P55" t="s">
        <v>70</v>
      </c>
    </row>
    <row r="56" spans="1:19" x14ac:dyDescent="0.25">
      <c r="B56" t="s">
        <v>57</v>
      </c>
      <c r="C56" t="s">
        <v>55</v>
      </c>
      <c r="D56" t="s">
        <v>56</v>
      </c>
      <c r="G56" t="s">
        <v>57</v>
      </c>
      <c r="H56" t="s">
        <v>55</v>
      </c>
      <c r="I56" t="s">
        <v>56</v>
      </c>
      <c r="K56" t="s">
        <v>66</v>
      </c>
      <c r="L56" t="s">
        <v>57</v>
      </c>
      <c r="M56" t="s">
        <v>55</v>
      </c>
      <c r="N56" t="s">
        <v>56</v>
      </c>
      <c r="P56" t="s">
        <v>66</v>
      </c>
      <c r="Q56" t="s">
        <v>57</v>
      </c>
      <c r="R56" t="s">
        <v>55</v>
      </c>
      <c r="S56" t="s">
        <v>56</v>
      </c>
    </row>
    <row r="57" spans="1:19" x14ac:dyDescent="0.25">
      <c r="A57" t="s">
        <v>59</v>
      </c>
      <c r="B57">
        <f>SUM(C57:D57)</f>
        <v>14</v>
      </c>
      <c r="C57">
        <f>SUM(C58:C61)</f>
        <v>5</v>
      </c>
      <c r="D57">
        <f>SUM(D58:D61)</f>
        <v>9</v>
      </c>
      <c r="F57" t="s">
        <v>49</v>
      </c>
      <c r="G57">
        <f>AVERAGE(H57:I57)</f>
        <v>5.46875E-2</v>
      </c>
      <c r="H57">
        <f>AVERAGE(H58:H61)</f>
        <v>3.90625E-2</v>
      </c>
      <c r="I57">
        <f>AVERAGE(I58:I61)</f>
        <v>7.03125E-2</v>
      </c>
      <c r="K57" t="s">
        <v>67</v>
      </c>
      <c r="L57">
        <f>AVERAGE(M57:N57)</f>
        <v>2.5</v>
      </c>
      <c r="M57" cm="1">
        <f t="array" ref="M57">SUM(IF(F$2:F$33&gt;B$2:B$33,1))</f>
        <v>2</v>
      </c>
      <c r="N57" cm="1">
        <f t="array" ref="N57">SUM(IF(G$2:G$33&gt;B$2:B$33,1))</f>
        <v>3</v>
      </c>
      <c r="P57" t="s">
        <v>67</v>
      </c>
      <c r="Q57">
        <f>AVERAGE(R57:S57)</f>
        <v>7.8125E-2</v>
      </c>
      <c r="R57">
        <f>M57/$B$34</f>
        <v>6.25E-2</v>
      </c>
      <c r="S57">
        <f t="shared" ref="S57:S59" si="24">N57/$B$34</f>
        <v>9.375E-2</v>
      </c>
    </row>
    <row r="58" spans="1:19" x14ac:dyDescent="0.25">
      <c r="A58" t="s">
        <v>45</v>
      </c>
      <c r="B58">
        <f>SUM(C58:D58)</f>
        <v>5</v>
      </c>
      <c r="C58" cm="1">
        <f t="array" ref="C58">SUM(IF(F$2:F$33&gt;C$2:C$33,F$2:F$33))</f>
        <v>1</v>
      </c>
      <c r="D58" cm="1">
        <f t="array" ref="D58">SUM(IF(G$2:G$33&gt;D$2:D$33,G$2:G$33))</f>
        <v>4</v>
      </c>
      <c r="F58" t="s">
        <v>45</v>
      </c>
      <c r="G58">
        <f>AVERAGE(H58:I58)</f>
        <v>7.8125E-2</v>
      </c>
      <c r="H58">
        <f>C58/$B$34</f>
        <v>3.125E-2</v>
      </c>
      <c r="I58">
        <f t="shared" ref="I58:I61" si="25">D58/$B$34</f>
        <v>0.125</v>
      </c>
      <c r="K58" t="s">
        <v>69</v>
      </c>
      <c r="L58">
        <f t="shared" ref="L58:L59" si="26">AVERAGE(M58:N58)</f>
        <v>1</v>
      </c>
      <c r="M58" cm="1">
        <f t="array" ref="M58">SUM(IF(F$2:F$33&gt;C$2:C$33,1))</f>
        <v>1</v>
      </c>
      <c r="N58" cm="1">
        <f t="array" ref="N58">SUM(IF(G$2:G$33&gt;C$2:C$33,1))</f>
        <v>1</v>
      </c>
      <c r="P58" t="s">
        <v>69</v>
      </c>
      <c r="Q58">
        <f t="shared" ref="Q58:Q59" si="27">AVERAGE(R58:S58)</f>
        <v>3.125E-2</v>
      </c>
      <c r="R58">
        <f t="shared" ref="R58:R59" si="28">M58/$B$34</f>
        <v>3.125E-2</v>
      </c>
      <c r="S58">
        <f t="shared" si="24"/>
        <v>3.125E-2</v>
      </c>
    </row>
    <row r="59" spans="1:19" x14ac:dyDescent="0.25">
      <c r="A59" t="s">
        <v>52</v>
      </c>
      <c r="B59">
        <f t="shared" ref="B59:B61" si="29">SUM(C59:D59)</f>
        <v>1</v>
      </c>
      <c r="C59" cm="1">
        <f t="array" ref="C59">SUM(IF(L$2:L$33&gt;I$2:I$33,L$2:L$33))</f>
        <v>0</v>
      </c>
      <c r="D59" cm="1">
        <f t="array" ref="D59">SUM(IF(M$2:M$33&gt;J$2:J$33,M$2:M$33))</f>
        <v>1</v>
      </c>
      <c r="F59" t="s">
        <v>52</v>
      </c>
      <c r="G59">
        <f t="shared" ref="G59:G61" si="30">AVERAGE(H59:I59)</f>
        <v>1.5625E-2</v>
      </c>
      <c r="H59">
        <f t="shared" ref="H59:H61" si="31">C59/$B$34</f>
        <v>0</v>
      </c>
      <c r="I59">
        <f t="shared" si="25"/>
        <v>3.125E-2</v>
      </c>
      <c r="K59" t="s">
        <v>68</v>
      </c>
      <c r="L59">
        <f t="shared" si="26"/>
        <v>3.5</v>
      </c>
      <c r="M59" cm="1">
        <f t="array" ref="M59">SUM(IF(F$2:F$33&gt;E$2:E$33,1))</f>
        <v>4</v>
      </c>
      <c r="N59" cm="1">
        <f t="array" ref="N59">SUM(IF(G$2:G$33&gt;E$2:E$33,1))</f>
        <v>3</v>
      </c>
      <c r="P59" t="s">
        <v>68</v>
      </c>
      <c r="Q59">
        <f t="shared" si="27"/>
        <v>0.109375</v>
      </c>
      <c r="R59">
        <f t="shared" si="28"/>
        <v>0.125</v>
      </c>
      <c r="S59">
        <f t="shared" si="24"/>
        <v>9.375E-2</v>
      </c>
    </row>
    <row r="60" spans="1:19" x14ac:dyDescent="0.25">
      <c r="A60" t="s">
        <v>53</v>
      </c>
      <c r="B60">
        <f t="shared" si="29"/>
        <v>4</v>
      </c>
      <c r="C60" cm="1">
        <f t="array" ref="C60">SUM(IF(R$2:R$33&gt;O$2:O$33,R$2:R$33))</f>
        <v>1</v>
      </c>
      <c r="D60" cm="1">
        <f t="array" ref="D60">SUM(IF(S$2:S$33&gt;P$2:P$33,S$2:S$33))</f>
        <v>3</v>
      </c>
      <c r="F60" t="s">
        <v>53</v>
      </c>
      <c r="G60">
        <f>AVERAGE(H60:I60)</f>
        <v>6.25E-2</v>
      </c>
      <c r="H60">
        <f t="shared" si="31"/>
        <v>3.125E-2</v>
      </c>
      <c r="I60">
        <f t="shared" si="25"/>
        <v>9.375E-2</v>
      </c>
    </row>
    <row r="61" spans="1:19" x14ac:dyDescent="0.25">
      <c r="A61" t="s">
        <v>38</v>
      </c>
      <c r="B61">
        <f t="shared" si="29"/>
        <v>4</v>
      </c>
      <c r="C61" cm="1">
        <f t="array" ref="C61">SUM(IF(X$2:X$33&gt;U$2:U$33,X$2:X$33))</f>
        <v>3</v>
      </c>
      <c r="D61" cm="1">
        <f t="array" ref="D61">SUM(IF(Y$2:Y$33&gt;V$2:V$33,Y$2:Y$33))</f>
        <v>1</v>
      </c>
      <c r="F61" t="s">
        <v>38</v>
      </c>
      <c r="G61">
        <f t="shared" si="30"/>
        <v>6.25E-2</v>
      </c>
      <c r="H61">
        <f t="shared" si="31"/>
        <v>9.375E-2</v>
      </c>
      <c r="I61">
        <f t="shared" si="25"/>
        <v>3.125E-2</v>
      </c>
      <c r="K61" t="s">
        <v>67</v>
      </c>
      <c r="L61">
        <f t="shared" ref="L61:L63" si="32">AVERAGE(M61:N61)</f>
        <v>4</v>
      </c>
      <c r="M61" cm="1">
        <f t="array" ref="M61">SUM(IF(F$2:F$33&lt;B$2:B$33,1))</f>
        <v>4</v>
      </c>
      <c r="N61" cm="1">
        <f t="array" ref="N61">SUM(IF(G$2:G$33&lt;B$2:B$33,1))</f>
        <v>4</v>
      </c>
      <c r="P61" t="s">
        <v>67</v>
      </c>
      <c r="Q61">
        <f t="shared" ref="Q61:Q63" si="33">AVERAGE(R61:S61)</f>
        <v>0.125</v>
      </c>
      <c r="R61">
        <f t="shared" ref="R61:R63" si="34">M61/$B$34</f>
        <v>0.125</v>
      </c>
      <c r="S61">
        <f t="shared" ref="S61:S63" si="35">N61/$B$34</f>
        <v>0.125</v>
      </c>
    </row>
    <row r="62" spans="1:19" x14ac:dyDescent="0.25">
      <c r="K62" t="s">
        <v>69</v>
      </c>
      <c r="L62">
        <f t="shared" si="32"/>
        <v>4.5</v>
      </c>
      <c r="M62" cm="1">
        <f t="array" ref="M62">SUM(IF(F$2:F$33&lt;C$2:C$33,1))</f>
        <v>5</v>
      </c>
      <c r="N62" cm="1">
        <f t="array" ref="N62">SUM(IF(G$2:G$33&lt;C$2:C$33,1))</f>
        <v>4</v>
      </c>
      <c r="P62" t="s">
        <v>69</v>
      </c>
      <c r="Q62">
        <f t="shared" si="33"/>
        <v>0.140625</v>
      </c>
      <c r="R62">
        <f t="shared" si="34"/>
        <v>0.15625</v>
      </c>
      <c r="S62">
        <f t="shared" si="35"/>
        <v>0.125</v>
      </c>
    </row>
    <row r="63" spans="1:19" x14ac:dyDescent="0.25">
      <c r="B63" t="s">
        <v>57</v>
      </c>
      <c r="C63" t="s">
        <v>55</v>
      </c>
      <c r="D63" t="s">
        <v>56</v>
      </c>
      <c r="G63" t="s">
        <v>57</v>
      </c>
      <c r="H63" t="s">
        <v>55</v>
      </c>
      <c r="I63" t="s">
        <v>56</v>
      </c>
      <c r="K63" t="s">
        <v>68</v>
      </c>
      <c r="L63">
        <f t="shared" si="32"/>
        <v>5</v>
      </c>
      <c r="M63" cm="1">
        <f t="array" ref="M63">SUM(IF(F$2:F$33&lt;E$2:E$33,1))</f>
        <v>6</v>
      </c>
      <c r="N63" cm="1">
        <f t="array" ref="N63">SUM(IF(G$2:G$33&lt;E$2:E$33,1))</f>
        <v>4</v>
      </c>
      <c r="P63" t="s">
        <v>68</v>
      </c>
      <c r="Q63">
        <f t="shared" si="33"/>
        <v>0.15625</v>
      </c>
      <c r="R63">
        <f t="shared" si="34"/>
        <v>0.1875</v>
      </c>
      <c r="S63">
        <f t="shared" si="35"/>
        <v>0.125</v>
      </c>
    </row>
    <row r="64" spans="1:19" x14ac:dyDescent="0.25">
      <c r="A64" t="s">
        <v>58</v>
      </c>
      <c r="B64">
        <f>SUM(C64:D64)</f>
        <v>20</v>
      </c>
      <c r="C64">
        <f>SUM(C65:C68)</f>
        <v>12</v>
      </c>
      <c r="D64">
        <f>SUM(D65:D68)</f>
        <v>8</v>
      </c>
      <c r="F64" t="s">
        <v>65</v>
      </c>
      <c r="G64">
        <f>AVERAGE(H64:I64)</f>
        <v>7.8125E-2</v>
      </c>
      <c r="H64">
        <f>AVERAGE(H65:H68)</f>
        <v>9.375E-2</v>
      </c>
      <c r="I64">
        <f>AVERAGE(I65:I68)</f>
        <v>6.25E-2</v>
      </c>
    </row>
    <row r="65" spans="1:19" x14ac:dyDescent="0.25">
      <c r="A65" t="s">
        <v>45</v>
      </c>
      <c r="B65">
        <f>SUM(C65:D65)</f>
        <v>9</v>
      </c>
      <c r="C65" cm="1">
        <f t="array" ref="C65">SUM(IF(F$2:F$33&lt;C$2:C$33,C$2:C$33))</f>
        <v>5</v>
      </c>
      <c r="D65" cm="1">
        <f t="array" ref="D65">SUM(IF(G$2:G$33&lt;D$2:D$33,D$2:D$33))</f>
        <v>4</v>
      </c>
      <c r="F65" t="s">
        <v>45</v>
      </c>
      <c r="G65">
        <f>AVERAGE(H65:I65)</f>
        <v>0.140625</v>
      </c>
      <c r="H65">
        <f>C65/$B$34</f>
        <v>0.15625</v>
      </c>
      <c r="I65">
        <f t="shared" ref="I65:I68" si="36">D65/$B$34</f>
        <v>0.125</v>
      </c>
      <c r="K65" t="s">
        <v>46</v>
      </c>
      <c r="L65" t="s">
        <v>57</v>
      </c>
      <c r="M65" t="s">
        <v>55</v>
      </c>
      <c r="N65" t="s">
        <v>56</v>
      </c>
      <c r="P65" t="s">
        <v>46</v>
      </c>
      <c r="Q65" t="s">
        <v>57</v>
      </c>
      <c r="R65" t="s">
        <v>55</v>
      </c>
      <c r="S65" t="s">
        <v>56</v>
      </c>
    </row>
    <row r="66" spans="1:19" x14ac:dyDescent="0.25">
      <c r="A66" t="s">
        <v>52</v>
      </c>
      <c r="B66">
        <f t="shared" ref="B66:B68" si="37">SUM(C66:D66)</f>
        <v>3</v>
      </c>
      <c r="C66" cm="1">
        <f t="array" ref="C66">SUM(IF(L$2:L$33&lt;I$2:I$33,I$2:I$33))</f>
        <v>2</v>
      </c>
      <c r="D66" cm="1">
        <f t="array" ref="D66">SUM(IF(M$2:M$33&lt;J$2:J$33,J$2:J$33))</f>
        <v>1</v>
      </c>
      <c r="F66" t="s">
        <v>52</v>
      </c>
      <c r="G66">
        <f t="shared" ref="G66" si="38">AVERAGE(H66:I66)</f>
        <v>4.6875E-2</v>
      </c>
      <c r="H66">
        <f t="shared" ref="H66:H68" si="39">C66/$B$34</f>
        <v>6.25E-2</v>
      </c>
      <c r="I66">
        <f t="shared" si="36"/>
        <v>3.125E-2</v>
      </c>
      <c r="K66" t="s">
        <v>67</v>
      </c>
      <c r="L66">
        <f>AVERAGE(M66:N66)</f>
        <v>0.5</v>
      </c>
      <c r="M66" cm="1">
        <f t="array" ref="M66">SUM(IF(L$2:L$33&gt;H$2:H$33,1))</f>
        <v>0</v>
      </c>
      <c r="N66" cm="1">
        <f t="array" ref="N66">SUM(IF(M$2:M$33&gt;H$2:H$33,1))</f>
        <v>1</v>
      </c>
      <c r="P66" t="s">
        <v>67</v>
      </c>
      <c r="Q66">
        <f>AVERAGE(R66:S66)</f>
        <v>1.5625E-2</v>
      </c>
      <c r="R66">
        <f t="shared" ref="R66:R68" si="40">M66/$B$34</f>
        <v>0</v>
      </c>
      <c r="S66">
        <f t="shared" ref="S66:S68" si="41">N66/$B$34</f>
        <v>3.125E-2</v>
      </c>
    </row>
    <row r="67" spans="1:19" x14ac:dyDescent="0.25">
      <c r="A67" t="s">
        <v>53</v>
      </c>
      <c r="B67">
        <f t="shared" si="37"/>
        <v>1</v>
      </c>
      <c r="C67" cm="1">
        <f t="array" ref="C67">SUM(IF(R$2:R$33&lt;O$2:O$33,O$2:O$33))</f>
        <v>0</v>
      </c>
      <c r="D67" cm="1">
        <f t="array" ref="D67">SUM(IF(S$2:S$33&lt;P$2:P$33,P$2:P$33))</f>
        <v>1</v>
      </c>
      <c r="F67" t="s">
        <v>53</v>
      </c>
      <c r="G67">
        <f>AVERAGE(H67:I67)</f>
        <v>1.5625E-2</v>
      </c>
      <c r="H67">
        <f t="shared" si="39"/>
        <v>0</v>
      </c>
      <c r="I67">
        <f t="shared" si="36"/>
        <v>3.125E-2</v>
      </c>
      <c r="K67" t="s">
        <v>69</v>
      </c>
      <c r="L67">
        <f t="shared" ref="L67:L68" si="42">AVERAGE(M67:N67)</f>
        <v>0</v>
      </c>
      <c r="M67" cm="1">
        <f t="array" ref="M67">SUM(IF(L$2:L$33&gt;I$2:I$33,1))</f>
        <v>0</v>
      </c>
      <c r="N67" cm="1">
        <f t="array" ref="N67">SUM(IF(M$2:M$33&gt;I$2:I$33,1))</f>
        <v>0</v>
      </c>
      <c r="P67" t="s">
        <v>69</v>
      </c>
      <c r="Q67">
        <f t="shared" ref="Q67:Q68" si="43">AVERAGE(R67:S67)</f>
        <v>0</v>
      </c>
      <c r="R67">
        <f t="shared" si="40"/>
        <v>0</v>
      </c>
      <c r="S67">
        <f t="shared" si="41"/>
        <v>0</v>
      </c>
    </row>
    <row r="68" spans="1:19" x14ac:dyDescent="0.25">
      <c r="A68" t="s">
        <v>38</v>
      </c>
      <c r="B68">
        <f t="shared" si="37"/>
        <v>7</v>
      </c>
      <c r="C68" cm="1">
        <f t="array" ref="C68">SUM(IF(X$2:X$33&lt;U$2:U$33,U$2:U$33))</f>
        <v>5</v>
      </c>
      <c r="D68" cm="1">
        <f t="array" ref="D68">SUM(IF(Y$2:Y$33&lt;V$2:V$33,V$2:V$33))</f>
        <v>2</v>
      </c>
      <c r="F68" t="s">
        <v>38</v>
      </c>
      <c r="G68">
        <f t="shared" ref="G68" si="44">AVERAGE(H68:I68)</f>
        <v>0.109375</v>
      </c>
      <c r="H68">
        <f t="shared" si="39"/>
        <v>0.15625</v>
      </c>
      <c r="I68">
        <f t="shared" si="36"/>
        <v>6.25E-2</v>
      </c>
      <c r="K68" t="s">
        <v>68</v>
      </c>
      <c r="L68">
        <f t="shared" si="42"/>
        <v>0.5</v>
      </c>
      <c r="M68" cm="1">
        <f t="array" ref="M68">SUM(IF(L$2:L$33&gt;K$2:K$33,1))</f>
        <v>0</v>
      </c>
      <c r="N68" cm="1">
        <f t="array" ref="N68">SUM(IF(M$2:M$33&gt;K$2:K$33,1))</f>
        <v>1</v>
      </c>
      <c r="P68" t="s">
        <v>68</v>
      </c>
      <c r="Q68">
        <f t="shared" si="43"/>
        <v>1.5625E-2</v>
      </c>
      <c r="R68">
        <f t="shared" si="40"/>
        <v>0</v>
      </c>
      <c r="S68">
        <f t="shared" si="41"/>
        <v>3.125E-2</v>
      </c>
    </row>
    <row r="70" spans="1:19" x14ac:dyDescent="0.25">
      <c r="K70" t="s">
        <v>67</v>
      </c>
      <c r="L70">
        <f t="shared" ref="L70:L72" si="45">AVERAGE(M70:N70)</f>
        <v>0</v>
      </c>
      <c r="M70" cm="1">
        <f t="array" ref="M70">SUM(IF(L$2:L$33&lt;H$2:H$33,1))</f>
        <v>0</v>
      </c>
      <c r="N70" cm="1">
        <f t="array" ref="N70">SUM(IF(M$2:M$33&lt;H$2:H$33,1))</f>
        <v>0</v>
      </c>
      <c r="P70" t="s">
        <v>67</v>
      </c>
      <c r="Q70">
        <f t="shared" ref="Q70:Q72" si="46">AVERAGE(R70:S70)</f>
        <v>0</v>
      </c>
      <c r="R70">
        <f t="shared" ref="R70:R72" si="47">M70/$B$34</f>
        <v>0</v>
      </c>
      <c r="S70">
        <f t="shared" ref="S70:S72" si="48">N70/$B$34</f>
        <v>0</v>
      </c>
    </row>
    <row r="71" spans="1:19" x14ac:dyDescent="0.25">
      <c r="B71" t="s">
        <v>57</v>
      </c>
      <c r="C71" t="s">
        <v>55</v>
      </c>
      <c r="D71" t="s">
        <v>56</v>
      </c>
      <c r="G71" t="s">
        <v>57</v>
      </c>
      <c r="H71" t="s">
        <v>55</v>
      </c>
      <c r="I71" t="s">
        <v>56</v>
      </c>
      <c r="K71" t="s">
        <v>69</v>
      </c>
      <c r="L71">
        <f t="shared" si="45"/>
        <v>1.5</v>
      </c>
      <c r="M71" cm="1">
        <f t="array" ref="M71">SUM(IF(L$2:L$33&lt;I$2:I$33,1))</f>
        <v>2</v>
      </c>
      <c r="N71" cm="1">
        <f t="array" ref="N71">SUM(IF(M$2:M$33&lt;I$2:I$33,1))</f>
        <v>1</v>
      </c>
      <c r="P71" t="s">
        <v>69</v>
      </c>
      <c r="Q71">
        <f t="shared" si="46"/>
        <v>4.6875E-2</v>
      </c>
      <c r="R71">
        <f t="shared" si="47"/>
        <v>6.25E-2</v>
      </c>
      <c r="S71">
        <f t="shared" si="48"/>
        <v>3.125E-2</v>
      </c>
    </row>
    <row r="72" spans="1:19" x14ac:dyDescent="0.25">
      <c r="A72" t="s">
        <v>60</v>
      </c>
      <c r="B72">
        <f>SUM(C72:D72)</f>
        <v>24</v>
      </c>
      <c r="C72">
        <f>SUM(C73:C76)</f>
        <v>13</v>
      </c>
      <c r="D72">
        <f>SUM(D73:D76)</f>
        <v>11</v>
      </c>
      <c r="F72" t="s">
        <v>60</v>
      </c>
      <c r="G72">
        <f>AVERAGE(H72:I72)</f>
        <v>9.375E-2</v>
      </c>
      <c r="H72">
        <f>AVERAGE(H73:H76)</f>
        <v>0.1015625</v>
      </c>
      <c r="I72">
        <f>AVERAGE(I73:I76)</f>
        <v>8.59375E-2</v>
      </c>
      <c r="K72" t="s">
        <v>68</v>
      </c>
      <c r="L72">
        <f t="shared" si="45"/>
        <v>1</v>
      </c>
      <c r="M72" cm="1">
        <f t="array" ref="M72">SUM(IF(L$2:L$33&lt;K$2:K$33,1))</f>
        <v>1</v>
      </c>
      <c r="N72" cm="1">
        <f t="array" ref="N72">SUM(IF(M$2:M$33&lt;K$2:K$33,1))</f>
        <v>1</v>
      </c>
      <c r="P72" t="s">
        <v>68</v>
      </c>
      <c r="Q72">
        <f t="shared" si="46"/>
        <v>3.125E-2</v>
      </c>
      <c r="R72">
        <f t="shared" si="47"/>
        <v>3.125E-2</v>
      </c>
      <c r="S72">
        <f t="shared" si="48"/>
        <v>3.125E-2</v>
      </c>
    </row>
    <row r="73" spans="1:19" x14ac:dyDescent="0.25">
      <c r="A73" t="s">
        <v>45</v>
      </c>
      <c r="B73">
        <f>SUM(C73:D73)</f>
        <v>8</v>
      </c>
      <c r="C73" cm="1">
        <f t="array" ref="C73">SUM(IF(F$2:F$33&lt;D$2:D$33,D$2:D$33))</f>
        <v>4</v>
      </c>
      <c r="D73" cm="1">
        <f t="array" ref="D73">SUM(IF(G$2:G$33&lt;C$2:C$33,C$2:C$33))</f>
        <v>4</v>
      </c>
      <c r="F73" t="s">
        <v>45</v>
      </c>
      <c r="G73">
        <f>AVERAGE(H73:I73)</f>
        <v>0.125</v>
      </c>
      <c r="H73">
        <f>C73/$B$34</f>
        <v>0.125</v>
      </c>
      <c r="I73">
        <f t="shared" ref="I73:I76" si="49">D73/$B$34</f>
        <v>0.125</v>
      </c>
    </row>
    <row r="74" spans="1:19" x14ac:dyDescent="0.25">
      <c r="A74" t="s">
        <v>52</v>
      </c>
      <c r="B74">
        <f t="shared" ref="B74:B76" si="50">SUM(C74:D74)</f>
        <v>2</v>
      </c>
      <c r="C74" cm="1">
        <f t="array" ref="C74">SUM(IF(L$2:L$33&lt;J$2:J$33,J$2:J$33))</f>
        <v>1</v>
      </c>
      <c r="D74" cm="1">
        <f t="array" ref="D74">SUM(IF(M$2:M$33&lt;I$2:I$33,I$2:I$33))</f>
        <v>1</v>
      </c>
      <c r="F74" t="s">
        <v>52</v>
      </c>
      <c r="G74">
        <f t="shared" ref="G74" si="51">AVERAGE(H74:I74)</f>
        <v>3.125E-2</v>
      </c>
      <c r="H74">
        <f t="shared" ref="H74:H76" si="52">C74/$B$34</f>
        <v>3.125E-2</v>
      </c>
      <c r="I74">
        <f t="shared" si="49"/>
        <v>3.125E-2</v>
      </c>
      <c r="K74" t="s">
        <v>47</v>
      </c>
      <c r="L74" t="s">
        <v>57</v>
      </c>
      <c r="M74" t="s">
        <v>55</v>
      </c>
      <c r="N74" t="s">
        <v>56</v>
      </c>
      <c r="P74" t="s">
        <v>47</v>
      </c>
      <c r="Q74" t="s">
        <v>57</v>
      </c>
      <c r="R74" t="s">
        <v>55</v>
      </c>
      <c r="S74" t="s">
        <v>56</v>
      </c>
    </row>
    <row r="75" spans="1:19" x14ac:dyDescent="0.25">
      <c r="A75" t="s">
        <v>53</v>
      </c>
      <c r="B75">
        <f t="shared" si="50"/>
        <v>1</v>
      </c>
      <c r="C75" cm="1">
        <f t="array" ref="C75">SUM(IF(R$2:R$33&lt;P$2:P$33,P$2:P$33))</f>
        <v>1</v>
      </c>
      <c r="D75" cm="1">
        <f t="array" ref="D75">SUM(IF(S$2:S$33&lt;O$2:O$33,O$2:O$33))</f>
        <v>0</v>
      </c>
      <c r="F75" t="s">
        <v>53</v>
      </c>
      <c r="G75">
        <f>AVERAGE(H75:I75)</f>
        <v>1.5625E-2</v>
      </c>
      <c r="H75">
        <f t="shared" si="52"/>
        <v>3.125E-2</v>
      </c>
      <c r="I75">
        <f t="shared" si="49"/>
        <v>0</v>
      </c>
      <c r="K75" t="s">
        <v>67</v>
      </c>
      <c r="L75">
        <f>AVERAGE(M75:N75)</f>
        <v>2.5</v>
      </c>
      <c r="M75" cm="1">
        <f t="array" ref="M75">SUM(IF(R$2:R$33&gt;N$2:N$33,1))</f>
        <v>2</v>
      </c>
      <c r="N75" cm="1">
        <f t="array" ref="N75">SUM(IF(S$2:S$33&gt;N$2:N$33,1))</f>
        <v>3</v>
      </c>
      <c r="P75" t="s">
        <v>67</v>
      </c>
      <c r="Q75">
        <f>AVERAGE(R75:S75)</f>
        <v>7.8125E-2</v>
      </c>
      <c r="R75">
        <f t="shared" ref="R75:R77" si="53">M75/$B$34</f>
        <v>6.25E-2</v>
      </c>
      <c r="S75">
        <f t="shared" ref="S75:S77" si="54">N75/$B$34</f>
        <v>9.375E-2</v>
      </c>
    </row>
    <row r="76" spans="1:19" x14ac:dyDescent="0.25">
      <c r="A76" t="s">
        <v>38</v>
      </c>
      <c r="B76">
        <f t="shared" si="50"/>
        <v>13</v>
      </c>
      <c r="C76" cm="1">
        <f t="array" ref="C76">SUM(IF(X$2:X$33&lt;V$2:V$33,V$2:V$33))</f>
        <v>7</v>
      </c>
      <c r="D76" cm="1">
        <f t="array" ref="D76">SUM(IF(Y$2:Y$33&lt;U$2:U$33,U$2:U$33))</f>
        <v>6</v>
      </c>
      <c r="F76" t="s">
        <v>38</v>
      </c>
      <c r="G76">
        <f t="shared" ref="G76" si="55">AVERAGE(H76:I76)</f>
        <v>0.203125</v>
      </c>
      <c r="H76">
        <f t="shared" si="52"/>
        <v>0.21875</v>
      </c>
      <c r="I76">
        <f t="shared" si="49"/>
        <v>0.1875</v>
      </c>
      <c r="K76" t="s">
        <v>69</v>
      </c>
      <c r="L76">
        <f>AVERAGE(M76:N76)</f>
        <v>1.5</v>
      </c>
      <c r="M76" cm="1">
        <f t="array" ref="M76">SUM(IF(R$2:R$33&gt;O$2:O$33,1))</f>
        <v>1</v>
      </c>
      <c r="N76" cm="1">
        <f t="array" ref="N76">SUM(IF(S$2:S$33&gt;O$2:O$33,1))</f>
        <v>2</v>
      </c>
      <c r="P76" t="s">
        <v>69</v>
      </c>
      <c r="Q76">
        <f>AVERAGE(R76:S76)</f>
        <v>4.6875E-2</v>
      </c>
      <c r="R76">
        <f t="shared" si="53"/>
        <v>3.125E-2</v>
      </c>
      <c r="S76">
        <f t="shared" si="54"/>
        <v>6.25E-2</v>
      </c>
    </row>
    <row r="77" spans="1:19" x14ac:dyDescent="0.25">
      <c r="K77" t="s">
        <v>68</v>
      </c>
      <c r="L77">
        <f>AVERAGE(M77:N77)</f>
        <v>1</v>
      </c>
      <c r="M77" cm="1">
        <f t="array" ref="M77">SUM(IF(R$2:R$33&gt;Q$2:Q$33,1))</f>
        <v>1</v>
      </c>
      <c r="N77" cm="1">
        <f t="array" ref="N77">SUM(IF(S$2:S$33&gt;Q$2:Q$33,1))</f>
        <v>1</v>
      </c>
      <c r="P77" t="s">
        <v>68</v>
      </c>
      <c r="Q77">
        <f>AVERAGE(R77:S77)</f>
        <v>3.125E-2</v>
      </c>
      <c r="R77">
        <f t="shared" si="53"/>
        <v>3.125E-2</v>
      </c>
      <c r="S77">
        <f t="shared" si="54"/>
        <v>3.125E-2</v>
      </c>
    </row>
    <row r="79" spans="1:19" x14ac:dyDescent="0.25">
      <c r="K79" t="s">
        <v>67</v>
      </c>
      <c r="L79">
        <f>AVERAGE(M79:N79)</f>
        <v>1</v>
      </c>
      <c r="M79" cm="1">
        <f t="array" ref="M79">SUM(IF(R$2:R$33&lt;N$2:N$33,1))</f>
        <v>1</v>
      </c>
      <c r="N79" cm="1">
        <f t="array" ref="N79">SUM(IF(S$2:S$33&lt;N$2:N$33,1))</f>
        <v>1</v>
      </c>
      <c r="P79" t="s">
        <v>67</v>
      </c>
      <c r="Q79">
        <f>AVERAGE(R79:S79)</f>
        <v>3.125E-2</v>
      </c>
      <c r="R79">
        <f t="shared" ref="R79:R81" si="56">M79/$B$34</f>
        <v>3.125E-2</v>
      </c>
      <c r="S79">
        <f t="shared" ref="S79:S81" si="57">N79/$B$34</f>
        <v>3.125E-2</v>
      </c>
    </row>
    <row r="80" spans="1:19" x14ac:dyDescent="0.25">
      <c r="K80" t="s">
        <v>69</v>
      </c>
      <c r="L80">
        <f>AVERAGE(M80:N80)</f>
        <v>0</v>
      </c>
      <c r="M80" cm="1">
        <f t="array" ref="M80">SUM(IF(R$2:R$33&lt;O$2:O$33,1))</f>
        <v>0</v>
      </c>
      <c r="N80" cm="1">
        <f t="array" ref="N80">SUM(IF(S$2:S$33&lt;O$2:O$33,1))</f>
        <v>0</v>
      </c>
      <c r="P80" t="s">
        <v>69</v>
      </c>
      <c r="Q80">
        <f>AVERAGE(R80:S80)</f>
        <v>0</v>
      </c>
      <c r="R80">
        <f t="shared" si="56"/>
        <v>0</v>
      </c>
      <c r="S80">
        <f t="shared" si="57"/>
        <v>0</v>
      </c>
    </row>
    <row r="81" spans="11:19" x14ac:dyDescent="0.25">
      <c r="K81" t="s">
        <v>68</v>
      </c>
      <c r="L81">
        <f>AVERAGE(M81:N81)</f>
        <v>0.5</v>
      </c>
      <c r="M81" cm="1">
        <f t="array" ref="M81">SUM(IF(R$2:R$33&lt;Q$2:Q$33,1))</f>
        <v>1</v>
      </c>
      <c r="N81" cm="1">
        <f t="array" ref="N81">SUM(IF(S$2:S$33&lt;Q$2:Q$33,1))</f>
        <v>0</v>
      </c>
      <c r="P81" t="s">
        <v>68</v>
      </c>
      <c r="Q81">
        <f>AVERAGE(R81:S81)</f>
        <v>1.5625E-2</v>
      </c>
      <c r="R81">
        <f t="shared" si="56"/>
        <v>3.125E-2</v>
      </c>
      <c r="S81">
        <f t="shared" si="57"/>
        <v>0</v>
      </c>
    </row>
    <row r="83" spans="11:19" x14ac:dyDescent="0.25">
      <c r="K83" t="s">
        <v>38</v>
      </c>
      <c r="L83" t="s">
        <v>57</v>
      </c>
      <c r="M83" t="s">
        <v>55</v>
      </c>
      <c r="N83" t="s">
        <v>56</v>
      </c>
      <c r="P83" t="s">
        <v>38</v>
      </c>
      <c r="Q83" t="s">
        <v>57</v>
      </c>
      <c r="R83" t="s">
        <v>55</v>
      </c>
      <c r="S83" t="s">
        <v>56</v>
      </c>
    </row>
    <row r="84" spans="11:19" x14ac:dyDescent="0.25">
      <c r="K84" t="s">
        <v>67</v>
      </c>
      <c r="L84">
        <f>AVERAGE(M84:N84)</f>
        <v>20</v>
      </c>
      <c r="M84" cm="1">
        <f t="array" ref="M84">SUM(IF(X$2:X$33&gt;T$2:T$33,1))</f>
        <v>22</v>
      </c>
      <c r="N84" cm="1">
        <f t="array" ref="N84">SUM(IF(Y$2:Y$33&gt;T$2:T$33,1))</f>
        <v>18</v>
      </c>
      <c r="P84" t="s">
        <v>67</v>
      </c>
      <c r="Q84">
        <f>AVERAGE(R84:S84)</f>
        <v>0.625</v>
      </c>
      <c r="R84">
        <f t="shared" ref="R84:R86" si="58">M84/$B$34</f>
        <v>0.6875</v>
      </c>
      <c r="S84">
        <f t="shared" ref="S84:S86" si="59">N84/$B$34</f>
        <v>0.5625</v>
      </c>
    </row>
    <row r="85" spans="11:19" x14ac:dyDescent="0.25">
      <c r="K85" t="s">
        <v>69</v>
      </c>
      <c r="L85">
        <f t="shared" ref="L85:L86" si="60">AVERAGE(M85:N85)</f>
        <v>3</v>
      </c>
      <c r="M85" cm="1">
        <f t="array" ref="M85">SUM(IF(X$2:X$33&gt;U$2:U$33,1))</f>
        <v>3</v>
      </c>
      <c r="N85" cm="1">
        <f t="array" ref="N85">SUM(IF(Y$2:Y$33&gt;U$2:U$33,1))</f>
        <v>3</v>
      </c>
      <c r="P85" t="s">
        <v>69</v>
      </c>
      <c r="Q85">
        <f t="shared" ref="Q85:Q86" si="61">AVERAGE(R85:S85)</f>
        <v>9.375E-2</v>
      </c>
      <c r="R85">
        <f t="shared" si="58"/>
        <v>9.375E-2</v>
      </c>
      <c r="S85">
        <f t="shared" si="59"/>
        <v>9.375E-2</v>
      </c>
    </row>
    <row r="86" spans="11:19" x14ac:dyDescent="0.25">
      <c r="K86" t="s">
        <v>68</v>
      </c>
      <c r="L86">
        <f t="shared" si="60"/>
        <v>3</v>
      </c>
      <c r="M86" cm="1">
        <f t="array" ref="M86">SUM(IF(X$2:X$33&gt;W$2:W$33,1))</f>
        <v>4</v>
      </c>
      <c r="N86" cm="1">
        <f t="array" ref="N86">SUM(IF(Y$2:Y$33&gt;W$2:W$33,1))</f>
        <v>2</v>
      </c>
      <c r="P86" t="s">
        <v>68</v>
      </c>
      <c r="Q86">
        <f t="shared" si="61"/>
        <v>9.375E-2</v>
      </c>
      <c r="R86">
        <f t="shared" si="58"/>
        <v>0.125</v>
      </c>
      <c r="S86">
        <f t="shared" si="59"/>
        <v>6.25E-2</v>
      </c>
    </row>
    <row r="88" spans="11:19" x14ac:dyDescent="0.25">
      <c r="K88" t="s">
        <v>67</v>
      </c>
      <c r="L88">
        <f t="shared" ref="L88:L90" si="62">AVERAGE(M88:N88)</f>
        <v>1.5</v>
      </c>
      <c r="M88" cm="1">
        <f t="array" ref="M88">SUM(IF(X$2:X$33&lt;T$2:T$33,1))</f>
        <v>3</v>
      </c>
      <c r="N88" cm="1">
        <f t="array" ref="N88">SUM(IF(Y$2:Y$33&lt;T$2:T$33,1))</f>
        <v>0</v>
      </c>
      <c r="P88" t="s">
        <v>67</v>
      </c>
      <c r="Q88">
        <f t="shared" ref="Q88:Q90" si="63">AVERAGE(R88:S88)</f>
        <v>4.6875E-2</v>
      </c>
      <c r="R88">
        <f t="shared" ref="R88:R90" si="64">M88/$B$34</f>
        <v>9.375E-2</v>
      </c>
      <c r="S88">
        <f t="shared" ref="S88:S90" si="65">N88/$B$34</f>
        <v>0</v>
      </c>
    </row>
    <row r="89" spans="11:19" x14ac:dyDescent="0.25">
      <c r="K89" t="s">
        <v>69</v>
      </c>
      <c r="L89">
        <f t="shared" si="62"/>
        <v>5.5</v>
      </c>
      <c r="M89" cm="1">
        <f t="array" ref="M89">SUM(IF(X$2:X$33&lt;U$2:U$33,1))</f>
        <v>5</v>
      </c>
      <c r="N89" cm="1">
        <f t="array" ref="N89">SUM(IF(Y$2:Y$33&lt;U$2:U$33,1))</f>
        <v>6</v>
      </c>
      <c r="P89" t="s">
        <v>69</v>
      </c>
      <c r="Q89">
        <f t="shared" si="63"/>
        <v>0.171875</v>
      </c>
      <c r="R89">
        <f t="shared" si="64"/>
        <v>0.15625</v>
      </c>
      <c r="S89">
        <f t="shared" si="65"/>
        <v>0.1875</v>
      </c>
    </row>
    <row r="90" spans="11:19" x14ac:dyDescent="0.25">
      <c r="K90" t="s">
        <v>68</v>
      </c>
      <c r="L90">
        <f t="shared" si="62"/>
        <v>6.5</v>
      </c>
      <c r="M90" cm="1">
        <f t="array" ref="M90">SUM(IF(X$2:X$33&lt;W$2:W$33,1))</f>
        <v>7</v>
      </c>
      <c r="N90" cm="1">
        <f t="array" ref="N90">SUM(IF(Y$2:Y$33&lt;W$2:W$33,1))</f>
        <v>6</v>
      </c>
      <c r="P90" t="s">
        <v>68</v>
      </c>
      <c r="Q90">
        <f t="shared" si="63"/>
        <v>0.203125</v>
      </c>
      <c r="R90">
        <f t="shared" si="64"/>
        <v>0.21875</v>
      </c>
      <c r="S90">
        <f t="shared" si="65"/>
        <v>0.1875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Viggiano</dc:creator>
  <cp:lastModifiedBy>Pine Tree</cp:lastModifiedBy>
  <dcterms:created xsi:type="dcterms:W3CDTF">2024-04-30T17:00:43Z</dcterms:created>
  <dcterms:modified xsi:type="dcterms:W3CDTF">2024-05-02T01:31:51Z</dcterms:modified>
</cp:coreProperties>
</file>