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ll\OneDrive\Escritorio\"/>
    </mc:Choice>
  </mc:AlternateContent>
  <xr:revisionPtr revIDLastSave="0" documentId="8_{8AA7BB0C-F77D-4D75-9286-3C57CF199571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2015-2020" sheetId="1" r:id="rId1"/>
    <sheet name="Tasas Calculo" sheetId="2" r:id="rId2"/>
    <sheet name="Tasas" sheetId="4" r:id="rId3"/>
    <sheet name="Categoria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4" l="1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G5" i="4"/>
  <c r="H5" i="4" s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5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G4" i="2"/>
  <c r="H4" i="2" s="1"/>
  <c r="F6" i="1" l="1"/>
</calcChain>
</file>

<file path=xl/sharedStrings.xml><?xml version="1.0" encoding="utf-8"?>
<sst xmlns="http://schemas.openxmlformats.org/spreadsheetml/2006/main" count="337" uniqueCount="108">
  <si>
    <t/>
  </si>
  <si>
    <t>Consulta de: Población de 5 años y más   Por: Entidad y municipio   Según: Entidad municipio o país de residencia 2015</t>
  </si>
  <si>
    <t>En la entidad</t>
  </si>
  <si>
    <t>En otra entidad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</si>
  <si>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</si>
  <si>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</si>
  <si>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</si>
  <si>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</si>
  <si>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</si>
  <si>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</si>
  <si>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</si>
  <si>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</si>
  <si>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</si>
  <si>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</si>
  <si>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</si>
  <si>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</si>
  <si>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</si>
  <si>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</si>
  <si>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</si>
  <si>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</si>
  <si>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</si>
  <si>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</si>
  <si>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</si>
  <si>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</si>
  <si>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</si>
  <si>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</si>
  <si>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</si>
  <si>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</si>
  <si>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</si>
  <si>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</si>
  <si>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</si>
  <si>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</si>
  <si>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</si>
  <si>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</si>
  <si>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</si>
  <si>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</si>
  <si>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En los Estados Unidos de América</t>
  </si>
  <si>
    <t>En otro país</t>
  </si>
  <si>
    <t>África</t>
  </si>
  <si>
    <t>América</t>
  </si>
  <si>
    <t>Asia</t>
  </si>
  <si>
    <t>Europa</t>
  </si>
  <si>
    <t>Oceanía</t>
  </si>
  <si>
    <t>País insuficientemente especificado</t>
  </si>
  <si>
    <t>No especificado</t>
  </si>
  <si>
    <t>01</t>
  </si>
  <si>
    <t>19</t>
  </si>
  <si>
    <t>17</t>
  </si>
  <si>
    <t>02</t>
  </si>
  <si>
    <t>20</t>
  </si>
  <si>
    <t>03</t>
  </si>
  <si>
    <t>11</t>
  </si>
  <si>
    <t>16</t>
  </si>
  <si>
    <t>04</t>
  </si>
  <si>
    <t>05</t>
  </si>
  <si>
    <t>24</t>
  </si>
  <si>
    <t>06</t>
  </si>
  <si>
    <t>07</t>
  </si>
  <si>
    <t>08</t>
  </si>
  <si>
    <t>26</t>
  </si>
  <si>
    <t>31</t>
  </si>
  <si>
    <t>09</t>
  </si>
  <si>
    <t>10</t>
  </si>
  <si>
    <t>12</t>
  </si>
  <si>
    <t>28</t>
  </si>
  <si>
    <t>21</t>
  </si>
  <si>
    <t>13</t>
  </si>
  <si>
    <t>32</t>
  </si>
  <si>
    <t>14</t>
  </si>
  <si>
    <t>15</t>
  </si>
  <si>
    <t>29</t>
  </si>
  <si>
    <t>22</t>
  </si>
  <si>
    <t>18</t>
  </si>
  <si>
    <t>23</t>
  </si>
  <si>
    <t>25</t>
  </si>
  <si>
    <t>27</t>
  </si>
  <si>
    <t>30</t>
  </si>
  <si>
    <t>Inmigrantes</t>
  </si>
  <si>
    <t>Emigrantes</t>
  </si>
  <si>
    <t>Nacional</t>
  </si>
  <si>
    <t>Población de 5 años y más</t>
  </si>
  <si>
    <t xml:space="preserve">Recidentes </t>
  </si>
  <si>
    <t>Se refiere a la población de cinco años y más.</t>
  </si>
  <si>
    <r>
      <t xml:space="preserve">FUENTE: Estimaciones del CONAPO con base en INEGI, </t>
    </r>
    <r>
      <rPr>
        <i/>
        <sz val="9"/>
        <rFont val="Montserrat Light"/>
      </rPr>
      <t>Censo de Población y Vivienda, 2020;</t>
    </r>
    <r>
      <rPr>
        <sz val="9"/>
        <rFont val="Montserrat Light"/>
      </rPr>
      <t xml:space="preserve"> muestra censal.</t>
    </r>
  </si>
  <si>
    <t>Saldo Neto Migratorio</t>
  </si>
  <si>
    <t>Clave de la entidad</t>
  </si>
  <si>
    <t>Nombre de la entidad</t>
  </si>
  <si>
    <t>Residentes</t>
  </si>
  <si>
    <t>Tasa Neta de Migración (Por mil)</t>
  </si>
  <si>
    <t>Población total</t>
  </si>
  <si>
    <t>Tasa Neta Anual de Migración (Por mil)</t>
  </si>
  <si>
    <r>
      <t>Población total, emigrantes, inmigrantes, saldo neto migratorio</t>
    </r>
    <r>
      <rPr>
        <sz val="12"/>
        <color indexed="8"/>
        <rFont val="Montserrat Medium"/>
      </rPr>
      <t xml:space="preserve"> y tasa neta de migración por entidad federativa, 2015-2020</t>
    </r>
  </si>
  <si>
    <t>1/ No se consideran los menores de 5 años, la poblacion que en 2015 residia en el exterior, población no especificada y entidad insuficientemente especificada.</t>
  </si>
  <si>
    <t>FUENTE: Estimaciones del CONAPO con base en INEGI, Censo de Población y Vivienda, 2020; Tabulados del Cuestionario Básico.</t>
  </si>
  <si>
    <r>
      <t>Inmigrantes</t>
    </r>
    <r>
      <rPr>
        <sz val="9"/>
        <color theme="1"/>
        <rFont val="Calibri"/>
        <family val="2"/>
      </rPr>
      <t>¹</t>
    </r>
  </si>
  <si>
    <t>Categoria migratoria intermunicipal, 2015-2020</t>
  </si>
  <si>
    <t>Categoría</t>
  </si>
  <si>
    <t>Límites del Intervalo</t>
  </si>
  <si>
    <t>Inferior</t>
  </si>
  <si>
    <t>Superior</t>
  </si>
  <si>
    <t>Expulsión elevada</t>
  </si>
  <si>
    <t>Expulsión media</t>
  </si>
  <si>
    <t>Equilibrio</t>
  </si>
  <si>
    <t>Atracción media</t>
  </si>
  <si>
    <t>Atracción elevada</t>
  </si>
  <si>
    <t>Fuentes: Estimaciones del CONAPO</t>
  </si>
  <si>
    <t xml:space="preserve">Se toma como referencia la tasa de neta de migración a nivel municipal para el cálculo de los intervalos. </t>
  </si>
  <si>
    <t xml:space="preserve">Categoría migratoria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</si>
</sst>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"/>
    <numFmt numFmtId="165" formatCode="###\ ###\ ##0"/>
    <numFmt numFmtId="166" formatCode="0.000"/>
  </numFmts>
  <fonts count="15">
    <font>
      <sz val="11"/>
      <name val="Calibri"/>
    </font>
    <font>
      <sz val="9"/>
      <name val="Montserrat Light"/>
    </font>
    <font>
      <sz val="9"/>
      <name val="Montserrat Medium"/>
    </font>
    <font>
      <sz val="10"/>
      <name val="Arial"/>
      <family val="2"/>
    </font>
    <font>
      <sz val="11"/>
      <color theme="1"/>
      <name val="Adobe Caslon Pro"/>
      <family val="2"/>
    </font>
    <font>
      <i/>
      <sz val="9"/>
      <name val="Montserrat Light"/>
    </font>
    <font>
      <sz val="11"/>
      <name val="Montserrat Medium"/>
    </font>
    <font>
      <sz val="12"/>
      <color theme="1"/>
      <name val="Montserrat Medium"/>
    </font>
    <font>
      <sz val="12"/>
      <color indexed="8"/>
      <name val="Montserrat Medium"/>
    </font>
    <font>
      <sz val="9"/>
      <color theme="1"/>
      <name val="Montserrat Medium"/>
    </font>
    <font>
      <sz val="8"/>
      <color theme="1"/>
      <name val="Montserrat Light"/>
    </font>
    <font>
      <sz val="9"/>
      <color theme="1"/>
      <name val="Calibri"/>
      <family val="2"/>
    </font>
    <font>
      <sz val="10"/>
      <color theme="1"/>
      <name val="Montserrat Medium"/>
    </font>
    <font>
      <sz val="9"/>
      <color theme="1"/>
      <name val="Montserrat Light"/>
    </font>
    <font>
      <sz val="8"/>
      <color theme="1"/>
      <name val="Montserrat Medium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47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left" vertical="top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1" fillId="0" borderId="0" xfId="1" applyFont="1" applyAlignment="1">
      <alignment horizontal="left"/>
    </xf>
    <xf numFmtId="0" fontId="1" fillId="0" borderId="0" xfId="2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center"/>
    </xf>
    <xf numFmtId="0" fontId="6" fillId="0" borderId="0" xfId="0" applyFont="1"/>
    <xf numFmtId="0" fontId="1" fillId="0" borderId="0" xfId="2" applyFont="1" applyAlignment="1">
      <alignment horizontal="left" vertical="center"/>
    </xf>
    <xf numFmtId="0" fontId="7" fillId="0" borderId="0" xfId="0" applyFont="1"/>
    <xf numFmtId="0" fontId="10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2" fillId="0" borderId="0" xfId="0" applyFont="1"/>
    <xf numFmtId="0" fontId="9" fillId="0" borderId="6" xfId="0" applyFont="1" applyBorder="1" applyAlignment="1">
      <alignment horizontal="center"/>
    </xf>
    <xf numFmtId="0" fontId="9" fillId="0" borderId="6" xfId="0" applyFont="1" applyBorder="1" applyAlignment="1">
      <alignment horizontal="left" vertical="center"/>
    </xf>
    <xf numFmtId="166" fontId="13" fillId="0" borderId="6" xfId="0" applyNumberFormat="1" applyFont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66" fontId="9" fillId="0" borderId="6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2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</cellXfs>
  <cellStyles count="3">
    <cellStyle name="Normal" xfId="0" builtinId="0"/>
    <cellStyle name="Normal 2" xfId="1" xr:uid="{7C5F524A-DB87-487B-86FE-0AE3503CB322}"/>
    <cellStyle name="Normal 3" xfId="2" xr:uid="{1A02DE6C-8C85-4911-B069-CED5802CD8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137160</xdr:rowOff>
    </xdr:to>
    <xdr:sp macro="" textlink="">
      <xdr:nvSpPr>
        <xdr:cNvPr id="2" name="Picture 1" hidden="1">
          <a:extLst>
            <a:ext uri="{FF2B5EF4-FFF2-40B4-BE49-F238E27FC236}">
              <a16:creationId xmlns:a16="http://schemas.microsoft.com/office/drawing/2014/main" id="{6F1069D3-4B73-4990-9AAE-D461368DC396}"/>
            </a:ext>
          </a:extLst>
        </xdr:cNvPr>
        <xdr:cNvSpPr>
          <a:spLocks noGrp="1" noChangeAspect="1" noChangeArrowheads="1"/>
        </xdr:cNvSpPr>
      </xdr:nvSpPr>
      <xdr:spPr bwMode="auto">
        <a:xfrm>
          <a:off x="0" y="0"/>
          <a:ext cx="19050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137160</xdr:rowOff>
    </xdr:to>
    <xdr:sp macro="" textlink="">
      <xdr:nvSpPr>
        <xdr:cNvPr id="2" name="Picture 1" hidden="1">
          <a:extLst>
            <a:ext uri="{FF2B5EF4-FFF2-40B4-BE49-F238E27FC236}">
              <a16:creationId xmlns:a16="http://schemas.microsoft.com/office/drawing/2014/main" id="{2DB63F68-B0BB-4EF5-8827-FD7362981AE2}"/>
            </a:ext>
          </a:extLst>
        </xdr:cNvPr>
        <xdr:cNvSpPr>
          <a:spLocks noGrp="1" noChangeAspect="1" noChangeArrowheads="1"/>
        </xdr:cNvSpPr>
      </xdr:nvSpPr>
      <xdr:spPr bwMode="auto">
        <a:xfrm>
          <a:off x="0" y="0"/>
          <a:ext cx="19050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4"/>
  <sheetViews>
    <sheetView topLeftCell="AM1" workbookViewId="0">
      <selection activeCell="B15" sqref="B15"/>
    </sheetView>
  </sheetViews>
  <sheetFormatPr baseColWidth="10" defaultColWidth="8.86328125" defaultRowHeight="13.9"/>
  <cols>
    <col min="1" max="1" width="13.796875" style="1" customWidth="1"/>
    <col min="2" max="2" width="28.33203125" style="1" customWidth="1"/>
    <col min="3" max="3" width="12.33203125" style="1" customWidth="1"/>
    <col min="4" max="4" width="12.796875" style="1" customWidth="1"/>
    <col min="5" max="6" width="15" style="1" customWidth="1"/>
    <col min="7" max="7" width="30.86328125" style="1" customWidth="1"/>
    <col min="8" max="8" width="11.796875" style="1" customWidth="1"/>
    <col min="9" max="9" width="32.6640625" style="1" customWidth="1"/>
    <col min="10" max="10" width="15.33203125" style="1" customWidth="1"/>
    <col min="11" max="11" width="14.46484375" style="1" customWidth="1"/>
    <col min="12" max="12" width="14" style="1" customWidth="1"/>
    <col min="13" max="13" width="17.46484375" style="1" customWidth="1"/>
    <col min="14" max="14" width="10.6640625" style="1" customWidth="1"/>
    <col min="15" max="15" width="20.1328125" style="1" customWidth="1"/>
    <col min="16" max="17" width="9.1328125" style="1" customWidth="1"/>
    <col min="18" max="18" width="10.796875" style="1" customWidth="1"/>
    <col min="19" max="19" width="17.1328125" style="1" customWidth="1"/>
    <col min="20" max="20" width="9.1328125" style="1" customWidth="1"/>
    <col min="21" max="21" width="11.6640625" style="1" customWidth="1"/>
    <col min="22" max="22" width="9.46484375" style="1" customWidth="1"/>
    <col min="23" max="25" width="9.1328125" style="1" customWidth="1"/>
    <col min="26" max="26" width="21.53125" style="1" customWidth="1"/>
    <col min="27" max="28" width="9.1328125" style="1" customWidth="1"/>
    <col min="29" max="29" width="11.86328125" style="1" customWidth="1"/>
    <col min="30" max="31" width="9.1328125" style="1" customWidth="1"/>
    <col min="32" max="32" width="10.53125" style="1" customWidth="1"/>
    <col min="33" max="33" width="13.46484375" style="1" customWidth="1"/>
    <col min="34" max="34" width="14.33203125" style="1" customWidth="1"/>
    <col min="35" max="37" width="9.1328125" style="1" customWidth="1"/>
    <col min="38" max="38" width="11.33203125" style="1" customWidth="1"/>
    <col min="39" max="39" width="9.1328125" style="1" customWidth="1"/>
    <col min="40" max="40" width="28.33203125" style="1" customWidth="1"/>
    <col min="41" max="41" width="9.1328125" style="1" customWidth="1"/>
    <col min="42" max="42" width="10" style="1" customWidth="1"/>
    <col min="43" max="43" width="30.86328125" style="1" customWidth="1"/>
    <col min="44" max="44" width="11.796875" style="1" customWidth="1"/>
    <col min="45" max="49" width="9.1328125" style="1" customWidth="1"/>
    <col min="50" max="50" width="32.6640625" style="1" customWidth="1"/>
    <col min="51" max="51" width="15.33203125" style="1" customWidth="1"/>
    <col min="52" max="16384" width="8.86328125" style="1"/>
  </cols>
  <sheetData>
    <row r="1" spans="1:51" s="4" customFormat="1">
      <c r="A1" s="4" t="s">
        <v>80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40"/>
    </row>
    <row r="2" spans="1:51" s="4" customFormat="1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40"/>
    </row>
    <row r="3" spans="1:5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>
      <c r="B4" s="2"/>
      <c r="C4" s="2"/>
      <c r="D4" s="8" t="s">
        <v>81</v>
      </c>
      <c r="E4" s="8" t="s">
        <v>77</v>
      </c>
      <c r="F4" s="8" t="s">
        <v>78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s="7" customFormat="1" ht="27.75">
      <c r="A5" s="21" t="s">
        <v>85</v>
      </c>
      <c r="B5" s="22" t="s">
        <v>86</v>
      </c>
      <c r="C5" s="22" t="s">
        <v>80</v>
      </c>
      <c r="D5" s="22" t="s">
        <v>2</v>
      </c>
      <c r="E5" s="22" t="s">
        <v>3</v>
      </c>
      <c r="F5" s="22" t="s">
        <v>3</v>
      </c>
      <c r="G5" s="22" t="s">
        <v>36</v>
      </c>
      <c r="H5" s="22" t="s">
        <v>37</v>
      </c>
      <c r="I5" s="22" t="s">
        <v>43</v>
      </c>
      <c r="J5" s="22" t="s">
        <v>44</v>
      </c>
      <c r="K5" s="22" t="s">
        <v>4</v>
      </c>
      <c r="L5" s="22" t="s">
        <v>5</v>
      </c>
      <c r="M5" s="22" t="s">
        <v>6</v>
      </c>
      <c r="N5" s="22" t="s">
        <v>7</v>
      </c>
      <c r="O5" s="22" t="s">
        <v>8</v>
      </c>
      <c r="P5" s="22" t="s">
        <v>9</v>
      </c>
      <c r="Q5" s="22" t="s">
        <v>10</v>
      </c>
      <c r="R5" s="22" t="s">
        <v>11</v>
      </c>
      <c r="S5" s="22" t="s">
        <v>12</v>
      </c>
      <c r="T5" s="22" t="s">
        <v>13</v>
      </c>
      <c r="U5" s="22" t="s">
        <v>14</v>
      </c>
      <c r="V5" s="22" t="s">
        <v>15</v>
      </c>
      <c r="W5" s="22" t="s">
        <v>16</v>
      </c>
      <c r="X5" s="22" t="s">
        <v>17</v>
      </c>
      <c r="Y5" s="22" t="s">
        <v>18</v>
      </c>
      <c r="Z5" s="22" t="s">
        <v>19</v>
      </c>
      <c r="AA5" s="22" t="s">
        <v>20</v>
      </c>
      <c r="AB5" s="22" t="s">
        <v>21</v>
      </c>
      <c r="AC5" s="22" t="s">
        <v>22</v>
      </c>
      <c r="AD5" s="22" t="s">
        <v>23</v>
      </c>
      <c r="AE5" s="22" t="s">
        <v>24</v>
      </c>
      <c r="AF5" s="22" t="s">
        <v>25</v>
      </c>
      <c r="AG5" s="22" t="s">
        <v>26</v>
      </c>
      <c r="AH5" s="22" t="s">
        <v>27</v>
      </c>
      <c r="AI5" s="22" t="s">
        <v>28</v>
      </c>
      <c r="AJ5" s="22" t="s">
        <v>29</v>
      </c>
      <c r="AK5" s="22" t="s">
        <v>30</v>
      </c>
      <c r="AL5" s="22" t="s">
        <v>31</v>
      </c>
      <c r="AM5" s="22" t="s">
        <v>32</v>
      </c>
      <c r="AN5" s="22" t="s">
        <v>33</v>
      </c>
      <c r="AO5" s="22" t="s">
        <v>34</v>
      </c>
      <c r="AP5" s="22" t="s">
        <v>35</v>
      </c>
      <c r="AQ5" s="22" t="s">
        <v>36</v>
      </c>
      <c r="AR5" s="22" t="s">
        <v>37</v>
      </c>
      <c r="AS5" s="22" t="s">
        <v>38</v>
      </c>
      <c r="AT5" s="22" t="s">
        <v>39</v>
      </c>
      <c r="AU5" s="22" t="s">
        <v>40</v>
      </c>
      <c r="AV5" s="22" t="s">
        <v>41</v>
      </c>
      <c r="AW5" s="22" t="s">
        <v>42</v>
      </c>
      <c r="AX5" s="22" t="s">
        <v>43</v>
      </c>
      <c r="AY5" s="22" t="s">
        <v>44</v>
      </c>
    </row>
    <row r="6" spans="1:51" s="4" customFormat="1">
      <c r="B6" s="5" t="s">
        <v>79</v>
      </c>
      <c r="C6" s="6">
        <v>115693273</v>
      </c>
      <c r="D6" s="6">
        <v>111075594</v>
      </c>
      <c r="E6" s="6">
        <v>3807844</v>
      </c>
      <c r="F6" s="6">
        <f>+SUM(F8:F39)</f>
        <v>3807844</v>
      </c>
      <c r="G6" s="6">
        <v>374155</v>
      </c>
      <c r="H6" s="6">
        <v>175930</v>
      </c>
      <c r="I6" s="6">
        <v>1044</v>
      </c>
      <c r="J6" s="6">
        <v>259750</v>
      </c>
      <c r="K6" s="6">
        <v>23665</v>
      </c>
      <c r="L6" s="6">
        <v>89781</v>
      </c>
      <c r="M6" s="6">
        <v>26996</v>
      </c>
      <c r="N6" s="6">
        <v>44034</v>
      </c>
      <c r="O6" s="6">
        <v>58980</v>
      </c>
      <c r="P6" s="6">
        <v>28088</v>
      </c>
      <c r="Q6" s="6">
        <v>160125</v>
      </c>
      <c r="R6" s="6">
        <v>60224</v>
      </c>
      <c r="S6" s="6">
        <v>557181</v>
      </c>
      <c r="T6" s="6">
        <v>54705</v>
      </c>
      <c r="U6" s="6">
        <v>92215</v>
      </c>
      <c r="V6" s="6">
        <v>192761</v>
      </c>
      <c r="W6" s="6">
        <v>84358</v>
      </c>
      <c r="X6" s="6">
        <v>162721</v>
      </c>
      <c r="Y6" s="6">
        <v>512831</v>
      </c>
      <c r="Z6" s="6">
        <v>110781</v>
      </c>
      <c r="AA6" s="6">
        <v>66170</v>
      </c>
      <c r="AB6" s="6">
        <v>38538</v>
      </c>
      <c r="AC6" s="6">
        <v>91433</v>
      </c>
      <c r="AD6" s="6">
        <v>133583</v>
      </c>
      <c r="AE6" s="6">
        <v>152359</v>
      </c>
      <c r="AF6" s="6">
        <v>60760</v>
      </c>
      <c r="AG6" s="6">
        <v>73106</v>
      </c>
      <c r="AH6" s="6">
        <v>70551</v>
      </c>
      <c r="AI6" s="6">
        <v>98673</v>
      </c>
      <c r="AJ6" s="6">
        <v>63808</v>
      </c>
      <c r="AK6" s="6">
        <v>111924</v>
      </c>
      <c r="AL6" s="6">
        <v>108596</v>
      </c>
      <c r="AM6" s="6">
        <v>28369</v>
      </c>
      <c r="AN6" s="6">
        <v>370958</v>
      </c>
      <c r="AO6" s="6">
        <v>33474</v>
      </c>
      <c r="AP6" s="6">
        <v>46096</v>
      </c>
      <c r="AQ6" s="6">
        <v>374155</v>
      </c>
      <c r="AR6" s="6">
        <v>175930</v>
      </c>
      <c r="AS6" s="6">
        <v>1455</v>
      </c>
      <c r="AT6" s="6">
        <v>135598</v>
      </c>
      <c r="AU6" s="6">
        <v>12010</v>
      </c>
      <c r="AV6" s="6">
        <v>24990</v>
      </c>
      <c r="AW6" s="6">
        <v>833</v>
      </c>
      <c r="AX6" s="6">
        <v>1044</v>
      </c>
      <c r="AY6" s="6">
        <v>259750</v>
      </c>
    </row>
    <row r="7" spans="1:51" ht="7.25" customHeight="1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>
      <c r="A8" s="12" t="s">
        <v>45</v>
      </c>
      <c r="B8" s="2" t="s">
        <v>4</v>
      </c>
      <c r="C8" s="3">
        <v>1299669</v>
      </c>
      <c r="D8" s="3">
        <v>1232234</v>
      </c>
      <c r="E8" s="3">
        <v>56422</v>
      </c>
      <c r="F8" s="3">
        <v>23665</v>
      </c>
      <c r="G8" s="3">
        <v>6086</v>
      </c>
      <c r="H8" s="3">
        <v>2601</v>
      </c>
      <c r="I8" s="3">
        <v>6</v>
      </c>
      <c r="J8" s="3">
        <v>2320</v>
      </c>
      <c r="K8" s="3"/>
      <c r="L8" s="3">
        <v>806</v>
      </c>
      <c r="M8" s="3">
        <v>175</v>
      </c>
      <c r="N8" s="3">
        <v>138</v>
      </c>
      <c r="O8" s="3">
        <v>960</v>
      </c>
      <c r="P8" s="3">
        <v>418</v>
      </c>
      <c r="Q8" s="3">
        <v>481</v>
      </c>
      <c r="R8" s="3">
        <v>999</v>
      </c>
      <c r="S8" s="3">
        <v>6426</v>
      </c>
      <c r="T8" s="3">
        <v>796</v>
      </c>
      <c r="U8" s="3">
        <v>3245</v>
      </c>
      <c r="V8" s="3">
        <v>921</v>
      </c>
      <c r="W8" s="3">
        <v>700</v>
      </c>
      <c r="X8" s="3">
        <v>9783</v>
      </c>
      <c r="Y8" s="3">
        <v>5815</v>
      </c>
      <c r="Z8" s="3">
        <v>1411</v>
      </c>
      <c r="AA8" s="3">
        <v>909</v>
      </c>
      <c r="AB8" s="3">
        <v>505</v>
      </c>
      <c r="AC8" s="3">
        <v>1148</v>
      </c>
      <c r="AD8" s="3">
        <v>632</v>
      </c>
      <c r="AE8" s="3">
        <v>1158</v>
      </c>
      <c r="AF8" s="3">
        <v>1078</v>
      </c>
      <c r="AG8" s="3">
        <v>444</v>
      </c>
      <c r="AH8" s="3">
        <v>1766</v>
      </c>
      <c r="AI8" s="3">
        <v>648</v>
      </c>
      <c r="AJ8" s="3">
        <v>493</v>
      </c>
      <c r="AK8" s="3">
        <v>269</v>
      </c>
      <c r="AL8" s="3">
        <v>1083</v>
      </c>
      <c r="AM8" s="3">
        <v>225</v>
      </c>
      <c r="AN8" s="3">
        <v>1529</v>
      </c>
      <c r="AO8" s="3">
        <v>217</v>
      </c>
      <c r="AP8" s="3">
        <v>11244</v>
      </c>
      <c r="AQ8" s="3">
        <v>6086</v>
      </c>
      <c r="AR8" s="3">
        <v>2607</v>
      </c>
      <c r="AS8" s="3">
        <v>19</v>
      </c>
      <c r="AT8" s="3">
        <v>1299</v>
      </c>
      <c r="AU8" s="3">
        <v>764</v>
      </c>
      <c r="AV8" s="3">
        <v>502</v>
      </c>
      <c r="AW8" s="3">
        <v>17</v>
      </c>
      <c r="AX8" s="3">
        <v>6</v>
      </c>
      <c r="AY8" s="3">
        <v>2320</v>
      </c>
    </row>
    <row r="9" spans="1:51">
      <c r="A9" s="12" t="s">
        <v>48</v>
      </c>
      <c r="B9" s="2" t="s">
        <v>5</v>
      </c>
      <c r="C9" s="3">
        <v>3494500</v>
      </c>
      <c r="D9" s="3">
        <v>3221141</v>
      </c>
      <c r="E9" s="3">
        <v>211416</v>
      </c>
      <c r="F9" s="3">
        <v>89781</v>
      </c>
      <c r="G9" s="3">
        <v>34576</v>
      </c>
      <c r="H9" s="3">
        <v>8138</v>
      </c>
      <c r="I9" s="3">
        <v>55</v>
      </c>
      <c r="J9" s="3">
        <v>19174</v>
      </c>
      <c r="K9" s="3">
        <v>662</v>
      </c>
      <c r="L9" s="3"/>
      <c r="M9" s="3">
        <v>4916</v>
      </c>
      <c r="N9" s="3">
        <v>346</v>
      </c>
      <c r="O9" s="3">
        <v>952</v>
      </c>
      <c r="P9" s="3">
        <v>2417</v>
      </c>
      <c r="Q9" s="3">
        <v>26171</v>
      </c>
      <c r="R9" s="3">
        <v>2693</v>
      </c>
      <c r="S9" s="3">
        <v>8196</v>
      </c>
      <c r="T9" s="3">
        <v>3162</v>
      </c>
      <c r="U9" s="3">
        <v>4703</v>
      </c>
      <c r="V9" s="3">
        <v>22662</v>
      </c>
      <c r="W9" s="3">
        <v>1312</v>
      </c>
      <c r="X9" s="3">
        <v>11696</v>
      </c>
      <c r="Y9" s="3">
        <v>7903</v>
      </c>
      <c r="Z9" s="3">
        <v>13002</v>
      </c>
      <c r="AA9" s="3">
        <v>3972</v>
      </c>
      <c r="AB9" s="3">
        <v>6919</v>
      </c>
      <c r="AC9" s="3">
        <v>1809</v>
      </c>
      <c r="AD9" s="3">
        <v>13107</v>
      </c>
      <c r="AE9" s="3">
        <v>6555</v>
      </c>
      <c r="AF9" s="3">
        <v>901</v>
      </c>
      <c r="AG9" s="3">
        <v>1023</v>
      </c>
      <c r="AH9" s="3">
        <v>737</v>
      </c>
      <c r="AI9" s="3">
        <v>27621</v>
      </c>
      <c r="AJ9" s="3">
        <v>16853</v>
      </c>
      <c r="AK9" s="3">
        <v>1968</v>
      </c>
      <c r="AL9" s="3">
        <v>1121</v>
      </c>
      <c r="AM9" s="3">
        <v>857</v>
      </c>
      <c r="AN9" s="3">
        <v>15404</v>
      </c>
      <c r="AO9" s="3">
        <v>351</v>
      </c>
      <c r="AP9" s="3">
        <v>1425</v>
      </c>
      <c r="AQ9" s="3">
        <v>34576</v>
      </c>
      <c r="AR9" s="3">
        <v>8193</v>
      </c>
      <c r="AS9" s="3">
        <v>68</v>
      </c>
      <c r="AT9" s="3">
        <v>7178</v>
      </c>
      <c r="AU9" s="3">
        <v>462</v>
      </c>
      <c r="AV9" s="3">
        <v>410</v>
      </c>
      <c r="AW9" s="3">
        <v>20</v>
      </c>
      <c r="AX9" s="3">
        <v>55</v>
      </c>
      <c r="AY9" s="3">
        <v>19174</v>
      </c>
    </row>
    <row r="10" spans="1:51">
      <c r="A10" s="12" t="s">
        <v>50</v>
      </c>
      <c r="B10" s="2" t="s">
        <v>6</v>
      </c>
      <c r="C10" s="3">
        <v>732150</v>
      </c>
      <c r="D10" s="3">
        <v>652733</v>
      </c>
      <c r="E10" s="3">
        <v>72475</v>
      </c>
      <c r="F10" s="3">
        <v>26996</v>
      </c>
      <c r="G10" s="3">
        <v>2653</v>
      </c>
      <c r="H10" s="3">
        <v>1308</v>
      </c>
      <c r="I10" s="3">
        <v>11</v>
      </c>
      <c r="J10" s="3">
        <v>2970</v>
      </c>
      <c r="K10" s="3">
        <v>117</v>
      </c>
      <c r="L10" s="3">
        <v>4354</v>
      </c>
      <c r="M10" s="3"/>
      <c r="N10" s="3">
        <v>204</v>
      </c>
      <c r="O10" s="3">
        <v>449</v>
      </c>
      <c r="P10" s="3">
        <v>447</v>
      </c>
      <c r="Q10" s="3">
        <v>3067</v>
      </c>
      <c r="R10" s="3">
        <v>706</v>
      </c>
      <c r="S10" s="3">
        <v>4376</v>
      </c>
      <c r="T10" s="3">
        <v>690</v>
      </c>
      <c r="U10" s="3">
        <v>927</v>
      </c>
      <c r="V10" s="3">
        <v>19626</v>
      </c>
      <c r="W10" s="3">
        <v>621</v>
      </c>
      <c r="X10" s="3">
        <v>3752</v>
      </c>
      <c r="Y10" s="3">
        <v>5269</v>
      </c>
      <c r="Z10" s="3">
        <v>1298</v>
      </c>
      <c r="AA10" s="3">
        <v>1165</v>
      </c>
      <c r="AB10" s="3">
        <v>1003</v>
      </c>
      <c r="AC10" s="3">
        <v>529</v>
      </c>
      <c r="AD10" s="3">
        <v>3609</v>
      </c>
      <c r="AE10" s="3">
        <v>2889</v>
      </c>
      <c r="AF10" s="3">
        <v>368</v>
      </c>
      <c r="AG10" s="3">
        <v>1238</v>
      </c>
      <c r="AH10" s="3">
        <v>217</v>
      </c>
      <c r="AI10" s="3">
        <v>7073</v>
      </c>
      <c r="AJ10" s="3">
        <v>2096</v>
      </c>
      <c r="AK10" s="3">
        <v>439</v>
      </c>
      <c r="AL10" s="3">
        <v>429</v>
      </c>
      <c r="AM10" s="3">
        <v>358</v>
      </c>
      <c r="AN10" s="3">
        <v>4773</v>
      </c>
      <c r="AO10" s="3">
        <v>172</v>
      </c>
      <c r="AP10" s="3">
        <v>214</v>
      </c>
      <c r="AQ10" s="3">
        <v>2653</v>
      </c>
      <c r="AR10" s="3">
        <v>1319</v>
      </c>
      <c r="AS10" s="3">
        <v>11</v>
      </c>
      <c r="AT10" s="3">
        <v>983</v>
      </c>
      <c r="AU10" s="3">
        <v>50</v>
      </c>
      <c r="AV10" s="3">
        <v>248</v>
      </c>
      <c r="AW10" s="3">
        <v>16</v>
      </c>
      <c r="AX10" s="3">
        <v>11</v>
      </c>
      <c r="AY10" s="3">
        <v>2970</v>
      </c>
    </row>
    <row r="11" spans="1:51">
      <c r="A11" s="12" t="s">
        <v>53</v>
      </c>
      <c r="B11" s="2" t="s">
        <v>7</v>
      </c>
      <c r="C11" s="3">
        <v>845134</v>
      </c>
      <c r="D11" s="3">
        <v>814049</v>
      </c>
      <c r="E11" s="3">
        <v>27860</v>
      </c>
      <c r="F11" s="3">
        <v>44034</v>
      </c>
      <c r="G11" s="3">
        <v>993</v>
      </c>
      <c r="H11" s="3">
        <v>1223</v>
      </c>
      <c r="I11" s="3">
        <v>3</v>
      </c>
      <c r="J11" s="3">
        <v>1006</v>
      </c>
      <c r="K11" s="3">
        <v>19</v>
      </c>
      <c r="L11" s="3">
        <v>209</v>
      </c>
      <c r="M11" s="3">
        <v>82</v>
      </c>
      <c r="N11" s="3"/>
      <c r="O11" s="3">
        <v>110</v>
      </c>
      <c r="P11" s="3">
        <v>61</v>
      </c>
      <c r="Q11" s="3">
        <v>2317</v>
      </c>
      <c r="R11" s="3">
        <v>232</v>
      </c>
      <c r="S11" s="3">
        <v>1440</v>
      </c>
      <c r="T11" s="3">
        <v>83</v>
      </c>
      <c r="U11" s="3">
        <v>226</v>
      </c>
      <c r="V11" s="3">
        <v>316</v>
      </c>
      <c r="W11" s="3">
        <v>104</v>
      </c>
      <c r="X11" s="3">
        <v>320</v>
      </c>
      <c r="Y11" s="3">
        <v>901</v>
      </c>
      <c r="Z11" s="3">
        <v>423</v>
      </c>
      <c r="AA11" s="3">
        <v>195</v>
      </c>
      <c r="AB11" s="3">
        <v>52</v>
      </c>
      <c r="AC11" s="3">
        <v>318</v>
      </c>
      <c r="AD11" s="3">
        <v>672</v>
      </c>
      <c r="AE11" s="3">
        <v>626</v>
      </c>
      <c r="AF11" s="3">
        <v>141</v>
      </c>
      <c r="AG11" s="3">
        <v>3565</v>
      </c>
      <c r="AH11" s="3">
        <v>167</v>
      </c>
      <c r="AI11" s="3">
        <v>180</v>
      </c>
      <c r="AJ11" s="3">
        <v>151</v>
      </c>
      <c r="AK11" s="3">
        <v>6656</v>
      </c>
      <c r="AL11" s="3">
        <v>773</v>
      </c>
      <c r="AM11" s="3">
        <v>69</v>
      </c>
      <c r="AN11" s="3">
        <v>4499</v>
      </c>
      <c r="AO11" s="3">
        <v>2856</v>
      </c>
      <c r="AP11" s="3">
        <v>97</v>
      </c>
      <c r="AQ11" s="3">
        <v>993</v>
      </c>
      <c r="AR11" s="3">
        <v>1226</v>
      </c>
      <c r="AS11" s="3">
        <v>5</v>
      </c>
      <c r="AT11" s="3">
        <v>1064</v>
      </c>
      <c r="AU11" s="3">
        <v>59</v>
      </c>
      <c r="AV11" s="3">
        <v>90</v>
      </c>
      <c r="AW11" s="3">
        <v>5</v>
      </c>
      <c r="AX11" s="3">
        <v>3</v>
      </c>
      <c r="AY11" s="3">
        <v>1006</v>
      </c>
    </row>
    <row r="12" spans="1:51">
      <c r="A12" s="12" t="s">
        <v>54</v>
      </c>
      <c r="B12" s="2" t="s">
        <v>8</v>
      </c>
      <c r="C12" s="3">
        <v>2860700</v>
      </c>
      <c r="D12" s="3">
        <v>2762766</v>
      </c>
      <c r="E12" s="3">
        <v>83587</v>
      </c>
      <c r="F12" s="3">
        <v>58980</v>
      </c>
      <c r="G12" s="3">
        <v>7646</v>
      </c>
      <c r="H12" s="3">
        <v>3611</v>
      </c>
      <c r="I12" s="3">
        <v>24</v>
      </c>
      <c r="J12" s="3">
        <v>3066</v>
      </c>
      <c r="K12" s="3">
        <v>638</v>
      </c>
      <c r="L12" s="3">
        <v>976</v>
      </c>
      <c r="M12" s="3">
        <v>345</v>
      </c>
      <c r="N12" s="3">
        <v>268</v>
      </c>
      <c r="O12" s="3"/>
      <c r="P12" s="3">
        <v>294</v>
      </c>
      <c r="Q12" s="3">
        <v>4617</v>
      </c>
      <c r="R12" s="3">
        <v>6016</v>
      </c>
      <c r="S12" s="3">
        <v>3528</v>
      </c>
      <c r="T12" s="3">
        <v>10139</v>
      </c>
      <c r="U12" s="3">
        <v>2100</v>
      </c>
      <c r="V12" s="3">
        <v>1703</v>
      </c>
      <c r="W12" s="3">
        <v>1051</v>
      </c>
      <c r="X12" s="3">
        <v>2191</v>
      </c>
      <c r="Y12" s="3">
        <v>4497</v>
      </c>
      <c r="Z12" s="3">
        <v>1273</v>
      </c>
      <c r="AA12" s="3">
        <v>934</v>
      </c>
      <c r="AB12" s="3">
        <v>325</v>
      </c>
      <c r="AC12" s="3">
        <v>10615</v>
      </c>
      <c r="AD12" s="3">
        <v>2396</v>
      </c>
      <c r="AE12" s="3">
        <v>1681</v>
      </c>
      <c r="AF12" s="3">
        <v>899</v>
      </c>
      <c r="AG12" s="3">
        <v>586</v>
      </c>
      <c r="AH12" s="3">
        <v>2118</v>
      </c>
      <c r="AI12" s="3">
        <v>1076</v>
      </c>
      <c r="AJ12" s="3">
        <v>1190</v>
      </c>
      <c r="AK12" s="3">
        <v>2138</v>
      </c>
      <c r="AL12" s="3">
        <v>4616</v>
      </c>
      <c r="AM12" s="3">
        <v>367</v>
      </c>
      <c r="AN12" s="3">
        <v>11157</v>
      </c>
      <c r="AO12" s="3">
        <v>247</v>
      </c>
      <c r="AP12" s="3">
        <v>3606</v>
      </c>
      <c r="AQ12" s="3">
        <v>7646</v>
      </c>
      <c r="AR12" s="3">
        <v>3635</v>
      </c>
      <c r="AS12" s="3">
        <v>17</v>
      </c>
      <c r="AT12" s="3">
        <v>2912</v>
      </c>
      <c r="AU12" s="3">
        <v>302</v>
      </c>
      <c r="AV12" s="3">
        <v>363</v>
      </c>
      <c r="AW12" s="3">
        <v>17</v>
      </c>
      <c r="AX12" s="3">
        <v>24</v>
      </c>
      <c r="AY12" s="3">
        <v>3066</v>
      </c>
    </row>
    <row r="13" spans="1:51">
      <c r="A13" s="12" t="s">
        <v>56</v>
      </c>
      <c r="B13" s="2" t="s">
        <v>9</v>
      </c>
      <c r="C13" s="3">
        <v>677122</v>
      </c>
      <c r="D13" s="3">
        <v>636207</v>
      </c>
      <c r="E13" s="3">
        <v>35221</v>
      </c>
      <c r="F13" s="3">
        <v>28088</v>
      </c>
      <c r="G13" s="3">
        <v>3264</v>
      </c>
      <c r="H13" s="3">
        <v>679</v>
      </c>
      <c r="I13" s="3">
        <v>4</v>
      </c>
      <c r="J13" s="3">
        <v>1747</v>
      </c>
      <c r="K13" s="3">
        <v>212</v>
      </c>
      <c r="L13" s="3">
        <v>1288</v>
      </c>
      <c r="M13" s="3">
        <v>193</v>
      </c>
      <c r="N13" s="3">
        <v>100</v>
      </c>
      <c r="O13" s="3">
        <v>172</v>
      </c>
      <c r="P13" s="3"/>
      <c r="Q13" s="3">
        <v>1345</v>
      </c>
      <c r="R13" s="3">
        <v>239</v>
      </c>
      <c r="S13" s="3">
        <v>1854</v>
      </c>
      <c r="T13" s="3">
        <v>174</v>
      </c>
      <c r="U13" s="3">
        <v>843</v>
      </c>
      <c r="V13" s="3">
        <v>3348</v>
      </c>
      <c r="W13" s="3">
        <v>291</v>
      </c>
      <c r="X13" s="3">
        <v>12192</v>
      </c>
      <c r="Y13" s="3">
        <v>1693</v>
      </c>
      <c r="Z13" s="3">
        <v>5066</v>
      </c>
      <c r="AA13" s="3">
        <v>253</v>
      </c>
      <c r="AB13" s="3">
        <v>562</v>
      </c>
      <c r="AC13" s="3">
        <v>363</v>
      </c>
      <c r="AD13" s="3">
        <v>565</v>
      </c>
      <c r="AE13" s="3">
        <v>391</v>
      </c>
      <c r="AF13" s="3">
        <v>224</v>
      </c>
      <c r="AG13" s="3">
        <v>229</v>
      </c>
      <c r="AH13" s="3">
        <v>167</v>
      </c>
      <c r="AI13" s="3">
        <v>612</v>
      </c>
      <c r="AJ13" s="3">
        <v>399</v>
      </c>
      <c r="AK13" s="3">
        <v>492</v>
      </c>
      <c r="AL13" s="3">
        <v>366</v>
      </c>
      <c r="AM13" s="3">
        <v>76</v>
      </c>
      <c r="AN13" s="3">
        <v>1184</v>
      </c>
      <c r="AO13" s="3">
        <v>73</v>
      </c>
      <c r="AP13" s="3">
        <v>255</v>
      </c>
      <c r="AQ13" s="3">
        <v>3264</v>
      </c>
      <c r="AR13" s="3">
        <v>683</v>
      </c>
      <c r="AS13" s="3">
        <v>3</v>
      </c>
      <c r="AT13" s="3">
        <v>476</v>
      </c>
      <c r="AU13" s="3">
        <v>50</v>
      </c>
      <c r="AV13" s="3">
        <v>147</v>
      </c>
      <c r="AW13" s="3">
        <v>3</v>
      </c>
      <c r="AX13" s="3">
        <v>4</v>
      </c>
      <c r="AY13" s="3">
        <v>1747</v>
      </c>
    </row>
    <row r="14" spans="1:51">
      <c r="A14" s="12" t="s">
        <v>57</v>
      </c>
      <c r="B14" s="2" t="s">
        <v>10</v>
      </c>
      <c r="C14" s="3">
        <v>4941832</v>
      </c>
      <c r="D14" s="3">
        <v>4854836</v>
      </c>
      <c r="E14" s="3">
        <v>56588</v>
      </c>
      <c r="F14" s="3">
        <v>160125</v>
      </c>
      <c r="G14" s="3">
        <v>5476</v>
      </c>
      <c r="H14" s="3">
        <v>18439</v>
      </c>
      <c r="I14" s="3">
        <v>20</v>
      </c>
      <c r="J14" s="3">
        <v>6473</v>
      </c>
      <c r="K14" s="3">
        <v>125</v>
      </c>
      <c r="L14" s="3">
        <v>4531</v>
      </c>
      <c r="M14" s="3">
        <v>513</v>
      </c>
      <c r="N14" s="3">
        <v>1333</v>
      </c>
      <c r="O14" s="3">
        <v>528</v>
      </c>
      <c r="P14" s="3">
        <v>343</v>
      </c>
      <c r="Q14" s="3"/>
      <c r="R14" s="3">
        <v>1015</v>
      </c>
      <c r="S14" s="3">
        <v>5093</v>
      </c>
      <c r="T14" s="3">
        <v>304</v>
      </c>
      <c r="U14" s="3">
        <v>607</v>
      </c>
      <c r="V14" s="3">
        <v>1086</v>
      </c>
      <c r="W14" s="3">
        <v>454</v>
      </c>
      <c r="X14" s="3">
        <v>2116</v>
      </c>
      <c r="Y14" s="3">
        <v>5265</v>
      </c>
      <c r="Z14" s="3">
        <v>1022</v>
      </c>
      <c r="AA14" s="3">
        <v>523</v>
      </c>
      <c r="AB14" s="3">
        <v>415</v>
      </c>
      <c r="AC14" s="3">
        <v>1498</v>
      </c>
      <c r="AD14" s="3">
        <v>4426</v>
      </c>
      <c r="AE14" s="3">
        <v>2239</v>
      </c>
      <c r="AF14" s="3">
        <v>533</v>
      </c>
      <c r="AG14" s="3">
        <v>5781</v>
      </c>
      <c r="AH14" s="3">
        <v>255</v>
      </c>
      <c r="AI14" s="3">
        <v>884</v>
      </c>
      <c r="AJ14" s="3">
        <v>1357</v>
      </c>
      <c r="AK14" s="3">
        <v>6961</v>
      </c>
      <c r="AL14" s="3">
        <v>1071</v>
      </c>
      <c r="AM14" s="3">
        <v>211</v>
      </c>
      <c r="AN14" s="3">
        <v>5036</v>
      </c>
      <c r="AO14" s="3">
        <v>810</v>
      </c>
      <c r="AP14" s="3">
        <v>253</v>
      </c>
      <c r="AQ14" s="3">
        <v>5476</v>
      </c>
      <c r="AR14" s="3">
        <v>18459</v>
      </c>
      <c r="AS14" s="3">
        <v>144</v>
      </c>
      <c r="AT14" s="3">
        <v>17918</v>
      </c>
      <c r="AU14" s="3">
        <v>126</v>
      </c>
      <c r="AV14" s="3">
        <v>242</v>
      </c>
      <c r="AW14" s="3">
        <v>9</v>
      </c>
      <c r="AX14" s="3">
        <v>20</v>
      </c>
      <c r="AY14" s="3">
        <v>6473</v>
      </c>
    </row>
    <row r="15" spans="1:51">
      <c r="A15" s="12" t="s">
        <v>58</v>
      </c>
      <c r="B15" s="2" t="s">
        <v>11</v>
      </c>
      <c r="C15" s="3">
        <v>3442944</v>
      </c>
      <c r="D15" s="3">
        <v>3319444</v>
      </c>
      <c r="E15" s="3">
        <v>89954</v>
      </c>
      <c r="F15" s="3">
        <v>60224</v>
      </c>
      <c r="G15" s="3">
        <v>17935</v>
      </c>
      <c r="H15" s="3">
        <v>4613</v>
      </c>
      <c r="I15" s="3">
        <v>31</v>
      </c>
      <c r="J15" s="3">
        <v>10967</v>
      </c>
      <c r="K15" s="3">
        <v>627</v>
      </c>
      <c r="L15" s="3">
        <v>1887</v>
      </c>
      <c r="M15" s="3">
        <v>393</v>
      </c>
      <c r="N15" s="3">
        <v>372</v>
      </c>
      <c r="O15" s="3">
        <v>6903</v>
      </c>
      <c r="P15" s="3">
        <v>318</v>
      </c>
      <c r="Q15" s="3">
        <v>4514</v>
      </c>
      <c r="R15" s="3"/>
      <c r="S15" s="3">
        <v>4063</v>
      </c>
      <c r="T15" s="3">
        <v>11595</v>
      </c>
      <c r="U15" s="3">
        <v>1384</v>
      </c>
      <c r="V15" s="3">
        <v>2124</v>
      </c>
      <c r="W15" s="3">
        <v>689</v>
      </c>
      <c r="X15" s="3">
        <v>2699</v>
      </c>
      <c r="Y15" s="3">
        <v>3566</v>
      </c>
      <c r="Z15" s="3">
        <v>1088</v>
      </c>
      <c r="AA15" s="3">
        <v>626</v>
      </c>
      <c r="AB15" s="3">
        <v>406</v>
      </c>
      <c r="AC15" s="3">
        <v>2545</v>
      </c>
      <c r="AD15" s="3">
        <v>6584</v>
      </c>
      <c r="AE15" s="3">
        <v>1738</v>
      </c>
      <c r="AF15" s="3">
        <v>716</v>
      </c>
      <c r="AG15" s="3">
        <v>778</v>
      </c>
      <c r="AH15" s="3">
        <v>650</v>
      </c>
      <c r="AI15" s="3">
        <v>3435</v>
      </c>
      <c r="AJ15" s="3">
        <v>3803</v>
      </c>
      <c r="AK15" s="3">
        <v>1595</v>
      </c>
      <c r="AL15" s="3">
        <v>1046</v>
      </c>
      <c r="AM15" s="3">
        <v>172</v>
      </c>
      <c r="AN15" s="3">
        <v>20346</v>
      </c>
      <c r="AO15" s="3">
        <v>273</v>
      </c>
      <c r="AP15" s="3">
        <v>3019</v>
      </c>
      <c r="AQ15" s="3">
        <v>17935</v>
      </c>
      <c r="AR15" s="3">
        <v>4644</v>
      </c>
      <c r="AS15" s="3">
        <v>26</v>
      </c>
      <c r="AT15" s="3">
        <v>3999</v>
      </c>
      <c r="AU15" s="3">
        <v>206</v>
      </c>
      <c r="AV15" s="3">
        <v>377</v>
      </c>
      <c r="AW15" s="3">
        <v>5</v>
      </c>
      <c r="AX15" s="3">
        <v>31</v>
      </c>
      <c r="AY15" s="3">
        <v>10967</v>
      </c>
    </row>
    <row r="16" spans="1:51">
      <c r="A16" s="12" t="s">
        <v>61</v>
      </c>
      <c r="B16" s="2" t="s">
        <v>12</v>
      </c>
      <c r="C16" s="3">
        <v>8720414</v>
      </c>
      <c r="D16" s="3">
        <v>8327432</v>
      </c>
      <c r="E16" s="3">
        <v>308686</v>
      </c>
      <c r="F16" s="3">
        <v>557181</v>
      </c>
      <c r="G16" s="3">
        <v>11726</v>
      </c>
      <c r="H16" s="3">
        <v>36751</v>
      </c>
      <c r="I16" s="3">
        <v>114</v>
      </c>
      <c r="J16" s="3">
        <v>35705</v>
      </c>
      <c r="K16" s="3">
        <v>1674</v>
      </c>
      <c r="L16" s="3">
        <v>2999</v>
      </c>
      <c r="M16" s="3">
        <v>1140</v>
      </c>
      <c r="N16" s="3">
        <v>1264</v>
      </c>
      <c r="O16" s="3">
        <v>1506</v>
      </c>
      <c r="P16" s="3">
        <v>1033</v>
      </c>
      <c r="Q16" s="3">
        <v>5714</v>
      </c>
      <c r="R16" s="3">
        <v>2451</v>
      </c>
      <c r="S16" s="3"/>
      <c r="T16" s="3">
        <v>975</v>
      </c>
      <c r="U16" s="3">
        <v>5429</v>
      </c>
      <c r="V16" s="3">
        <v>11351</v>
      </c>
      <c r="W16" s="3">
        <v>10214</v>
      </c>
      <c r="X16" s="3">
        <v>8449</v>
      </c>
      <c r="Y16" s="3">
        <v>150655</v>
      </c>
      <c r="Z16" s="3">
        <v>7069</v>
      </c>
      <c r="AA16" s="3">
        <v>9750</v>
      </c>
      <c r="AB16" s="3">
        <v>698</v>
      </c>
      <c r="AC16" s="3">
        <v>5511</v>
      </c>
      <c r="AD16" s="3">
        <v>13156</v>
      </c>
      <c r="AE16" s="3">
        <v>19119</v>
      </c>
      <c r="AF16" s="3">
        <v>5735</v>
      </c>
      <c r="AG16" s="3">
        <v>4320</v>
      </c>
      <c r="AH16" s="3">
        <v>2018</v>
      </c>
      <c r="AI16" s="3">
        <v>2561</v>
      </c>
      <c r="AJ16" s="3">
        <v>2086</v>
      </c>
      <c r="AK16" s="3">
        <v>3253</v>
      </c>
      <c r="AL16" s="3">
        <v>2703</v>
      </c>
      <c r="AM16" s="3">
        <v>3001</v>
      </c>
      <c r="AN16" s="3">
        <v>19743</v>
      </c>
      <c r="AO16" s="3">
        <v>2186</v>
      </c>
      <c r="AP16" s="3">
        <v>923</v>
      </c>
      <c r="AQ16" s="3">
        <v>11726</v>
      </c>
      <c r="AR16" s="3">
        <v>36865</v>
      </c>
      <c r="AS16" s="3">
        <v>355</v>
      </c>
      <c r="AT16" s="3">
        <v>25169</v>
      </c>
      <c r="AU16" s="3">
        <v>3170</v>
      </c>
      <c r="AV16" s="3">
        <v>7770</v>
      </c>
      <c r="AW16" s="3">
        <v>287</v>
      </c>
      <c r="AX16" s="3">
        <v>114</v>
      </c>
      <c r="AY16" s="3">
        <v>35705</v>
      </c>
    </row>
    <row r="17" spans="1:51">
      <c r="A17" s="12" t="s">
        <v>62</v>
      </c>
      <c r="B17" s="2" t="s">
        <v>13</v>
      </c>
      <c r="C17" s="3">
        <v>1661875</v>
      </c>
      <c r="D17" s="3">
        <v>1606224</v>
      </c>
      <c r="E17" s="3">
        <v>39250</v>
      </c>
      <c r="F17" s="3">
        <v>54705</v>
      </c>
      <c r="G17" s="3">
        <v>8491</v>
      </c>
      <c r="H17" s="3">
        <v>887</v>
      </c>
      <c r="I17" s="3">
        <v>6</v>
      </c>
      <c r="J17" s="3">
        <v>7017</v>
      </c>
      <c r="K17" s="3">
        <v>410</v>
      </c>
      <c r="L17" s="3">
        <v>1946</v>
      </c>
      <c r="M17" s="3">
        <v>504</v>
      </c>
      <c r="N17" s="3">
        <v>101</v>
      </c>
      <c r="O17" s="3">
        <v>7520</v>
      </c>
      <c r="P17" s="3">
        <v>195</v>
      </c>
      <c r="Q17" s="3">
        <v>311</v>
      </c>
      <c r="R17" s="3">
        <v>7373</v>
      </c>
      <c r="S17" s="3">
        <v>1657</v>
      </c>
      <c r="T17" s="3"/>
      <c r="U17" s="3">
        <v>957</v>
      </c>
      <c r="V17" s="3">
        <v>438</v>
      </c>
      <c r="W17" s="3">
        <v>314</v>
      </c>
      <c r="X17" s="3">
        <v>1518</v>
      </c>
      <c r="Y17" s="3">
        <v>1900</v>
      </c>
      <c r="Z17" s="3">
        <v>505</v>
      </c>
      <c r="AA17" s="3">
        <v>229</v>
      </c>
      <c r="AB17" s="3">
        <v>508</v>
      </c>
      <c r="AC17" s="3">
        <v>2201</v>
      </c>
      <c r="AD17" s="3">
        <v>440</v>
      </c>
      <c r="AE17" s="3">
        <v>506</v>
      </c>
      <c r="AF17" s="3">
        <v>451</v>
      </c>
      <c r="AG17" s="3">
        <v>284</v>
      </c>
      <c r="AH17" s="3">
        <v>422</v>
      </c>
      <c r="AI17" s="3">
        <v>3183</v>
      </c>
      <c r="AJ17" s="3">
        <v>930</v>
      </c>
      <c r="AK17" s="3">
        <v>201</v>
      </c>
      <c r="AL17" s="3">
        <v>858</v>
      </c>
      <c r="AM17" s="3">
        <v>56</v>
      </c>
      <c r="AN17" s="3">
        <v>832</v>
      </c>
      <c r="AO17" s="3">
        <v>107</v>
      </c>
      <c r="AP17" s="3">
        <v>2393</v>
      </c>
      <c r="AQ17" s="3">
        <v>8491</v>
      </c>
      <c r="AR17" s="3">
        <v>893</v>
      </c>
      <c r="AS17" s="3">
        <v>12</v>
      </c>
      <c r="AT17" s="3">
        <v>651</v>
      </c>
      <c r="AU17" s="3">
        <v>54</v>
      </c>
      <c r="AV17" s="3">
        <v>164</v>
      </c>
      <c r="AW17" s="3">
        <v>6</v>
      </c>
      <c r="AX17" s="3">
        <v>6</v>
      </c>
      <c r="AY17" s="3">
        <v>7017</v>
      </c>
    </row>
    <row r="18" spans="1:51">
      <c r="A18" s="12" t="s">
        <v>51</v>
      </c>
      <c r="B18" s="2" t="s">
        <v>14</v>
      </c>
      <c r="C18" s="3">
        <v>5616039</v>
      </c>
      <c r="D18" s="3">
        <v>5456347</v>
      </c>
      <c r="E18" s="3">
        <v>117626</v>
      </c>
      <c r="F18" s="3">
        <v>92215</v>
      </c>
      <c r="G18" s="3">
        <v>25064</v>
      </c>
      <c r="H18" s="3">
        <v>4620</v>
      </c>
      <c r="I18" s="3">
        <v>71</v>
      </c>
      <c r="J18" s="3">
        <v>12311</v>
      </c>
      <c r="K18" s="3">
        <v>1705</v>
      </c>
      <c r="L18" s="3">
        <v>2302</v>
      </c>
      <c r="M18" s="3">
        <v>417</v>
      </c>
      <c r="N18" s="3">
        <v>277</v>
      </c>
      <c r="O18" s="3">
        <v>1699</v>
      </c>
      <c r="P18" s="3">
        <v>772</v>
      </c>
      <c r="Q18" s="3">
        <v>2208</v>
      </c>
      <c r="R18" s="3">
        <v>1501</v>
      </c>
      <c r="S18" s="3">
        <v>15665</v>
      </c>
      <c r="T18" s="3">
        <v>954</v>
      </c>
      <c r="U18" s="3"/>
      <c r="V18" s="3">
        <v>4439</v>
      </c>
      <c r="W18" s="3">
        <v>2458</v>
      </c>
      <c r="X18" s="3">
        <v>9670</v>
      </c>
      <c r="Y18" s="3">
        <v>16727</v>
      </c>
      <c r="Z18" s="3">
        <v>10450</v>
      </c>
      <c r="AA18" s="3">
        <v>1937</v>
      </c>
      <c r="AB18" s="3">
        <v>917</v>
      </c>
      <c r="AC18" s="3">
        <v>2407</v>
      </c>
      <c r="AD18" s="3">
        <v>2729</v>
      </c>
      <c r="AE18" s="3">
        <v>3368</v>
      </c>
      <c r="AF18" s="3">
        <v>15303</v>
      </c>
      <c r="AG18" s="3">
        <v>972</v>
      </c>
      <c r="AH18" s="3">
        <v>2967</v>
      </c>
      <c r="AI18" s="3">
        <v>1611</v>
      </c>
      <c r="AJ18" s="3">
        <v>1267</v>
      </c>
      <c r="AK18" s="3">
        <v>1087</v>
      </c>
      <c r="AL18" s="3">
        <v>2835</v>
      </c>
      <c r="AM18" s="3">
        <v>805</v>
      </c>
      <c r="AN18" s="3">
        <v>6155</v>
      </c>
      <c r="AO18" s="3">
        <v>349</v>
      </c>
      <c r="AP18" s="3">
        <v>1673</v>
      </c>
      <c r="AQ18" s="3">
        <v>25064</v>
      </c>
      <c r="AR18" s="3">
        <v>4691</v>
      </c>
      <c r="AS18" s="3">
        <v>28</v>
      </c>
      <c r="AT18" s="3">
        <v>2755</v>
      </c>
      <c r="AU18" s="3">
        <v>1042</v>
      </c>
      <c r="AV18" s="3">
        <v>774</v>
      </c>
      <c r="AW18" s="3">
        <v>21</v>
      </c>
      <c r="AX18" s="3">
        <v>71</v>
      </c>
      <c r="AY18" s="3">
        <v>12311</v>
      </c>
    </row>
    <row r="19" spans="1:51">
      <c r="A19" s="12" t="s">
        <v>63</v>
      </c>
      <c r="B19" s="2" t="s">
        <v>15</v>
      </c>
      <c r="C19" s="3">
        <v>3190810</v>
      </c>
      <c r="D19" s="3">
        <v>3118017</v>
      </c>
      <c r="E19" s="3">
        <v>58096</v>
      </c>
      <c r="F19" s="3">
        <v>192761</v>
      </c>
      <c r="G19" s="3">
        <v>12623</v>
      </c>
      <c r="H19" s="3">
        <v>634</v>
      </c>
      <c r="I19" s="3">
        <v>10</v>
      </c>
      <c r="J19" s="3">
        <v>1430</v>
      </c>
      <c r="K19" s="3">
        <v>168</v>
      </c>
      <c r="L19" s="3">
        <v>2635</v>
      </c>
      <c r="M19" s="3">
        <v>1760</v>
      </c>
      <c r="N19" s="3">
        <v>162</v>
      </c>
      <c r="O19" s="3">
        <v>290</v>
      </c>
      <c r="P19" s="3">
        <v>784</v>
      </c>
      <c r="Q19" s="3">
        <v>821</v>
      </c>
      <c r="R19" s="3">
        <v>704</v>
      </c>
      <c r="S19" s="3">
        <v>8039</v>
      </c>
      <c r="T19" s="3">
        <v>289</v>
      </c>
      <c r="U19" s="3">
        <v>975</v>
      </c>
      <c r="V19" s="3"/>
      <c r="W19" s="3">
        <v>585</v>
      </c>
      <c r="X19" s="3">
        <v>2663</v>
      </c>
      <c r="Y19" s="3">
        <v>10024</v>
      </c>
      <c r="Z19" s="3">
        <v>5010</v>
      </c>
      <c r="AA19" s="3">
        <v>7173</v>
      </c>
      <c r="AB19" s="3">
        <v>426</v>
      </c>
      <c r="AC19" s="3">
        <v>560</v>
      </c>
      <c r="AD19" s="3">
        <v>2365</v>
      </c>
      <c r="AE19" s="3">
        <v>3071</v>
      </c>
      <c r="AF19" s="3">
        <v>843</v>
      </c>
      <c r="AG19" s="3">
        <v>935</v>
      </c>
      <c r="AH19" s="3">
        <v>417</v>
      </c>
      <c r="AI19" s="3">
        <v>3101</v>
      </c>
      <c r="AJ19" s="3">
        <v>1117</v>
      </c>
      <c r="AK19" s="3">
        <v>357</v>
      </c>
      <c r="AL19" s="3">
        <v>478</v>
      </c>
      <c r="AM19" s="3">
        <v>218</v>
      </c>
      <c r="AN19" s="3">
        <v>1832</v>
      </c>
      <c r="AO19" s="3">
        <v>149</v>
      </c>
      <c r="AP19" s="3">
        <v>145</v>
      </c>
      <c r="AQ19" s="3">
        <v>12623</v>
      </c>
      <c r="AR19" s="3">
        <v>644</v>
      </c>
      <c r="AS19" s="3">
        <v>5</v>
      </c>
      <c r="AT19" s="3">
        <v>492</v>
      </c>
      <c r="AU19" s="3">
        <v>43</v>
      </c>
      <c r="AV19" s="3">
        <v>91</v>
      </c>
      <c r="AW19" s="3">
        <v>3</v>
      </c>
      <c r="AX19" s="3">
        <v>10</v>
      </c>
      <c r="AY19" s="3">
        <v>1430</v>
      </c>
    </row>
    <row r="20" spans="1:51">
      <c r="A20" s="12" t="s">
        <v>66</v>
      </c>
      <c r="B20" s="2" t="s">
        <v>16</v>
      </c>
      <c r="C20" s="3">
        <v>2841446</v>
      </c>
      <c r="D20" s="3">
        <v>2649672</v>
      </c>
      <c r="E20" s="3">
        <v>172723</v>
      </c>
      <c r="F20" s="3">
        <v>84358</v>
      </c>
      <c r="G20" s="3">
        <v>11520</v>
      </c>
      <c r="H20" s="3">
        <v>1754</v>
      </c>
      <c r="I20" s="3">
        <v>7</v>
      </c>
      <c r="J20" s="3">
        <v>5770</v>
      </c>
      <c r="K20" s="3">
        <v>463</v>
      </c>
      <c r="L20" s="3">
        <v>1299</v>
      </c>
      <c r="M20" s="3">
        <v>329</v>
      </c>
      <c r="N20" s="3">
        <v>284</v>
      </c>
      <c r="O20" s="3">
        <v>726</v>
      </c>
      <c r="P20" s="3">
        <v>312</v>
      </c>
      <c r="Q20" s="3">
        <v>1289</v>
      </c>
      <c r="R20" s="3">
        <v>971</v>
      </c>
      <c r="S20" s="3">
        <v>43545</v>
      </c>
      <c r="T20" s="3">
        <v>382</v>
      </c>
      <c r="U20" s="3">
        <v>2214</v>
      </c>
      <c r="V20" s="3">
        <v>2246</v>
      </c>
      <c r="W20" s="3"/>
      <c r="X20" s="3">
        <v>2847</v>
      </c>
      <c r="Y20" s="3">
        <v>77675</v>
      </c>
      <c r="Z20" s="3">
        <v>1829</v>
      </c>
      <c r="AA20" s="3">
        <v>1362</v>
      </c>
      <c r="AB20" s="3">
        <v>278</v>
      </c>
      <c r="AC20" s="3">
        <v>3723</v>
      </c>
      <c r="AD20" s="3">
        <v>1811</v>
      </c>
      <c r="AE20" s="3">
        <v>7290</v>
      </c>
      <c r="AF20" s="3">
        <v>3967</v>
      </c>
      <c r="AG20" s="3">
        <v>914</v>
      </c>
      <c r="AH20" s="3">
        <v>1800</v>
      </c>
      <c r="AI20" s="3">
        <v>704</v>
      </c>
      <c r="AJ20" s="3">
        <v>709</v>
      </c>
      <c r="AK20" s="3">
        <v>962</v>
      </c>
      <c r="AL20" s="3">
        <v>1830</v>
      </c>
      <c r="AM20" s="3">
        <v>1562</v>
      </c>
      <c r="AN20" s="3">
        <v>8545</v>
      </c>
      <c r="AO20" s="3">
        <v>412</v>
      </c>
      <c r="AP20" s="3">
        <v>443</v>
      </c>
      <c r="AQ20" s="3">
        <v>11520</v>
      </c>
      <c r="AR20" s="3">
        <v>1761</v>
      </c>
      <c r="AS20" s="3">
        <v>32</v>
      </c>
      <c r="AT20" s="3">
        <v>1365</v>
      </c>
      <c r="AU20" s="3">
        <v>97</v>
      </c>
      <c r="AV20" s="3">
        <v>256</v>
      </c>
      <c r="AW20" s="3">
        <v>4</v>
      </c>
      <c r="AX20" s="3">
        <v>7</v>
      </c>
      <c r="AY20" s="3">
        <v>5770</v>
      </c>
    </row>
    <row r="21" spans="1:51">
      <c r="A21" s="12" t="s">
        <v>68</v>
      </c>
      <c r="B21" s="2" t="s">
        <v>17</v>
      </c>
      <c r="C21" s="3">
        <v>7626117</v>
      </c>
      <c r="D21" s="3">
        <v>7375785</v>
      </c>
      <c r="E21" s="3">
        <v>198654</v>
      </c>
      <c r="F21" s="3">
        <v>162721</v>
      </c>
      <c r="G21" s="3">
        <v>32520</v>
      </c>
      <c r="H21" s="3">
        <v>10863</v>
      </c>
      <c r="I21" s="3">
        <v>69</v>
      </c>
      <c r="J21" s="3">
        <v>8226</v>
      </c>
      <c r="K21" s="3">
        <v>4240</v>
      </c>
      <c r="L21" s="3">
        <v>8482</v>
      </c>
      <c r="M21" s="3">
        <v>2367</v>
      </c>
      <c r="N21" s="3">
        <v>492</v>
      </c>
      <c r="O21" s="3">
        <v>2177</v>
      </c>
      <c r="P21" s="3">
        <v>10519</v>
      </c>
      <c r="Q21" s="3">
        <v>8566</v>
      </c>
      <c r="R21" s="3">
        <v>2907</v>
      </c>
      <c r="S21" s="3">
        <v>16478</v>
      </c>
      <c r="T21" s="3">
        <v>2227</v>
      </c>
      <c r="U21" s="3">
        <v>10257</v>
      </c>
      <c r="V21" s="3">
        <v>12974</v>
      </c>
      <c r="W21" s="3">
        <v>4253</v>
      </c>
      <c r="X21" s="3"/>
      <c r="Y21" s="3">
        <v>16443</v>
      </c>
      <c r="Z21" s="3">
        <v>18106</v>
      </c>
      <c r="AA21" s="3">
        <v>2468</v>
      </c>
      <c r="AB21" s="3">
        <v>14178</v>
      </c>
      <c r="AC21" s="3">
        <v>4227</v>
      </c>
      <c r="AD21" s="3">
        <v>5446</v>
      </c>
      <c r="AE21" s="3">
        <v>5362</v>
      </c>
      <c r="AF21" s="3">
        <v>2935</v>
      </c>
      <c r="AG21" s="3">
        <v>2466</v>
      </c>
      <c r="AH21" s="3">
        <v>3320</v>
      </c>
      <c r="AI21" s="3">
        <v>8887</v>
      </c>
      <c r="AJ21" s="3">
        <v>4257</v>
      </c>
      <c r="AK21" s="3">
        <v>2183</v>
      </c>
      <c r="AL21" s="3">
        <v>2751</v>
      </c>
      <c r="AM21" s="3">
        <v>893</v>
      </c>
      <c r="AN21" s="3">
        <v>11373</v>
      </c>
      <c r="AO21" s="3">
        <v>906</v>
      </c>
      <c r="AP21" s="3">
        <v>6514</v>
      </c>
      <c r="AQ21" s="3">
        <v>32520</v>
      </c>
      <c r="AR21" s="3">
        <v>10932</v>
      </c>
      <c r="AS21" s="3">
        <v>93</v>
      </c>
      <c r="AT21" s="3">
        <v>7904</v>
      </c>
      <c r="AU21" s="3">
        <v>986</v>
      </c>
      <c r="AV21" s="3">
        <v>1814</v>
      </c>
      <c r="AW21" s="3">
        <v>66</v>
      </c>
      <c r="AX21" s="3">
        <v>69</v>
      </c>
      <c r="AY21" s="3">
        <v>8226</v>
      </c>
    </row>
    <row r="22" spans="1:51">
      <c r="A22" s="12" t="s">
        <v>69</v>
      </c>
      <c r="B22" s="2" t="s">
        <v>18</v>
      </c>
      <c r="C22" s="3">
        <v>15707805</v>
      </c>
      <c r="D22" s="3">
        <v>15198264</v>
      </c>
      <c r="E22" s="3">
        <v>433992</v>
      </c>
      <c r="F22" s="3">
        <v>512831</v>
      </c>
      <c r="G22" s="3">
        <v>16607</v>
      </c>
      <c r="H22" s="3">
        <v>11073</v>
      </c>
      <c r="I22" s="3">
        <v>258</v>
      </c>
      <c r="J22" s="3">
        <v>47611</v>
      </c>
      <c r="K22" s="3">
        <v>1413</v>
      </c>
      <c r="L22" s="3">
        <v>3497</v>
      </c>
      <c r="M22" s="3">
        <v>1230</v>
      </c>
      <c r="N22" s="3">
        <v>901</v>
      </c>
      <c r="O22" s="3">
        <v>1967</v>
      </c>
      <c r="P22" s="3">
        <v>960</v>
      </c>
      <c r="Q22" s="3">
        <v>6557</v>
      </c>
      <c r="R22" s="3">
        <v>2591</v>
      </c>
      <c r="S22" s="3">
        <v>235494</v>
      </c>
      <c r="T22" s="3">
        <v>1404</v>
      </c>
      <c r="U22" s="3">
        <v>8237</v>
      </c>
      <c r="V22" s="3">
        <v>17830</v>
      </c>
      <c r="W22" s="3">
        <v>19833</v>
      </c>
      <c r="X22" s="3">
        <v>9008</v>
      </c>
      <c r="Y22" s="3"/>
      <c r="Z22" s="3">
        <v>12381</v>
      </c>
      <c r="AA22" s="3">
        <v>8677</v>
      </c>
      <c r="AB22" s="3">
        <v>947</v>
      </c>
      <c r="AC22" s="3">
        <v>4650</v>
      </c>
      <c r="AD22" s="3">
        <v>17407</v>
      </c>
      <c r="AE22" s="3">
        <v>22584</v>
      </c>
      <c r="AF22" s="3">
        <v>7653</v>
      </c>
      <c r="AG22" s="3">
        <v>3828</v>
      </c>
      <c r="AH22" s="3">
        <v>2576</v>
      </c>
      <c r="AI22" s="3">
        <v>2270</v>
      </c>
      <c r="AJ22" s="3">
        <v>2009</v>
      </c>
      <c r="AK22" s="3">
        <v>3005</v>
      </c>
      <c r="AL22" s="3">
        <v>3163</v>
      </c>
      <c r="AM22" s="3">
        <v>3731</v>
      </c>
      <c r="AN22" s="3">
        <v>25495</v>
      </c>
      <c r="AO22" s="3">
        <v>1567</v>
      </c>
      <c r="AP22" s="3">
        <v>1127</v>
      </c>
      <c r="AQ22" s="3">
        <v>16607</v>
      </c>
      <c r="AR22" s="3">
        <v>11331</v>
      </c>
      <c r="AS22" s="3">
        <v>103</v>
      </c>
      <c r="AT22" s="3">
        <v>8981</v>
      </c>
      <c r="AU22" s="3">
        <v>512</v>
      </c>
      <c r="AV22" s="3">
        <v>1422</v>
      </c>
      <c r="AW22" s="3">
        <v>55</v>
      </c>
      <c r="AX22" s="3">
        <v>258</v>
      </c>
      <c r="AY22" s="3">
        <v>47611</v>
      </c>
    </row>
    <row r="23" spans="1:51">
      <c r="A23" s="12" t="s">
        <v>52</v>
      </c>
      <c r="B23" s="2" t="s">
        <v>19</v>
      </c>
      <c r="C23" s="3">
        <v>4315479</v>
      </c>
      <c r="D23" s="3">
        <v>4183511</v>
      </c>
      <c r="E23" s="3">
        <v>91650</v>
      </c>
      <c r="F23" s="3">
        <v>110781</v>
      </c>
      <c r="G23" s="3">
        <v>27740</v>
      </c>
      <c r="H23" s="3">
        <v>1804</v>
      </c>
      <c r="I23" s="3">
        <v>16</v>
      </c>
      <c r="J23" s="3">
        <v>10758</v>
      </c>
      <c r="K23" s="3">
        <v>556</v>
      </c>
      <c r="L23" s="3">
        <v>4421</v>
      </c>
      <c r="M23" s="3">
        <v>552</v>
      </c>
      <c r="N23" s="3">
        <v>336</v>
      </c>
      <c r="O23" s="3">
        <v>584</v>
      </c>
      <c r="P23" s="3">
        <v>2890</v>
      </c>
      <c r="Q23" s="3">
        <v>2456</v>
      </c>
      <c r="R23" s="3">
        <v>780</v>
      </c>
      <c r="S23" s="3">
        <v>10536</v>
      </c>
      <c r="T23" s="3">
        <v>504</v>
      </c>
      <c r="U23" s="3">
        <v>8028</v>
      </c>
      <c r="V23" s="3">
        <v>14682</v>
      </c>
      <c r="W23" s="3">
        <v>1031</v>
      </c>
      <c r="X23" s="3">
        <v>11750</v>
      </c>
      <c r="Y23" s="3">
        <v>14067</v>
      </c>
      <c r="Z23" s="3"/>
      <c r="AA23" s="3">
        <v>1144</v>
      </c>
      <c r="AB23" s="3">
        <v>947</v>
      </c>
      <c r="AC23" s="3">
        <v>1085</v>
      </c>
      <c r="AD23" s="3">
        <v>1336</v>
      </c>
      <c r="AE23" s="3">
        <v>1583</v>
      </c>
      <c r="AF23" s="3">
        <v>2782</v>
      </c>
      <c r="AG23" s="3">
        <v>708</v>
      </c>
      <c r="AH23" s="3">
        <v>795</v>
      </c>
      <c r="AI23" s="3">
        <v>1187</v>
      </c>
      <c r="AJ23" s="3">
        <v>1242</v>
      </c>
      <c r="AK23" s="3">
        <v>783</v>
      </c>
      <c r="AL23" s="3">
        <v>1088</v>
      </c>
      <c r="AM23" s="3">
        <v>333</v>
      </c>
      <c r="AN23" s="3">
        <v>2724</v>
      </c>
      <c r="AO23" s="3">
        <v>300</v>
      </c>
      <c r="AP23" s="3">
        <v>440</v>
      </c>
      <c r="AQ23" s="3">
        <v>27740</v>
      </c>
      <c r="AR23" s="3">
        <v>1820</v>
      </c>
      <c r="AS23" s="3">
        <v>29</v>
      </c>
      <c r="AT23" s="3">
        <v>1314</v>
      </c>
      <c r="AU23" s="3">
        <v>80</v>
      </c>
      <c r="AV23" s="3">
        <v>377</v>
      </c>
      <c r="AW23" s="3">
        <v>4</v>
      </c>
      <c r="AX23" s="3">
        <v>16</v>
      </c>
      <c r="AY23" s="3">
        <v>10758</v>
      </c>
    </row>
    <row r="24" spans="1:51">
      <c r="A24" s="12" t="s">
        <v>47</v>
      </c>
      <c r="B24" s="2" t="s">
        <v>20</v>
      </c>
      <c r="C24" s="3">
        <v>1825133</v>
      </c>
      <c r="D24" s="3">
        <v>1733153</v>
      </c>
      <c r="E24" s="3">
        <v>78624</v>
      </c>
      <c r="F24" s="3">
        <v>66170</v>
      </c>
      <c r="G24" s="3">
        <v>6897</v>
      </c>
      <c r="H24" s="3">
        <v>1780</v>
      </c>
      <c r="I24" s="3">
        <v>12</v>
      </c>
      <c r="J24" s="3">
        <v>4667</v>
      </c>
      <c r="K24" s="3">
        <v>274</v>
      </c>
      <c r="L24" s="3">
        <v>1148</v>
      </c>
      <c r="M24" s="3">
        <v>297</v>
      </c>
      <c r="N24" s="3">
        <v>167</v>
      </c>
      <c r="O24" s="3">
        <v>391</v>
      </c>
      <c r="P24" s="3">
        <v>165</v>
      </c>
      <c r="Q24" s="3">
        <v>1024</v>
      </c>
      <c r="R24" s="3">
        <v>462</v>
      </c>
      <c r="S24" s="3">
        <v>20843</v>
      </c>
      <c r="T24" s="3">
        <v>220</v>
      </c>
      <c r="U24" s="3">
        <v>997</v>
      </c>
      <c r="V24" s="3">
        <v>20025</v>
      </c>
      <c r="W24" s="3">
        <v>873</v>
      </c>
      <c r="X24" s="3">
        <v>1214</v>
      </c>
      <c r="Y24" s="3">
        <v>14219</v>
      </c>
      <c r="Z24" s="3">
        <v>1259</v>
      </c>
      <c r="AA24" s="3"/>
      <c r="AB24" s="3">
        <v>251</v>
      </c>
      <c r="AC24" s="3">
        <v>722</v>
      </c>
      <c r="AD24" s="3">
        <v>1772</v>
      </c>
      <c r="AE24" s="3">
        <v>4889</v>
      </c>
      <c r="AF24" s="3">
        <v>898</v>
      </c>
      <c r="AG24" s="3">
        <v>864</v>
      </c>
      <c r="AH24" s="3">
        <v>371</v>
      </c>
      <c r="AI24" s="3">
        <v>484</v>
      </c>
      <c r="AJ24" s="3">
        <v>399</v>
      </c>
      <c r="AK24" s="3">
        <v>385</v>
      </c>
      <c r="AL24" s="3">
        <v>527</v>
      </c>
      <c r="AM24" s="3">
        <v>467</v>
      </c>
      <c r="AN24" s="3">
        <v>2462</v>
      </c>
      <c r="AO24" s="3">
        <v>281</v>
      </c>
      <c r="AP24" s="3">
        <v>274</v>
      </c>
      <c r="AQ24" s="3">
        <v>6897</v>
      </c>
      <c r="AR24" s="3">
        <v>1792</v>
      </c>
      <c r="AS24" s="3">
        <v>22</v>
      </c>
      <c r="AT24" s="3">
        <v>1225</v>
      </c>
      <c r="AU24" s="3">
        <v>88</v>
      </c>
      <c r="AV24" s="3">
        <v>434</v>
      </c>
      <c r="AW24" s="3">
        <v>11</v>
      </c>
      <c r="AX24" s="3">
        <v>12</v>
      </c>
      <c r="AY24" s="3">
        <v>4667</v>
      </c>
    </row>
    <row r="25" spans="1:51">
      <c r="A25" s="12" t="s">
        <v>72</v>
      </c>
      <c r="B25" s="2" t="s">
        <v>21</v>
      </c>
      <c r="C25" s="3">
        <v>1130687</v>
      </c>
      <c r="D25" s="3">
        <v>1064884</v>
      </c>
      <c r="E25" s="3">
        <v>55706</v>
      </c>
      <c r="F25" s="3">
        <v>38538</v>
      </c>
      <c r="G25" s="3">
        <v>7007</v>
      </c>
      <c r="H25" s="3">
        <v>987</v>
      </c>
      <c r="I25" s="3">
        <v>8</v>
      </c>
      <c r="J25" s="3">
        <v>2095</v>
      </c>
      <c r="K25" s="3">
        <v>414</v>
      </c>
      <c r="L25" s="3">
        <v>4696</v>
      </c>
      <c r="M25" s="3">
        <v>713</v>
      </c>
      <c r="N25" s="3">
        <v>120</v>
      </c>
      <c r="O25" s="3">
        <v>319</v>
      </c>
      <c r="P25" s="3">
        <v>895</v>
      </c>
      <c r="Q25" s="3">
        <v>3300</v>
      </c>
      <c r="R25" s="3">
        <v>504</v>
      </c>
      <c r="S25" s="3">
        <v>2187</v>
      </c>
      <c r="T25" s="3">
        <v>887</v>
      </c>
      <c r="U25" s="3">
        <v>1358</v>
      </c>
      <c r="V25" s="3">
        <v>3264</v>
      </c>
      <c r="W25" s="3">
        <v>334</v>
      </c>
      <c r="X25" s="3">
        <v>20897</v>
      </c>
      <c r="Y25" s="3">
        <v>2432</v>
      </c>
      <c r="Z25" s="3">
        <v>2326</v>
      </c>
      <c r="AA25" s="3">
        <v>484</v>
      </c>
      <c r="AB25" s="3"/>
      <c r="AC25" s="3">
        <v>500</v>
      </c>
      <c r="AD25" s="3">
        <v>952</v>
      </c>
      <c r="AE25" s="3">
        <v>729</v>
      </c>
      <c r="AF25" s="3">
        <v>411</v>
      </c>
      <c r="AG25" s="3">
        <v>567</v>
      </c>
      <c r="AH25" s="3">
        <v>343</v>
      </c>
      <c r="AI25" s="3">
        <v>3216</v>
      </c>
      <c r="AJ25" s="3">
        <v>1388</v>
      </c>
      <c r="AK25" s="3">
        <v>250</v>
      </c>
      <c r="AL25" s="3">
        <v>317</v>
      </c>
      <c r="AM25" s="3">
        <v>107</v>
      </c>
      <c r="AN25" s="3">
        <v>1150</v>
      </c>
      <c r="AO25" s="3">
        <v>96</v>
      </c>
      <c r="AP25" s="3">
        <v>550</v>
      </c>
      <c r="AQ25" s="3">
        <v>7007</v>
      </c>
      <c r="AR25" s="3">
        <v>995</v>
      </c>
      <c r="AS25" s="3">
        <v>6</v>
      </c>
      <c r="AT25" s="3">
        <v>749</v>
      </c>
      <c r="AU25" s="3">
        <v>74</v>
      </c>
      <c r="AV25" s="3">
        <v>153</v>
      </c>
      <c r="AW25" s="3">
        <v>5</v>
      </c>
      <c r="AX25" s="3">
        <v>8</v>
      </c>
      <c r="AY25" s="3">
        <v>2095</v>
      </c>
    </row>
    <row r="26" spans="1:51">
      <c r="A26" s="12" t="s">
        <v>46</v>
      </c>
      <c r="B26" s="2" t="s">
        <v>22</v>
      </c>
      <c r="C26" s="3">
        <v>5311401</v>
      </c>
      <c r="D26" s="3">
        <v>4993000</v>
      </c>
      <c r="E26" s="3">
        <v>277369</v>
      </c>
      <c r="F26" s="3">
        <v>91433</v>
      </c>
      <c r="G26" s="3">
        <v>11911</v>
      </c>
      <c r="H26" s="3">
        <v>13913</v>
      </c>
      <c r="I26" s="3">
        <v>88</v>
      </c>
      <c r="J26" s="3">
        <v>15120</v>
      </c>
      <c r="K26" s="3">
        <v>1112</v>
      </c>
      <c r="L26" s="3">
        <v>2357</v>
      </c>
      <c r="M26" s="3">
        <v>535</v>
      </c>
      <c r="N26" s="3">
        <v>1315</v>
      </c>
      <c r="O26" s="3">
        <v>16193</v>
      </c>
      <c r="P26" s="3">
        <v>641</v>
      </c>
      <c r="Q26" s="3">
        <v>12859</v>
      </c>
      <c r="R26" s="3">
        <v>4007</v>
      </c>
      <c r="S26" s="3">
        <v>12056</v>
      </c>
      <c r="T26" s="3">
        <v>4778</v>
      </c>
      <c r="U26" s="3">
        <v>3756</v>
      </c>
      <c r="V26" s="3">
        <v>4812</v>
      </c>
      <c r="W26" s="3">
        <v>9794</v>
      </c>
      <c r="X26" s="3">
        <v>6136</v>
      </c>
      <c r="Y26" s="3">
        <v>14467</v>
      </c>
      <c r="Z26" s="3">
        <v>2879</v>
      </c>
      <c r="AA26" s="3">
        <v>2215</v>
      </c>
      <c r="AB26" s="3">
        <v>656</v>
      </c>
      <c r="AC26" s="3"/>
      <c r="AD26" s="3">
        <v>8245</v>
      </c>
      <c r="AE26" s="3">
        <v>5804</v>
      </c>
      <c r="AF26" s="3">
        <v>2462</v>
      </c>
      <c r="AG26" s="3">
        <v>2197</v>
      </c>
      <c r="AH26" s="3">
        <v>30294</v>
      </c>
      <c r="AI26" s="3">
        <v>2739</v>
      </c>
      <c r="AJ26" s="3">
        <v>2692</v>
      </c>
      <c r="AK26" s="3">
        <v>9747</v>
      </c>
      <c r="AL26" s="3">
        <v>40958</v>
      </c>
      <c r="AM26" s="3">
        <v>878</v>
      </c>
      <c r="AN26" s="3">
        <v>65554</v>
      </c>
      <c r="AO26" s="3">
        <v>998</v>
      </c>
      <c r="AP26" s="3">
        <v>4233</v>
      </c>
      <c r="AQ26" s="3">
        <v>11911</v>
      </c>
      <c r="AR26" s="3">
        <v>14001</v>
      </c>
      <c r="AS26" s="3">
        <v>67</v>
      </c>
      <c r="AT26" s="3">
        <v>11431</v>
      </c>
      <c r="AU26" s="3">
        <v>1026</v>
      </c>
      <c r="AV26" s="3">
        <v>1341</v>
      </c>
      <c r="AW26" s="3">
        <v>48</v>
      </c>
      <c r="AX26" s="3">
        <v>88</v>
      </c>
      <c r="AY26" s="3">
        <v>15120</v>
      </c>
    </row>
    <row r="27" spans="1:51">
      <c r="A27" s="12" t="s">
        <v>49</v>
      </c>
      <c r="B27" s="2" t="s">
        <v>23</v>
      </c>
      <c r="C27" s="3">
        <v>3762907</v>
      </c>
      <c r="D27" s="3">
        <v>3642936</v>
      </c>
      <c r="E27" s="3">
        <v>97030</v>
      </c>
      <c r="F27" s="3">
        <v>133583</v>
      </c>
      <c r="G27" s="3">
        <v>18142</v>
      </c>
      <c r="H27" s="3">
        <v>1430</v>
      </c>
      <c r="I27" s="3">
        <v>12</v>
      </c>
      <c r="J27" s="3">
        <v>3357</v>
      </c>
      <c r="K27" s="3">
        <v>163</v>
      </c>
      <c r="L27" s="3">
        <v>4496</v>
      </c>
      <c r="M27" s="3">
        <v>1194</v>
      </c>
      <c r="N27" s="3">
        <v>640</v>
      </c>
      <c r="O27" s="3">
        <v>621</v>
      </c>
      <c r="P27" s="3">
        <v>402</v>
      </c>
      <c r="Q27" s="3">
        <v>6567</v>
      </c>
      <c r="R27" s="3">
        <v>1594</v>
      </c>
      <c r="S27" s="3">
        <v>14475</v>
      </c>
      <c r="T27" s="3">
        <v>990</v>
      </c>
      <c r="U27" s="3">
        <v>1214</v>
      </c>
      <c r="V27" s="3">
        <v>4222</v>
      </c>
      <c r="W27" s="3">
        <v>976</v>
      </c>
      <c r="X27" s="3">
        <v>2733</v>
      </c>
      <c r="Y27" s="3">
        <v>18716</v>
      </c>
      <c r="Z27" s="3">
        <v>1213</v>
      </c>
      <c r="AA27" s="3">
        <v>1521</v>
      </c>
      <c r="AB27" s="3">
        <v>295</v>
      </c>
      <c r="AC27" s="3">
        <v>2009</v>
      </c>
      <c r="AD27" s="3"/>
      <c r="AE27" s="3">
        <v>9897</v>
      </c>
      <c r="AF27" s="3">
        <v>880</v>
      </c>
      <c r="AG27" s="3">
        <v>1163</v>
      </c>
      <c r="AH27" s="3">
        <v>526</v>
      </c>
      <c r="AI27" s="3">
        <v>1796</v>
      </c>
      <c r="AJ27" s="3">
        <v>1777</v>
      </c>
      <c r="AK27" s="3">
        <v>1323</v>
      </c>
      <c r="AL27" s="3">
        <v>1094</v>
      </c>
      <c r="AM27" s="3">
        <v>386</v>
      </c>
      <c r="AN27" s="3">
        <v>13262</v>
      </c>
      <c r="AO27" s="3">
        <v>468</v>
      </c>
      <c r="AP27" s="3">
        <v>417</v>
      </c>
      <c r="AQ27" s="3">
        <v>18142</v>
      </c>
      <c r="AR27" s="3">
        <v>1442</v>
      </c>
      <c r="AS27" s="3">
        <v>19</v>
      </c>
      <c r="AT27" s="3">
        <v>981</v>
      </c>
      <c r="AU27" s="3">
        <v>55</v>
      </c>
      <c r="AV27" s="3">
        <v>357</v>
      </c>
      <c r="AW27" s="3">
        <v>18</v>
      </c>
      <c r="AX27" s="3">
        <v>12</v>
      </c>
      <c r="AY27" s="3">
        <v>3357</v>
      </c>
    </row>
    <row r="28" spans="1:51">
      <c r="A28" s="12" t="s">
        <v>65</v>
      </c>
      <c r="B28" s="2" t="s">
        <v>24</v>
      </c>
      <c r="C28" s="3">
        <v>5998828</v>
      </c>
      <c r="D28" s="3">
        <v>5800804</v>
      </c>
      <c r="E28" s="3">
        <v>165720</v>
      </c>
      <c r="F28" s="3">
        <v>152359</v>
      </c>
      <c r="G28" s="3">
        <v>16124</v>
      </c>
      <c r="H28" s="3">
        <v>5382</v>
      </c>
      <c r="I28" s="3">
        <v>15</v>
      </c>
      <c r="J28" s="3">
        <v>10783</v>
      </c>
      <c r="K28" s="3">
        <v>480</v>
      </c>
      <c r="L28" s="3">
        <v>2712</v>
      </c>
      <c r="M28" s="3">
        <v>1199</v>
      </c>
      <c r="N28" s="3">
        <v>917</v>
      </c>
      <c r="O28" s="3">
        <v>984</v>
      </c>
      <c r="P28" s="3">
        <v>302</v>
      </c>
      <c r="Q28" s="3">
        <v>4145</v>
      </c>
      <c r="R28" s="3">
        <v>1327</v>
      </c>
      <c r="S28" s="3">
        <v>26680</v>
      </c>
      <c r="T28" s="3">
        <v>453</v>
      </c>
      <c r="U28" s="3">
        <v>2277</v>
      </c>
      <c r="V28" s="3">
        <v>8479</v>
      </c>
      <c r="W28" s="3">
        <v>5231</v>
      </c>
      <c r="X28" s="3">
        <v>3187</v>
      </c>
      <c r="Y28" s="3">
        <v>30594</v>
      </c>
      <c r="Z28" s="3">
        <v>1999</v>
      </c>
      <c r="AA28" s="3">
        <v>6041</v>
      </c>
      <c r="AB28" s="3">
        <v>308</v>
      </c>
      <c r="AC28" s="3">
        <v>2233</v>
      </c>
      <c r="AD28" s="3">
        <v>12544</v>
      </c>
      <c r="AE28" s="3"/>
      <c r="AF28" s="3">
        <v>2003</v>
      </c>
      <c r="AG28" s="3">
        <v>2250</v>
      </c>
      <c r="AH28" s="3">
        <v>1032</v>
      </c>
      <c r="AI28" s="3">
        <v>893</v>
      </c>
      <c r="AJ28" s="3">
        <v>1269</v>
      </c>
      <c r="AK28" s="3">
        <v>3173</v>
      </c>
      <c r="AL28" s="3">
        <v>2069</v>
      </c>
      <c r="AM28" s="3">
        <v>9072</v>
      </c>
      <c r="AN28" s="3">
        <v>30664</v>
      </c>
      <c r="AO28" s="3">
        <v>823</v>
      </c>
      <c r="AP28" s="3">
        <v>380</v>
      </c>
      <c r="AQ28" s="3">
        <v>16124</v>
      </c>
      <c r="AR28" s="3">
        <v>5397</v>
      </c>
      <c r="AS28" s="3">
        <v>44</v>
      </c>
      <c r="AT28" s="3">
        <v>3278</v>
      </c>
      <c r="AU28" s="3">
        <v>259</v>
      </c>
      <c r="AV28" s="3">
        <v>1782</v>
      </c>
      <c r="AW28" s="3">
        <v>19</v>
      </c>
      <c r="AX28" s="3">
        <v>15</v>
      </c>
      <c r="AY28" s="3">
        <v>10783</v>
      </c>
    </row>
    <row r="29" spans="1:51">
      <c r="A29" s="12" t="s">
        <v>71</v>
      </c>
      <c r="B29" s="2" t="s">
        <v>25</v>
      </c>
      <c r="C29" s="3">
        <v>2173750</v>
      </c>
      <c r="D29" s="3">
        <v>1958280</v>
      </c>
      <c r="E29" s="3">
        <v>195760</v>
      </c>
      <c r="F29" s="3">
        <v>60760</v>
      </c>
      <c r="G29" s="3">
        <v>7424</v>
      </c>
      <c r="H29" s="3">
        <v>7632</v>
      </c>
      <c r="I29" s="3">
        <v>26</v>
      </c>
      <c r="J29" s="3">
        <v>4628</v>
      </c>
      <c r="K29" s="3">
        <v>1227</v>
      </c>
      <c r="L29" s="3">
        <v>1445</v>
      </c>
      <c r="M29" s="3">
        <v>385</v>
      </c>
      <c r="N29" s="3">
        <v>514</v>
      </c>
      <c r="O29" s="3">
        <v>1611</v>
      </c>
      <c r="P29" s="3">
        <v>581</v>
      </c>
      <c r="Q29" s="3">
        <v>3599</v>
      </c>
      <c r="R29" s="3">
        <v>1495</v>
      </c>
      <c r="S29" s="3">
        <v>41353</v>
      </c>
      <c r="T29" s="3">
        <v>983</v>
      </c>
      <c r="U29" s="3">
        <v>17274</v>
      </c>
      <c r="V29" s="3">
        <v>8615</v>
      </c>
      <c r="W29" s="3">
        <v>9912</v>
      </c>
      <c r="X29" s="3">
        <v>5610</v>
      </c>
      <c r="Y29" s="3">
        <v>39363</v>
      </c>
      <c r="Z29" s="3">
        <v>9616</v>
      </c>
      <c r="AA29" s="3">
        <v>4978</v>
      </c>
      <c r="AB29" s="3">
        <v>594</v>
      </c>
      <c r="AC29" s="3">
        <v>3352</v>
      </c>
      <c r="AD29" s="3">
        <v>3844</v>
      </c>
      <c r="AE29" s="3">
        <v>6043</v>
      </c>
      <c r="AF29" s="3"/>
      <c r="AG29" s="3">
        <v>1589</v>
      </c>
      <c r="AH29" s="3">
        <v>3563</v>
      </c>
      <c r="AI29" s="3">
        <v>1524</v>
      </c>
      <c r="AJ29" s="3">
        <v>1181</v>
      </c>
      <c r="AK29" s="3">
        <v>2451</v>
      </c>
      <c r="AL29" s="3">
        <v>4626</v>
      </c>
      <c r="AM29" s="3">
        <v>1254</v>
      </c>
      <c r="AN29" s="3">
        <v>15814</v>
      </c>
      <c r="AO29" s="3">
        <v>626</v>
      </c>
      <c r="AP29" s="3">
        <v>738</v>
      </c>
      <c r="AQ29" s="3">
        <v>7424</v>
      </c>
      <c r="AR29" s="3">
        <v>7658</v>
      </c>
      <c r="AS29" s="3">
        <v>63</v>
      </c>
      <c r="AT29" s="3">
        <v>5073</v>
      </c>
      <c r="AU29" s="3">
        <v>971</v>
      </c>
      <c r="AV29" s="3">
        <v>1476</v>
      </c>
      <c r="AW29" s="3">
        <v>49</v>
      </c>
      <c r="AX29" s="3">
        <v>26</v>
      </c>
      <c r="AY29" s="3">
        <v>4628</v>
      </c>
    </row>
    <row r="30" spans="1:51">
      <c r="A30" s="12" t="s">
        <v>73</v>
      </c>
      <c r="B30" s="2" t="s">
        <v>26</v>
      </c>
      <c r="C30" s="3">
        <v>1689232</v>
      </c>
      <c r="D30" s="3">
        <v>1479287</v>
      </c>
      <c r="E30" s="3">
        <v>187683</v>
      </c>
      <c r="F30" s="3">
        <v>73106</v>
      </c>
      <c r="G30" s="3">
        <v>3837</v>
      </c>
      <c r="H30" s="3">
        <v>12596</v>
      </c>
      <c r="I30" s="3">
        <v>59</v>
      </c>
      <c r="J30" s="3">
        <v>5770</v>
      </c>
      <c r="K30" s="3">
        <v>407</v>
      </c>
      <c r="L30" s="3">
        <v>992</v>
      </c>
      <c r="M30" s="3">
        <v>626</v>
      </c>
      <c r="N30" s="3">
        <v>9027</v>
      </c>
      <c r="O30" s="3">
        <v>783</v>
      </c>
      <c r="P30" s="3">
        <v>392</v>
      </c>
      <c r="Q30" s="3">
        <v>29436</v>
      </c>
      <c r="R30" s="3">
        <v>1021</v>
      </c>
      <c r="S30" s="3">
        <v>17700</v>
      </c>
      <c r="T30" s="3">
        <v>423</v>
      </c>
      <c r="U30" s="3">
        <v>1673</v>
      </c>
      <c r="V30" s="3">
        <v>5779</v>
      </c>
      <c r="W30" s="3">
        <v>1479</v>
      </c>
      <c r="X30" s="3">
        <v>4046</v>
      </c>
      <c r="Y30" s="3">
        <v>13686</v>
      </c>
      <c r="Z30" s="3">
        <v>1361</v>
      </c>
      <c r="AA30" s="3">
        <v>2848</v>
      </c>
      <c r="AB30" s="3">
        <v>476</v>
      </c>
      <c r="AC30" s="3">
        <v>2068</v>
      </c>
      <c r="AD30" s="3">
        <v>3360</v>
      </c>
      <c r="AE30" s="3">
        <v>4634</v>
      </c>
      <c r="AF30" s="3">
        <v>1149</v>
      </c>
      <c r="AG30" s="3"/>
      <c r="AH30" s="3">
        <v>563</v>
      </c>
      <c r="AI30" s="3">
        <v>601</v>
      </c>
      <c r="AJ30" s="3">
        <v>554</v>
      </c>
      <c r="AK30" s="3">
        <v>36743</v>
      </c>
      <c r="AL30" s="3">
        <v>1464</v>
      </c>
      <c r="AM30" s="3">
        <v>780</v>
      </c>
      <c r="AN30" s="3">
        <v>27679</v>
      </c>
      <c r="AO30" s="3">
        <v>15560</v>
      </c>
      <c r="AP30" s="3">
        <v>373</v>
      </c>
      <c r="AQ30" s="3">
        <v>3837</v>
      </c>
      <c r="AR30" s="3">
        <v>12655</v>
      </c>
      <c r="AS30" s="3">
        <v>35</v>
      </c>
      <c r="AT30" s="3">
        <v>10811</v>
      </c>
      <c r="AU30" s="3">
        <v>303</v>
      </c>
      <c r="AV30" s="3">
        <v>1399</v>
      </c>
      <c r="AW30" s="3">
        <v>48</v>
      </c>
      <c r="AX30" s="3">
        <v>59</v>
      </c>
      <c r="AY30" s="3">
        <v>5770</v>
      </c>
    </row>
    <row r="31" spans="1:51">
      <c r="A31" s="12" t="s">
        <v>55</v>
      </c>
      <c r="B31" s="2" t="s">
        <v>27</v>
      </c>
      <c r="C31" s="3">
        <v>2589382</v>
      </c>
      <c r="D31" s="3">
        <v>2502097</v>
      </c>
      <c r="E31" s="3">
        <v>68111</v>
      </c>
      <c r="F31" s="3">
        <v>70551</v>
      </c>
      <c r="G31" s="3">
        <v>11664</v>
      </c>
      <c r="H31" s="3">
        <v>2611</v>
      </c>
      <c r="I31" s="3">
        <v>28</v>
      </c>
      <c r="J31" s="3">
        <v>4871</v>
      </c>
      <c r="K31" s="3">
        <v>1249</v>
      </c>
      <c r="L31" s="3">
        <v>511</v>
      </c>
      <c r="M31" s="3">
        <v>182</v>
      </c>
      <c r="N31" s="3">
        <v>188</v>
      </c>
      <c r="O31" s="3">
        <v>2271</v>
      </c>
      <c r="P31" s="3">
        <v>275</v>
      </c>
      <c r="Q31" s="3">
        <v>812</v>
      </c>
      <c r="R31" s="3">
        <v>881</v>
      </c>
      <c r="S31" s="3">
        <v>5117</v>
      </c>
      <c r="T31" s="3">
        <v>616</v>
      </c>
      <c r="U31" s="3">
        <v>4144</v>
      </c>
      <c r="V31" s="3">
        <v>1507</v>
      </c>
      <c r="W31" s="3">
        <v>1858</v>
      </c>
      <c r="X31" s="3">
        <v>3526</v>
      </c>
      <c r="Y31" s="3">
        <v>6195</v>
      </c>
      <c r="Z31" s="3">
        <v>1222</v>
      </c>
      <c r="AA31" s="3">
        <v>673</v>
      </c>
      <c r="AB31" s="3">
        <v>310</v>
      </c>
      <c r="AC31" s="3">
        <v>12351</v>
      </c>
      <c r="AD31" s="3">
        <v>917</v>
      </c>
      <c r="AE31" s="3">
        <v>1769</v>
      </c>
      <c r="AF31" s="3">
        <v>2333</v>
      </c>
      <c r="AG31" s="3">
        <v>417</v>
      </c>
      <c r="AH31" s="3"/>
      <c r="AI31" s="3">
        <v>676</v>
      </c>
      <c r="AJ31" s="3">
        <v>615</v>
      </c>
      <c r="AK31" s="3">
        <v>593</v>
      </c>
      <c r="AL31" s="3">
        <v>9283</v>
      </c>
      <c r="AM31" s="3">
        <v>320</v>
      </c>
      <c r="AN31" s="3">
        <v>4515</v>
      </c>
      <c r="AO31" s="3">
        <v>144</v>
      </c>
      <c r="AP31" s="3">
        <v>2641</v>
      </c>
      <c r="AQ31" s="3">
        <v>11664</v>
      </c>
      <c r="AR31" s="3">
        <v>2639</v>
      </c>
      <c r="AS31" s="3">
        <v>42</v>
      </c>
      <c r="AT31" s="3">
        <v>1476</v>
      </c>
      <c r="AU31" s="3">
        <v>320</v>
      </c>
      <c r="AV31" s="3">
        <v>758</v>
      </c>
      <c r="AW31" s="3">
        <v>15</v>
      </c>
      <c r="AX31" s="3">
        <v>28</v>
      </c>
      <c r="AY31" s="3">
        <v>4871</v>
      </c>
    </row>
    <row r="32" spans="1:51">
      <c r="A32" s="12" t="s">
        <v>74</v>
      </c>
      <c r="B32" s="2" t="s">
        <v>28</v>
      </c>
      <c r="C32" s="3">
        <v>2788482</v>
      </c>
      <c r="D32" s="3">
        <v>2691072</v>
      </c>
      <c r="E32" s="3">
        <v>87011</v>
      </c>
      <c r="F32" s="3">
        <v>98673</v>
      </c>
      <c r="G32" s="3">
        <v>7201</v>
      </c>
      <c r="H32" s="3">
        <v>1577</v>
      </c>
      <c r="I32" s="3">
        <v>12</v>
      </c>
      <c r="J32" s="3">
        <v>1609</v>
      </c>
      <c r="K32" s="3">
        <v>284</v>
      </c>
      <c r="L32" s="3">
        <v>12862</v>
      </c>
      <c r="M32" s="3">
        <v>3597</v>
      </c>
      <c r="N32" s="3">
        <v>216</v>
      </c>
      <c r="O32" s="3">
        <v>848</v>
      </c>
      <c r="P32" s="3">
        <v>622</v>
      </c>
      <c r="Q32" s="3">
        <v>1444</v>
      </c>
      <c r="R32" s="3">
        <v>4521</v>
      </c>
      <c r="S32" s="3">
        <v>3520</v>
      </c>
      <c r="T32" s="3">
        <v>6436</v>
      </c>
      <c r="U32" s="3">
        <v>1072</v>
      </c>
      <c r="V32" s="3">
        <v>11543</v>
      </c>
      <c r="W32" s="3">
        <v>755</v>
      </c>
      <c r="X32" s="3">
        <v>5719</v>
      </c>
      <c r="Y32" s="3">
        <v>3192</v>
      </c>
      <c r="Z32" s="3">
        <v>1347</v>
      </c>
      <c r="AA32" s="3">
        <v>833</v>
      </c>
      <c r="AB32" s="3">
        <v>3475</v>
      </c>
      <c r="AC32" s="3">
        <v>1298</v>
      </c>
      <c r="AD32" s="3">
        <v>3313</v>
      </c>
      <c r="AE32" s="3">
        <v>1174</v>
      </c>
      <c r="AF32" s="3">
        <v>559</v>
      </c>
      <c r="AG32" s="3">
        <v>353</v>
      </c>
      <c r="AH32" s="3">
        <v>817</v>
      </c>
      <c r="AI32" s="3"/>
      <c r="AJ32" s="3">
        <v>10220</v>
      </c>
      <c r="AK32" s="3">
        <v>401</v>
      </c>
      <c r="AL32" s="3">
        <v>683</v>
      </c>
      <c r="AM32" s="3">
        <v>169</v>
      </c>
      <c r="AN32" s="3">
        <v>4647</v>
      </c>
      <c r="AO32" s="3">
        <v>192</v>
      </c>
      <c r="AP32" s="3">
        <v>899</v>
      </c>
      <c r="AQ32" s="3">
        <v>7201</v>
      </c>
      <c r="AR32" s="3">
        <v>1589</v>
      </c>
      <c r="AS32" s="3">
        <v>14</v>
      </c>
      <c r="AT32" s="3">
        <v>1197</v>
      </c>
      <c r="AU32" s="3">
        <v>90</v>
      </c>
      <c r="AV32" s="3">
        <v>268</v>
      </c>
      <c r="AW32" s="3">
        <v>8</v>
      </c>
      <c r="AX32" s="3">
        <v>12</v>
      </c>
      <c r="AY32" s="3">
        <v>1609</v>
      </c>
    </row>
    <row r="33" spans="1:51">
      <c r="A33" s="12" t="s">
        <v>59</v>
      </c>
      <c r="B33" s="2" t="s">
        <v>29</v>
      </c>
      <c r="C33" s="3">
        <v>2723770</v>
      </c>
      <c r="D33" s="3">
        <v>2629071</v>
      </c>
      <c r="E33" s="3">
        <v>75302</v>
      </c>
      <c r="F33" s="3">
        <v>63808</v>
      </c>
      <c r="G33" s="3">
        <v>13316</v>
      </c>
      <c r="H33" s="3">
        <v>2010</v>
      </c>
      <c r="I33" s="3">
        <v>20</v>
      </c>
      <c r="J33" s="3">
        <v>4051</v>
      </c>
      <c r="K33" s="3">
        <v>203</v>
      </c>
      <c r="L33" s="3">
        <v>10431</v>
      </c>
      <c r="M33" s="3">
        <v>1433</v>
      </c>
      <c r="N33" s="3">
        <v>171</v>
      </c>
      <c r="O33" s="3">
        <v>1100</v>
      </c>
      <c r="P33" s="3">
        <v>395</v>
      </c>
      <c r="Q33" s="3">
        <v>4935</v>
      </c>
      <c r="R33" s="3">
        <v>5021</v>
      </c>
      <c r="S33" s="3">
        <v>3007</v>
      </c>
      <c r="T33" s="3">
        <v>1322</v>
      </c>
      <c r="U33" s="3">
        <v>1380</v>
      </c>
      <c r="V33" s="3">
        <v>2968</v>
      </c>
      <c r="W33" s="3">
        <v>522</v>
      </c>
      <c r="X33" s="3">
        <v>3734</v>
      </c>
      <c r="Y33" s="3">
        <v>2967</v>
      </c>
      <c r="Z33" s="3">
        <v>1947</v>
      </c>
      <c r="AA33" s="3">
        <v>659</v>
      </c>
      <c r="AB33" s="3">
        <v>1662</v>
      </c>
      <c r="AC33" s="3">
        <v>1408</v>
      </c>
      <c r="AD33" s="3">
        <v>3805</v>
      </c>
      <c r="AE33" s="3">
        <v>1777</v>
      </c>
      <c r="AF33" s="3">
        <v>422</v>
      </c>
      <c r="AG33" s="3">
        <v>363</v>
      </c>
      <c r="AH33" s="3">
        <v>366</v>
      </c>
      <c r="AI33" s="3">
        <v>17491</v>
      </c>
      <c r="AJ33" s="3"/>
      <c r="AK33" s="3">
        <v>438</v>
      </c>
      <c r="AL33" s="3">
        <v>750</v>
      </c>
      <c r="AM33" s="3">
        <v>200</v>
      </c>
      <c r="AN33" s="3">
        <v>3688</v>
      </c>
      <c r="AO33" s="3">
        <v>242</v>
      </c>
      <c r="AP33" s="3">
        <v>495</v>
      </c>
      <c r="AQ33" s="3">
        <v>13316</v>
      </c>
      <c r="AR33" s="3">
        <v>2030</v>
      </c>
      <c r="AS33" s="3">
        <v>36</v>
      </c>
      <c r="AT33" s="3">
        <v>1579</v>
      </c>
      <c r="AU33" s="3">
        <v>114</v>
      </c>
      <c r="AV33" s="3">
        <v>267</v>
      </c>
      <c r="AW33" s="3">
        <v>14</v>
      </c>
      <c r="AX33" s="3">
        <v>20</v>
      </c>
      <c r="AY33" s="3">
        <v>4051</v>
      </c>
    </row>
    <row r="34" spans="1:51">
      <c r="A34" s="12" t="s">
        <v>75</v>
      </c>
      <c r="B34" s="2" t="s">
        <v>30</v>
      </c>
      <c r="C34" s="3">
        <v>2194845</v>
      </c>
      <c r="D34" s="3">
        <v>2148680</v>
      </c>
      <c r="E34" s="3">
        <v>37285</v>
      </c>
      <c r="F34" s="3">
        <v>111924</v>
      </c>
      <c r="G34" s="3">
        <v>1161</v>
      </c>
      <c r="H34" s="3">
        <v>2650</v>
      </c>
      <c r="I34" s="3">
        <v>5</v>
      </c>
      <c r="J34" s="3">
        <v>5064</v>
      </c>
      <c r="K34" s="3">
        <v>74</v>
      </c>
      <c r="L34" s="3">
        <v>321</v>
      </c>
      <c r="M34" s="3">
        <v>96</v>
      </c>
      <c r="N34" s="3">
        <v>4709</v>
      </c>
      <c r="O34" s="3">
        <v>293</v>
      </c>
      <c r="P34" s="3">
        <v>146</v>
      </c>
      <c r="Q34" s="3">
        <v>8406</v>
      </c>
      <c r="R34" s="3">
        <v>327</v>
      </c>
      <c r="S34" s="3">
        <v>1803</v>
      </c>
      <c r="T34" s="3">
        <v>82</v>
      </c>
      <c r="U34" s="3">
        <v>252</v>
      </c>
      <c r="V34" s="3">
        <v>295</v>
      </c>
      <c r="W34" s="3">
        <v>221</v>
      </c>
      <c r="X34" s="3">
        <v>600</v>
      </c>
      <c r="Y34" s="3">
        <v>1723</v>
      </c>
      <c r="Z34" s="3">
        <v>419</v>
      </c>
      <c r="AA34" s="3">
        <v>240</v>
      </c>
      <c r="AB34" s="3">
        <v>76</v>
      </c>
      <c r="AC34" s="3">
        <v>806</v>
      </c>
      <c r="AD34" s="3">
        <v>889</v>
      </c>
      <c r="AE34" s="3">
        <v>1132</v>
      </c>
      <c r="AF34" s="3">
        <v>228</v>
      </c>
      <c r="AG34" s="3">
        <v>4182</v>
      </c>
      <c r="AH34" s="3">
        <v>162</v>
      </c>
      <c r="AI34" s="3">
        <v>232</v>
      </c>
      <c r="AJ34" s="3">
        <v>255</v>
      </c>
      <c r="AK34" s="3"/>
      <c r="AL34" s="3">
        <v>1115</v>
      </c>
      <c r="AM34" s="3">
        <v>92</v>
      </c>
      <c r="AN34" s="3">
        <v>6690</v>
      </c>
      <c r="AO34" s="3">
        <v>1337</v>
      </c>
      <c r="AP34" s="3">
        <v>82</v>
      </c>
      <c r="AQ34" s="3">
        <v>1161</v>
      </c>
      <c r="AR34" s="3">
        <v>2655</v>
      </c>
      <c r="AS34" s="3">
        <v>16</v>
      </c>
      <c r="AT34" s="3">
        <v>2479</v>
      </c>
      <c r="AU34" s="3">
        <v>58</v>
      </c>
      <c r="AV34" s="3">
        <v>92</v>
      </c>
      <c r="AW34" s="3">
        <v>5</v>
      </c>
      <c r="AX34" s="3">
        <v>5</v>
      </c>
      <c r="AY34" s="3">
        <v>5064</v>
      </c>
    </row>
    <row r="35" spans="1:51">
      <c r="A35" s="12" t="s">
        <v>64</v>
      </c>
      <c r="B35" s="2" t="s">
        <v>31</v>
      </c>
      <c r="C35" s="3">
        <v>3250741</v>
      </c>
      <c r="D35" s="3">
        <v>3129403</v>
      </c>
      <c r="E35" s="3">
        <v>97791</v>
      </c>
      <c r="F35" s="3">
        <v>108596</v>
      </c>
      <c r="G35" s="3">
        <v>14382</v>
      </c>
      <c r="H35" s="3">
        <v>3709</v>
      </c>
      <c r="I35" s="3">
        <v>11</v>
      </c>
      <c r="J35" s="3">
        <v>5445</v>
      </c>
      <c r="K35" s="3">
        <v>324</v>
      </c>
      <c r="L35" s="3">
        <v>581</v>
      </c>
      <c r="M35" s="3">
        <v>165</v>
      </c>
      <c r="N35" s="3">
        <v>1142</v>
      </c>
      <c r="O35" s="3">
        <v>2441</v>
      </c>
      <c r="P35" s="3">
        <v>327</v>
      </c>
      <c r="Q35" s="3">
        <v>2675</v>
      </c>
      <c r="R35" s="3">
        <v>859</v>
      </c>
      <c r="S35" s="3">
        <v>3744</v>
      </c>
      <c r="T35" s="3">
        <v>686</v>
      </c>
      <c r="U35" s="3">
        <v>1973</v>
      </c>
      <c r="V35" s="3">
        <v>1305</v>
      </c>
      <c r="W35" s="3">
        <v>1653</v>
      </c>
      <c r="X35" s="3">
        <v>1778</v>
      </c>
      <c r="Y35" s="3">
        <v>3729</v>
      </c>
      <c r="Z35" s="3">
        <v>1354</v>
      </c>
      <c r="AA35" s="3">
        <v>656</v>
      </c>
      <c r="AB35" s="3">
        <v>273</v>
      </c>
      <c r="AC35" s="3">
        <v>10229</v>
      </c>
      <c r="AD35" s="3">
        <v>1956</v>
      </c>
      <c r="AE35" s="3">
        <v>2154</v>
      </c>
      <c r="AF35" s="3">
        <v>1356</v>
      </c>
      <c r="AG35" s="3">
        <v>622</v>
      </c>
      <c r="AH35" s="3">
        <v>7903</v>
      </c>
      <c r="AI35" s="3">
        <v>566</v>
      </c>
      <c r="AJ35" s="3">
        <v>580</v>
      </c>
      <c r="AK35" s="3">
        <v>3338</v>
      </c>
      <c r="AL35" s="3"/>
      <c r="AM35" s="3">
        <v>148</v>
      </c>
      <c r="AN35" s="3">
        <v>42478</v>
      </c>
      <c r="AO35" s="3">
        <v>309</v>
      </c>
      <c r="AP35" s="3">
        <v>487</v>
      </c>
      <c r="AQ35" s="3">
        <v>14382</v>
      </c>
      <c r="AR35" s="3">
        <v>3720</v>
      </c>
      <c r="AS35" s="3">
        <v>79</v>
      </c>
      <c r="AT35" s="3">
        <v>3328</v>
      </c>
      <c r="AU35" s="3">
        <v>146</v>
      </c>
      <c r="AV35" s="3">
        <v>150</v>
      </c>
      <c r="AW35" s="3">
        <v>6</v>
      </c>
      <c r="AX35" s="3">
        <v>11</v>
      </c>
      <c r="AY35" s="3">
        <v>5445</v>
      </c>
    </row>
    <row r="36" spans="1:51">
      <c r="A36" s="12" t="s">
        <v>70</v>
      </c>
      <c r="B36" s="2" t="s">
        <v>32</v>
      </c>
      <c r="C36" s="3">
        <v>1211592</v>
      </c>
      <c r="D36" s="3">
        <v>1166043</v>
      </c>
      <c r="E36" s="3">
        <v>41063</v>
      </c>
      <c r="F36" s="3">
        <v>28369</v>
      </c>
      <c r="G36" s="3">
        <v>2281</v>
      </c>
      <c r="H36" s="3">
        <v>544</v>
      </c>
      <c r="I36" s="3">
        <v>2</v>
      </c>
      <c r="J36" s="3">
        <v>1659</v>
      </c>
      <c r="K36" s="3">
        <v>132</v>
      </c>
      <c r="L36" s="3">
        <v>566</v>
      </c>
      <c r="M36" s="3">
        <v>125</v>
      </c>
      <c r="N36" s="3">
        <v>91</v>
      </c>
      <c r="O36" s="3">
        <v>234</v>
      </c>
      <c r="P36" s="3">
        <v>55</v>
      </c>
      <c r="Q36" s="3">
        <v>639</v>
      </c>
      <c r="R36" s="3">
        <v>235</v>
      </c>
      <c r="S36" s="3">
        <v>6246</v>
      </c>
      <c r="T36" s="3">
        <v>66</v>
      </c>
      <c r="U36" s="3">
        <v>915</v>
      </c>
      <c r="V36" s="3">
        <v>749</v>
      </c>
      <c r="W36" s="3">
        <v>1512</v>
      </c>
      <c r="X36" s="3">
        <v>1152</v>
      </c>
      <c r="Y36" s="3">
        <v>7303</v>
      </c>
      <c r="Z36" s="3">
        <v>507</v>
      </c>
      <c r="AA36" s="3">
        <v>663</v>
      </c>
      <c r="AB36" s="3">
        <v>74</v>
      </c>
      <c r="AC36" s="3">
        <v>396</v>
      </c>
      <c r="AD36" s="3">
        <v>912</v>
      </c>
      <c r="AE36" s="3">
        <v>12978</v>
      </c>
      <c r="AF36" s="3">
        <v>475</v>
      </c>
      <c r="AG36" s="3">
        <v>437</v>
      </c>
      <c r="AH36" s="3">
        <v>258</v>
      </c>
      <c r="AI36" s="3">
        <v>170</v>
      </c>
      <c r="AJ36" s="3">
        <v>259</v>
      </c>
      <c r="AK36" s="3">
        <v>385</v>
      </c>
      <c r="AL36" s="3">
        <v>337</v>
      </c>
      <c r="AM36" s="3"/>
      <c r="AN36" s="3">
        <v>2974</v>
      </c>
      <c r="AO36" s="3">
        <v>98</v>
      </c>
      <c r="AP36" s="3">
        <v>120</v>
      </c>
      <c r="AQ36" s="3">
        <v>2281</v>
      </c>
      <c r="AR36" s="3">
        <v>546</v>
      </c>
      <c r="AS36" s="3">
        <v>8</v>
      </c>
      <c r="AT36" s="3">
        <v>387</v>
      </c>
      <c r="AU36" s="3">
        <v>26</v>
      </c>
      <c r="AV36" s="3">
        <v>123</v>
      </c>
      <c r="AW36" s="3"/>
      <c r="AX36" s="3">
        <v>2</v>
      </c>
      <c r="AY36" s="3">
        <v>1659</v>
      </c>
    </row>
    <row r="37" spans="1:51">
      <c r="A37" s="12" t="s">
        <v>76</v>
      </c>
      <c r="B37" s="2" t="s">
        <v>33</v>
      </c>
      <c r="C37" s="3">
        <v>7458856</v>
      </c>
      <c r="D37" s="3">
        <v>7274696</v>
      </c>
      <c r="E37" s="3">
        <v>156681</v>
      </c>
      <c r="F37" s="3">
        <v>370958</v>
      </c>
      <c r="G37" s="3">
        <v>13335</v>
      </c>
      <c r="H37" s="3">
        <v>3528</v>
      </c>
      <c r="I37" s="3">
        <v>21</v>
      </c>
      <c r="J37" s="3">
        <v>10595</v>
      </c>
      <c r="K37" s="3">
        <v>405</v>
      </c>
      <c r="L37" s="3">
        <v>3678</v>
      </c>
      <c r="M37" s="3">
        <v>1178</v>
      </c>
      <c r="N37" s="3">
        <v>3539</v>
      </c>
      <c r="O37" s="3">
        <v>1964</v>
      </c>
      <c r="P37" s="3">
        <v>743</v>
      </c>
      <c r="Q37" s="3">
        <v>4895</v>
      </c>
      <c r="R37" s="3">
        <v>4022</v>
      </c>
      <c r="S37" s="3">
        <v>18631</v>
      </c>
      <c r="T37" s="3">
        <v>657</v>
      </c>
      <c r="U37" s="3">
        <v>1927</v>
      </c>
      <c r="V37" s="3">
        <v>2205</v>
      </c>
      <c r="W37" s="3">
        <v>4295</v>
      </c>
      <c r="X37" s="3">
        <v>3932</v>
      </c>
      <c r="Y37" s="3">
        <v>22155</v>
      </c>
      <c r="Z37" s="3">
        <v>2087</v>
      </c>
      <c r="AA37" s="3">
        <v>1792</v>
      </c>
      <c r="AB37" s="3">
        <v>380</v>
      </c>
      <c r="AC37" s="3">
        <v>7283</v>
      </c>
      <c r="AD37" s="3">
        <v>12666</v>
      </c>
      <c r="AE37" s="3">
        <v>16849</v>
      </c>
      <c r="AF37" s="3">
        <v>1856</v>
      </c>
      <c r="AG37" s="3">
        <v>5086</v>
      </c>
      <c r="AH37" s="3">
        <v>1826</v>
      </c>
      <c r="AI37" s="3">
        <v>2160</v>
      </c>
      <c r="AJ37" s="3">
        <v>1798</v>
      </c>
      <c r="AK37" s="3">
        <v>8016</v>
      </c>
      <c r="AL37" s="3">
        <v>17609</v>
      </c>
      <c r="AM37" s="3">
        <v>1317</v>
      </c>
      <c r="AN37" s="3"/>
      <c r="AO37" s="3">
        <v>1264</v>
      </c>
      <c r="AP37" s="3">
        <v>466</v>
      </c>
      <c r="AQ37" s="3">
        <v>13335</v>
      </c>
      <c r="AR37" s="3">
        <v>3549</v>
      </c>
      <c r="AS37" s="3">
        <v>34</v>
      </c>
      <c r="AT37" s="3">
        <v>2784</v>
      </c>
      <c r="AU37" s="3">
        <v>203</v>
      </c>
      <c r="AV37" s="3">
        <v>498</v>
      </c>
      <c r="AW37" s="3">
        <v>9</v>
      </c>
      <c r="AX37" s="3">
        <v>21</v>
      </c>
      <c r="AY37" s="3">
        <v>10595</v>
      </c>
    </row>
    <row r="38" spans="1:51">
      <c r="A38" s="12" t="s">
        <v>60</v>
      </c>
      <c r="B38" s="2" t="s">
        <v>34</v>
      </c>
      <c r="C38" s="3">
        <v>2141096</v>
      </c>
      <c r="D38" s="3">
        <v>2030605</v>
      </c>
      <c r="E38" s="3">
        <v>100209</v>
      </c>
      <c r="F38" s="3">
        <v>33474</v>
      </c>
      <c r="G38" s="3">
        <v>3458</v>
      </c>
      <c r="H38" s="3">
        <v>4920</v>
      </c>
      <c r="I38" s="3">
        <v>20</v>
      </c>
      <c r="J38" s="3">
        <v>1884</v>
      </c>
      <c r="K38" s="3">
        <v>260</v>
      </c>
      <c r="L38" s="3">
        <v>560</v>
      </c>
      <c r="M38" s="3">
        <v>242</v>
      </c>
      <c r="N38" s="3">
        <v>14616</v>
      </c>
      <c r="O38" s="3">
        <v>497</v>
      </c>
      <c r="P38" s="3">
        <v>139</v>
      </c>
      <c r="Q38" s="3">
        <v>4676</v>
      </c>
      <c r="R38" s="3">
        <v>584</v>
      </c>
      <c r="S38" s="3">
        <v>11890</v>
      </c>
      <c r="T38" s="3">
        <v>180</v>
      </c>
      <c r="U38" s="3">
        <v>828</v>
      </c>
      <c r="V38" s="3">
        <v>767</v>
      </c>
      <c r="W38" s="3">
        <v>601</v>
      </c>
      <c r="X38" s="3">
        <v>1857</v>
      </c>
      <c r="Y38" s="3">
        <v>7479</v>
      </c>
      <c r="Z38" s="3">
        <v>671</v>
      </c>
      <c r="AA38" s="3">
        <v>1086</v>
      </c>
      <c r="AB38" s="3">
        <v>118</v>
      </c>
      <c r="AC38" s="3">
        <v>1610</v>
      </c>
      <c r="AD38" s="3">
        <v>1403</v>
      </c>
      <c r="AE38" s="3">
        <v>1744</v>
      </c>
      <c r="AF38" s="3">
        <v>851</v>
      </c>
      <c r="AG38" s="3">
        <v>24838</v>
      </c>
      <c r="AH38" s="3">
        <v>328</v>
      </c>
      <c r="AI38" s="3">
        <v>456</v>
      </c>
      <c r="AJ38" s="3">
        <v>421</v>
      </c>
      <c r="AK38" s="3">
        <v>12135</v>
      </c>
      <c r="AL38" s="3">
        <v>946</v>
      </c>
      <c r="AM38" s="3">
        <v>174</v>
      </c>
      <c r="AN38" s="3">
        <v>8082</v>
      </c>
      <c r="AO38" s="3"/>
      <c r="AP38" s="3">
        <v>170</v>
      </c>
      <c r="AQ38" s="3">
        <v>3458</v>
      </c>
      <c r="AR38" s="3">
        <v>4940</v>
      </c>
      <c r="AS38" s="3">
        <v>16</v>
      </c>
      <c r="AT38" s="3">
        <v>3910</v>
      </c>
      <c r="AU38" s="3">
        <v>214</v>
      </c>
      <c r="AV38" s="3">
        <v>742</v>
      </c>
      <c r="AW38" s="3">
        <v>38</v>
      </c>
      <c r="AX38" s="3">
        <v>20</v>
      </c>
      <c r="AY38" s="3">
        <v>1884</v>
      </c>
    </row>
    <row r="39" spans="1:51">
      <c r="A39" s="12" t="s">
        <v>67</v>
      </c>
      <c r="B39" s="2" t="s">
        <v>35</v>
      </c>
      <c r="C39" s="3">
        <v>1468535</v>
      </c>
      <c r="D39" s="3">
        <v>1422921</v>
      </c>
      <c r="E39" s="3">
        <v>32299</v>
      </c>
      <c r="F39" s="3">
        <v>46096</v>
      </c>
      <c r="G39" s="3">
        <v>11095</v>
      </c>
      <c r="H39" s="3">
        <v>619</v>
      </c>
      <c r="I39" s="3"/>
      <c r="J39" s="3">
        <v>1601</v>
      </c>
      <c r="K39" s="3">
        <v>3628</v>
      </c>
      <c r="L39" s="3">
        <v>793</v>
      </c>
      <c r="M39" s="3">
        <v>113</v>
      </c>
      <c r="N39" s="3">
        <v>84</v>
      </c>
      <c r="O39" s="3">
        <v>1887</v>
      </c>
      <c r="P39" s="3">
        <v>245</v>
      </c>
      <c r="Q39" s="3">
        <v>279</v>
      </c>
      <c r="R39" s="3">
        <v>2186</v>
      </c>
      <c r="S39" s="3">
        <v>1539</v>
      </c>
      <c r="T39" s="3">
        <v>2248</v>
      </c>
      <c r="U39" s="3">
        <v>1043</v>
      </c>
      <c r="V39" s="3">
        <v>480</v>
      </c>
      <c r="W39" s="3">
        <v>432</v>
      </c>
      <c r="X39" s="3">
        <v>5946</v>
      </c>
      <c r="Y39" s="3">
        <v>2211</v>
      </c>
      <c r="Z39" s="3">
        <v>641</v>
      </c>
      <c r="AA39" s="3">
        <v>164</v>
      </c>
      <c r="AB39" s="3">
        <v>504</v>
      </c>
      <c r="AC39" s="3">
        <v>1979</v>
      </c>
      <c r="AD39" s="3">
        <v>324</v>
      </c>
      <c r="AE39" s="3">
        <v>626</v>
      </c>
      <c r="AF39" s="3">
        <v>348</v>
      </c>
      <c r="AG39" s="3">
        <v>107</v>
      </c>
      <c r="AH39" s="3">
        <v>1807</v>
      </c>
      <c r="AI39" s="3">
        <v>636</v>
      </c>
      <c r="AJ39" s="3">
        <v>441</v>
      </c>
      <c r="AK39" s="3">
        <v>197</v>
      </c>
      <c r="AL39" s="3">
        <v>607</v>
      </c>
      <c r="AM39" s="3">
        <v>71</v>
      </c>
      <c r="AN39" s="3">
        <v>672</v>
      </c>
      <c r="AO39" s="3">
        <v>61</v>
      </c>
      <c r="AP39" s="3"/>
      <c r="AQ39" s="3">
        <v>11095</v>
      </c>
      <c r="AR39" s="3">
        <v>619</v>
      </c>
      <c r="AS39" s="3">
        <v>4</v>
      </c>
      <c r="AT39" s="3">
        <v>450</v>
      </c>
      <c r="AU39" s="3">
        <v>60</v>
      </c>
      <c r="AV39" s="3">
        <v>103</v>
      </c>
      <c r="AW39" s="3">
        <v>2</v>
      </c>
      <c r="AX39" s="3"/>
      <c r="AY39" s="3">
        <v>1601</v>
      </c>
    </row>
    <row r="40" spans="1:51">
      <c r="A40" s="9" t="s">
        <v>82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>
      <c r="A41" s="10" t="s">
        <v>83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41"/>
    </row>
    <row r="44" spans="1:5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</sheetData>
  <mergeCells count="3">
    <mergeCell ref="AY1"/>
    <mergeCell ref="AY2"/>
    <mergeCell ref="AY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24D-7121-4D5D-997E-349B692FB4DF}">
  <dimension ref="A1:P38"/>
  <sheetViews>
    <sheetView tabSelected="1" topLeftCell="C1" workbookViewId="0">
      <selection activeCell="M21" sqref="M21"/>
    </sheetView>
  </sheetViews>
  <sheetFormatPr baseColWidth="10" defaultRowHeight="14.25"/>
  <cols>
    <col min="1" max="1" width="11.53125" style="11"/>
    <col min="2" max="3" width="24.53125" customWidth="1"/>
    <col min="4" max="4" width="16.19921875" customWidth="1"/>
    <col min="6" max="6" width="13.6640625" customWidth="1"/>
    <col min="11" max="11" width="16.6640625" customWidth="1"/>
    <col min="14" max="14" width="18.86328125" customWidth="1"/>
  </cols>
  <sheetData>
    <row r="1" spans="1:16" ht="18">
      <c r="A1" s="19" t="s">
        <v>91</v>
      </c>
    </row>
    <row r="2" spans="1:16">
      <c r="B2" s="2"/>
      <c r="C2" s="2"/>
      <c r="D2" s="2"/>
    </row>
    <row r="3" spans="1:16" ht="57">
      <c r="A3" s="32" t="s">
        <v>85</v>
      </c>
      <c r="B3" s="33" t="s">
        <v>86</v>
      </c>
      <c r="C3" s="33" t="s">
        <v>89</v>
      </c>
      <c r="D3" s="33" t="s">
        <v>80</v>
      </c>
      <c r="E3" s="34" t="s">
        <v>87</v>
      </c>
      <c r="F3" s="35" t="s">
        <v>94</v>
      </c>
      <c r="G3" s="34" t="s">
        <v>78</v>
      </c>
      <c r="H3" s="33" t="s">
        <v>84</v>
      </c>
      <c r="I3" s="33" t="s">
        <v>88</v>
      </c>
      <c r="J3" s="36" t="s">
        <v>90</v>
      </c>
      <c r="K3" s="35" t="s">
        <v>107</v>
      </c>
    </row>
    <row r="4" spans="1:16" s="17" customFormat="1" ht="16.5">
      <c r="A4" s="13" t="s">
        <v>0</v>
      </c>
      <c r="B4" s="5" t="s">
        <v>79</v>
      </c>
      <c r="C4" s="14">
        <v>126014024</v>
      </c>
      <c r="D4" s="6">
        <v>115693273</v>
      </c>
      <c r="E4" s="6">
        <v>111075594</v>
      </c>
      <c r="F4" s="6">
        <v>3807844</v>
      </c>
      <c r="G4" s="6">
        <f>+SUM(G5:G36)</f>
        <v>3807844</v>
      </c>
      <c r="H4" s="6">
        <f>+F4-G4</f>
        <v>0</v>
      </c>
      <c r="K4" s="30"/>
    </row>
    <row r="5" spans="1:16" ht="14.65">
      <c r="A5" s="12" t="s">
        <v>45</v>
      </c>
      <c r="B5" s="2" t="s">
        <v>4</v>
      </c>
      <c r="C5" s="15">
        <v>1425607</v>
      </c>
      <c r="D5" s="3">
        <v>1299669</v>
      </c>
      <c r="E5" s="3">
        <v>1232234</v>
      </c>
      <c r="F5" s="3">
        <v>56422</v>
      </c>
      <c r="G5" s="3">
        <v>23665</v>
      </c>
      <c r="H5" s="3">
        <f t="shared" ref="H5:H36" si="0">+F5-G5</f>
        <v>32757</v>
      </c>
      <c r="I5" s="16">
        <f>+H5/C5*1000</f>
        <v>22.977580777872163</v>
      </c>
      <c r="J5" s="16">
        <f>+I5/5</f>
        <v>4.5955161555744324</v>
      </c>
      <c r="K5" s="31" t="str">
        <f>+IF(AND(I5&gt;=$O$7,I5&lt;=$P$7),$N$7,IF(AND(I5&gt;$O$8,I5&lt;=$P$8),$N$8,IF(AND(I5&gt;$O$9,I5&lt;=$P$9),$N$9,IF(AND(I5&gt;$O$10,I5&lt;=$P$10),$N$10,$N$11))))</f>
        <v>Atracción media</v>
      </c>
      <c r="N5" s="42" t="s">
        <v>96</v>
      </c>
      <c r="O5" s="43" t="s">
        <v>97</v>
      </c>
      <c r="P5" s="44"/>
    </row>
    <row r="6" spans="1:16" ht="14.65">
      <c r="A6" s="12" t="s">
        <v>48</v>
      </c>
      <c r="B6" s="2" t="s">
        <v>5</v>
      </c>
      <c r="C6" s="15">
        <v>3769020</v>
      </c>
      <c r="D6" s="3">
        <v>3494500</v>
      </c>
      <c r="E6" s="3">
        <v>3221141</v>
      </c>
      <c r="F6" s="3">
        <v>211416</v>
      </c>
      <c r="G6" s="3">
        <v>89781</v>
      </c>
      <c r="H6" s="3">
        <f t="shared" si="0"/>
        <v>121635</v>
      </c>
      <c r="I6" s="16">
        <f t="shared" ref="I6:I36" si="1">+H6/C6*1000</f>
        <v>32.272314819236826</v>
      </c>
      <c r="J6" s="16">
        <f t="shared" ref="J6:J36" si="2">+I6/5</f>
        <v>6.454462963847365</v>
      </c>
      <c r="K6" s="31" t="str">
        <f t="shared" ref="K6:K36" si="3">+IF(AND(I6&gt;=$O$7,I6&lt;=$P$7),$N$7,IF(AND(I6&gt;$O$8,I6&lt;=$P$8),$N$8,IF(AND(I6&gt;$O$9,I6&lt;=$P$9),$N$9,IF(AND(I6&gt;$O$10,I6&lt;=$P$10),$N$10,$N$11))))</f>
        <v>Atracción elevada</v>
      </c>
      <c r="N6" s="42"/>
      <c r="O6" s="24" t="s">
        <v>98</v>
      </c>
      <c r="P6" s="24" t="s">
        <v>99</v>
      </c>
    </row>
    <row r="7" spans="1:16" ht="14.65">
      <c r="A7" s="12" t="s">
        <v>50</v>
      </c>
      <c r="B7" s="2" t="s">
        <v>6</v>
      </c>
      <c r="C7" s="15">
        <v>798447</v>
      </c>
      <c r="D7" s="3">
        <v>732150</v>
      </c>
      <c r="E7" s="3">
        <v>652733</v>
      </c>
      <c r="F7" s="3">
        <v>72475</v>
      </c>
      <c r="G7" s="3">
        <v>26996</v>
      </c>
      <c r="H7" s="3">
        <f t="shared" si="0"/>
        <v>45479</v>
      </c>
      <c r="I7" s="16">
        <f t="shared" si="1"/>
        <v>56.959322284384562</v>
      </c>
      <c r="J7" s="16">
        <f t="shared" si="2"/>
        <v>11.391864456876913</v>
      </c>
      <c r="K7" s="31" t="str">
        <f t="shared" si="3"/>
        <v>Atracción elevada</v>
      </c>
      <c r="N7" s="25" t="s">
        <v>100</v>
      </c>
      <c r="O7" s="29">
        <v>-423.93509127789048</v>
      </c>
      <c r="P7" s="29">
        <v>-24.056904195932731</v>
      </c>
    </row>
    <row r="8" spans="1:16" ht="14.65">
      <c r="A8" s="12" t="s">
        <v>53</v>
      </c>
      <c r="B8" s="2" t="s">
        <v>7</v>
      </c>
      <c r="C8" s="15">
        <v>928363</v>
      </c>
      <c r="D8" s="3">
        <v>845134</v>
      </c>
      <c r="E8" s="3">
        <v>814049</v>
      </c>
      <c r="F8" s="3">
        <v>27860</v>
      </c>
      <c r="G8" s="3">
        <v>44034</v>
      </c>
      <c r="H8" s="3">
        <f t="shared" si="0"/>
        <v>-16174</v>
      </c>
      <c r="I8" s="16">
        <f t="shared" si="1"/>
        <v>-17.422064429538878</v>
      </c>
      <c r="J8" s="16">
        <f t="shared" si="2"/>
        <v>-3.4844128859077754</v>
      </c>
      <c r="K8" s="31" t="str">
        <f t="shared" si="3"/>
        <v>Expulsión media</v>
      </c>
      <c r="N8" s="25" t="s">
        <v>101</v>
      </c>
      <c r="O8" s="29">
        <v>-24.056904195932731</v>
      </c>
      <c r="P8" s="29">
        <v>-0.5</v>
      </c>
    </row>
    <row r="9" spans="1:16" ht="14.65">
      <c r="A9" s="12" t="s">
        <v>54</v>
      </c>
      <c r="B9" s="2" t="s">
        <v>8</v>
      </c>
      <c r="C9" s="15">
        <v>3146771</v>
      </c>
      <c r="D9" s="3">
        <v>2860700</v>
      </c>
      <c r="E9" s="3">
        <v>2762766</v>
      </c>
      <c r="F9" s="3">
        <v>83587</v>
      </c>
      <c r="G9" s="3">
        <v>58980</v>
      </c>
      <c r="H9" s="3">
        <f t="shared" si="0"/>
        <v>24607</v>
      </c>
      <c r="I9" s="16">
        <f t="shared" si="1"/>
        <v>7.8197619083180818</v>
      </c>
      <c r="J9" s="16">
        <f t="shared" si="2"/>
        <v>1.5639523816636163</v>
      </c>
      <c r="K9" s="31" t="str">
        <f t="shared" si="3"/>
        <v>Atracción media</v>
      </c>
      <c r="N9" s="25" t="s">
        <v>102</v>
      </c>
      <c r="O9" s="29">
        <v>-0.5</v>
      </c>
      <c r="P9" s="29">
        <v>0.5</v>
      </c>
    </row>
    <row r="10" spans="1:16" ht="14.65">
      <c r="A10" s="12" t="s">
        <v>56</v>
      </c>
      <c r="B10" s="2" t="s">
        <v>9</v>
      </c>
      <c r="C10" s="15">
        <v>731391</v>
      </c>
      <c r="D10" s="3">
        <v>677122</v>
      </c>
      <c r="E10" s="3">
        <v>636207</v>
      </c>
      <c r="F10" s="3">
        <v>35221</v>
      </c>
      <c r="G10" s="3">
        <v>28088</v>
      </c>
      <c r="H10" s="3">
        <f t="shared" si="0"/>
        <v>7133</v>
      </c>
      <c r="I10" s="16">
        <f t="shared" si="1"/>
        <v>9.7526494036705405</v>
      </c>
      <c r="J10" s="16">
        <f t="shared" si="2"/>
        <v>1.950529880734108</v>
      </c>
      <c r="K10" s="31" t="str">
        <f t="shared" si="3"/>
        <v>Atracción media</v>
      </c>
      <c r="N10" s="25" t="s">
        <v>103</v>
      </c>
      <c r="O10" s="29">
        <v>0.5</v>
      </c>
      <c r="P10" s="29">
        <v>23.231418247150184</v>
      </c>
    </row>
    <row r="11" spans="1:16" ht="14.65">
      <c r="A11" s="12" t="s">
        <v>57</v>
      </c>
      <c r="B11" s="2" t="s">
        <v>10</v>
      </c>
      <c r="C11" s="15">
        <v>5543828</v>
      </c>
      <c r="D11" s="3">
        <v>4941832</v>
      </c>
      <c r="E11" s="3">
        <v>4854836</v>
      </c>
      <c r="F11" s="3">
        <v>56588</v>
      </c>
      <c r="G11" s="3">
        <v>160125</v>
      </c>
      <c r="H11" s="3">
        <f t="shared" si="0"/>
        <v>-103537</v>
      </c>
      <c r="I11" s="16">
        <f t="shared" si="1"/>
        <v>-18.676084467267021</v>
      </c>
      <c r="J11" s="16">
        <f t="shared" si="2"/>
        <v>-3.735216893453404</v>
      </c>
      <c r="K11" s="31" t="str">
        <f t="shared" si="3"/>
        <v>Expulsión media</v>
      </c>
      <c r="N11" s="25" t="s">
        <v>104</v>
      </c>
      <c r="O11" s="29">
        <v>23.231418247150184</v>
      </c>
      <c r="P11" s="29">
        <v>309.4889719828754</v>
      </c>
    </row>
    <row r="12" spans="1:16" ht="14.65">
      <c r="A12" s="12" t="s">
        <v>58</v>
      </c>
      <c r="B12" s="2" t="s">
        <v>11</v>
      </c>
      <c r="C12" s="15">
        <v>3741869</v>
      </c>
      <c r="D12" s="3">
        <v>3442944</v>
      </c>
      <c r="E12" s="3">
        <v>3319444</v>
      </c>
      <c r="F12" s="3">
        <v>89954</v>
      </c>
      <c r="G12" s="3">
        <v>60224</v>
      </c>
      <c r="H12" s="3">
        <f t="shared" si="0"/>
        <v>29730</v>
      </c>
      <c r="I12" s="16">
        <f t="shared" si="1"/>
        <v>7.9452273716690787</v>
      </c>
      <c r="J12" s="16">
        <f t="shared" si="2"/>
        <v>1.5890454743338158</v>
      </c>
      <c r="K12" s="31" t="str">
        <f t="shared" si="3"/>
        <v>Atracción media</v>
      </c>
    </row>
    <row r="13" spans="1:16" ht="14.65">
      <c r="A13" s="12" t="s">
        <v>61</v>
      </c>
      <c r="B13" s="2" t="s">
        <v>12</v>
      </c>
      <c r="C13" s="15">
        <v>9209944</v>
      </c>
      <c r="D13" s="3">
        <v>8720414</v>
      </c>
      <c r="E13" s="3">
        <v>8327432</v>
      </c>
      <c r="F13" s="3">
        <v>308686</v>
      </c>
      <c r="G13" s="3">
        <v>557181</v>
      </c>
      <c r="H13" s="3">
        <f t="shared" si="0"/>
        <v>-248495</v>
      </c>
      <c r="I13" s="16">
        <f t="shared" si="1"/>
        <v>-26.981162969069086</v>
      </c>
      <c r="J13" s="16">
        <f t="shared" si="2"/>
        <v>-5.3962325938138171</v>
      </c>
      <c r="K13" s="31" t="str">
        <f t="shared" si="3"/>
        <v>Expulsión elevada</v>
      </c>
    </row>
    <row r="14" spans="1:16" ht="14.65">
      <c r="A14" s="12" t="s">
        <v>62</v>
      </c>
      <c r="B14" s="2" t="s">
        <v>13</v>
      </c>
      <c r="C14" s="15">
        <v>1832650</v>
      </c>
      <c r="D14" s="3">
        <v>1661875</v>
      </c>
      <c r="E14" s="3">
        <v>1606224</v>
      </c>
      <c r="F14" s="3">
        <v>39250</v>
      </c>
      <c r="G14" s="3">
        <v>54705</v>
      </c>
      <c r="H14" s="3">
        <f t="shared" si="0"/>
        <v>-15455</v>
      </c>
      <c r="I14" s="16">
        <f t="shared" si="1"/>
        <v>-8.4331432624887466</v>
      </c>
      <c r="J14" s="16">
        <f t="shared" si="2"/>
        <v>-1.6866286524977494</v>
      </c>
      <c r="K14" s="31" t="str">
        <f t="shared" si="3"/>
        <v>Expulsión media</v>
      </c>
    </row>
    <row r="15" spans="1:16" ht="14.65">
      <c r="A15" s="12" t="s">
        <v>51</v>
      </c>
      <c r="B15" s="2" t="s">
        <v>14</v>
      </c>
      <c r="C15" s="15">
        <v>6166934</v>
      </c>
      <c r="D15" s="3">
        <v>5616039</v>
      </c>
      <c r="E15" s="3">
        <v>5456347</v>
      </c>
      <c r="F15" s="3">
        <v>117626</v>
      </c>
      <c r="G15" s="3">
        <v>92215</v>
      </c>
      <c r="H15" s="3">
        <f t="shared" si="0"/>
        <v>25411</v>
      </c>
      <c r="I15" s="16">
        <f t="shared" si="1"/>
        <v>4.120524072415888</v>
      </c>
      <c r="J15" s="16">
        <f t="shared" si="2"/>
        <v>0.82410481448317763</v>
      </c>
      <c r="K15" s="31" t="str">
        <f t="shared" si="3"/>
        <v>Atracción media</v>
      </c>
    </row>
    <row r="16" spans="1:16" ht="14.65">
      <c r="A16" s="12" t="s">
        <v>63</v>
      </c>
      <c r="B16" s="2" t="s">
        <v>15</v>
      </c>
      <c r="C16" s="15">
        <v>3540685</v>
      </c>
      <c r="D16" s="3">
        <v>3190810</v>
      </c>
      <c r="E16" s="3">
        <v>3118017</v>
      </c>
      <c r="F16" s="3">
        <v>58096</v>
      </c>
      <c r="G16" s="3">
        <v>192761</v>
      </c>
      <c r="H16" s="3">
        <f t="shared" si="0"/>
        <v>-134665</v>
      </c>
      <c r="I16" s="16">
        <f t="shared" si="1"/>
        <v>-38.033600842774774</v>
      </c>
      <c r="J16" s="16">
        <f t="shared" si="2"/>
        <v>-7.606720168554955</v>
      </c>
      <c r="K16" s="31" t="str">
        <f t="shared" si="3"/>
        <v>Expulsión elevada</v>
      </c>
    </row>
    <row r="17" spans="1:11" ht="14.65">
      <c r="A17" s="12" t="s">
        <v>66</v>
      </c>
      <c r="B17" s="2" t="s">
        <v>16</v>
      </c>
      <c r="C17" s="15">
        <v>3082841</v>
      </c>
      <c r="D17" s="3">
        <v>2841446</v>
      </c>
      <c r="E17" s="3">
        <v>2649672</v>
      </c>
      <c r="F17" s="3">
        <v>172723</v>
      </c>
      <c r="G17" s="3">
        <v>84358</v>
      </c>
      <c r="H17" s="3">
        <f t="shared" si="0"/>
        <v>88365</v>
      </c>
      <c r="I17" s="16">
        <f t="shared" si="1"/>
        <v>28.663495781975133</v>
      </c>
      <c r="J17" s="16">
        <f t="shared" si="2"/>
        <v>5.7326991563950269</v>
      </c>
      <c r="K17" s="31" t="str">
        <f t="shared" si="3"/>
        <v>Atracción elevada</v>
      </c>
    </row>
    <row r="18" spans="1:11" ht="14.65">
      <c r="A18" s="12" t="s">
        <v>68</v>
      </c>
      <c r="B18" s="2" t="s">
        <v>17</v>
      </c>
      <c r="C18" s="15">
        <v>8348151</v>
      </c>
      <c r="D18" s="3">
        <v>7626117</v>
      </c>
      <c r="E18" s="3">
        <v>7375785</v>
      </c>
      <c r="F18" s="3">
        <v>198654</v>
      </c>
      <c r="G18" s="3">
        <v>162721</v>
      </c>
      <c r="H18" s="3">
        <f t="shared" si="0"/>
        <v>35933</v>
      </c>
      <c r="I18" s="16">
        <f t="shared" si="1"/>
        <v>4.304306426656634</v>
      </c>
      <c r="J18" s="16">
        <f t="shared" si="2"/>
        <v>0.86086128533132678</v>
      </c>
      <c r="K18" s="31" t="str">
        <f t="shared" si="3"/>
        <v>Atracción media</v>
      </c>
    </row>
    <row r="19" spans="1:11" ht="14.65">
      <c r="A19" s="12" t="s">
        <v>69</v>
      </c>
      <c r="B19" s="2" t="s">
        <v>18</v>
      </c>
      <c r="C19" s="15">
        <v>16992418</v>
      </c>
      <c r="D19" s="3">
        <v>15707805</v>
      </c>
      <c r="E19" s="3">
        <v>15198264</v>
      </c>
      <c r="F19" s="3">
        <v>433992</v>
      </c>
      <c r="G19" s="3">
        <v>512831</v>
      </c>
      <c r="H19" s="3">
        <f t="shared" si="0"/>
        <v>-78839</v>
      </c>
      <c r="I19" s="16">
        <f t="shared" si="1"/>
        <v>-4.6396575225491743</v>
      </c>
      <c r="J19" s="16">
        <f t="shared" si="2"/>
        <v>-0.92793150450983486</v>
      </c>
      <c r="K19" s="31" t="str">
        <f t="shared" si="3"/>
        <v>Expulsión media</v>
      </c>
    </row>
    <row r="20" spans="1:11" ht="14.65">
      <c r="A20" s="12" t="s">
        <v>52</v>
      </c>
      <c r="B20" s="2" t="s">
        <v>19</v>
      </c>
      <c r="C20" s="15">
        <v>4748846</v>
      </c>
      <c r="D20" s="3">
        <v>4315479</v>
      </c>
      <c r="E20" s="3">
        <v>4183511</v>
      </c>
      <c r="F20" s="3">
        <v>91650</v>
      </c>
      <c r="G20" s="3">
        <v>110781</v>
      </c>
      <c r="H20" s="3">
        <f t="shared" si="0"/>
        <v>-19131</v>
      </c>
      <c r="I20" s="16">
        <f t="shared" si="1"/>
        <v>-4.028557674854059</v>
      </c>
      <c r="J20" s="16">
        <f t="shared" si="2"/>
        <v>-0.80571153497081183</v>
      </c>
      <c r="K20" s="31" t="str">
        <f t="shared" si="3"/>
        <v>Expulsión media</v>
      </c>
    </row>
    <row r="21" spans="1:11" ht="14.65">
      <c r="A21" s="12" t="s">
        <v>47</v>
      </c>
      <c r="B21" s="2" t="s">
        <v>20</v>
      </c>
      <c r="C21" s="15">
        <v>1971520</v>
      </c>
      <c r="D21" s="3">
        <v>1825133</v>
      </c>
      <c r="E21" s="3">
        <v>1733153</v>
      </c>
      <c r="F21" s="3">
        <v>78624</v>
      </c>
      <c r="G21" s="3">
        <v>66170</v>
      </c>
      <c r="H21" s="3">
        <f t="shared" si="0"/>
        <v>12454</v>
      </c>
      <c r="I21" s="16">
        <f t="shared" si="1"/>
        <v>6.3169534166531411</v>
      </c>
      <c r="J21" s="16">
        <f t="shared" si="2"/>
        <v>1.2633906833306283</v>
      </c>
      <c r="K21" s="31" t="str">
        <f t="shared" si="3"/>
        <v>Atracción media</v>
      </c>
    </row>
    <row r="22" spans="1:11" ht="14.65">
      <c r="A22" s="12" t="s">
        <v>72</v>
      </c>
      <c r="B22" s="2" t="s">
        <v>21</v>
      </c>
      <c r="C22" s="15">
        <v>1235456</v>
      </c>
      <c r="D22" s="3">
        <v>1130687</v>
      </c>
      <c r="E22" s="3">
        <v>1064884</v>
      </c>
      <c r="F22" s="3">
        <v>55706</v>
      </c>
      <c r="G22" s="3">
        <v>38538</v>
      </c>
      <c r="H22" s="3">
        <f t="shared" si="0"/>
        <v>17168</v>
      </c>
      <c r="I22" s="16">
        <f t="shared" si="1"/>
        <v>13.896083713220058</v>
      </c>
      <c r="J22" s="16">
        <f t="shared" si="2"/>
        <v>2.7792167426440115</v>
      </c>
      <c r="K22" s="31" t="str">
        <f t="shared" si="3"/>
        <v>Atracción media</v>
      </c>
    </row>
    <row r="23" spans="1:11" ht="14.65">
      <c r="A23" s="12" t="s">
        <v>46</v>
      </c>
      <c r="B23" s="2" t="s">
        <v>22</v>
      </c>
      <c r="C23" s="15">
        <v>5784442</v>
      </c>
      <c r="D23" s="3">
        <v>5311401</v>
      </c>
      <c r="E23" s="3">
        <v>4993000</v>
      </c>
      <c r="F23" s="3">
        <v>277369</v>
      </c>
      <c r="G23" s="3">
        <v>91433</v>
      </c>
      <c r="H23" s="3">
        <f t="shared" si="0"/>
        <v>185936</v>
      </c>
      <c r="I23" s="16">
        <f t="shared" si="1"/>
        <v>32.144154959112733</v>
      </c>
      <c r="J23" s="16">
        <f t="shared" si="2"/>
        <v>6.4288309918225464</v>
      </c>
      <c r="K23" s="31" t="str">
        <f t="shared" si="3"/>
        <v>Atracción elevada</v>
      </c>
    </row>
    <row r="24" spans="1:11" ht="14.65">
      <c r="A24" s="12" t="s">
        <v>49</v>
      </c>
      <c r="B24" s="2" t="s">
        <v>23</v>
      </c>
      <c r="C24" s="15">
        <v>4132148</v>
      </c>
      <c r="D24" s="3">
        <v>3762907</v>
      </c>
      <c r="E24" s="3">
        <v>3642936</v>
      </c>
      <c r="F24" s="3">
        <v>97030</v>
      </c>
      <c r="G24" s="3">
        <v>133583</v>
      </c>
      <c r="H24" s="3">
        <f t="shared" si="0"/>
        <v>-36553</v>
      </c>
      <c r="I24" s="16">
        <f t="shared" si="1"/>
        <v>-8.8460045477557916</v>
      </c>
      <c r="J24" s="16">
        <f t="shared" si="2"/>
        <v>-1.7692009095511583</v>
      </c>
      <c r="K24" s="31" t="str">
        <f t="shared" si="3"/>
        <v>Expulsión media</v>
      </c>
    </row>
    <row r="25" spans="1:11" ht="14.65">
      <c r="A25" s="12" t="s">
        <v>65</v>
      </c>
      <c r="B25" s="2" t="s">
        <v>24</v>
      </c>
      <c r="C25" s="15">
        <v>6583278</v>
      </c>
      <c r="D25" s="3">
        <v>5998828</v>
      </c>
      <c r="E25" s="3">
        <v>5800804</v>
      </c>
      <c r="F25" s="3">
        <v>165720</v>
      </c>
      <c r="G25" s="3">
        <v>152359</v>
      </c>
      <c r="H25" s="3">
        <f t="shared" si="0"/>
        <v>13361</v>
      </c>
      <c r="I25" s="16">
        <f t="shared" si="1"/>
        <v>2.0295360457206884</v>
      </c>
      <c r="J25" s="16">
        <f t="shared" si="2"/>
        <v>0.40590720914413769</v>
      </c>
      <c r="K25" s="31" t="str">
        <f t="shared" si="3"/>
        <v>Atracción media</v>
      </c>
    </row>
    <row r="26" spans="1:11" ht="14.65">
      <c r="A26" s="12" t="s">
        <v>71</v>
      </c>
      <c r="B26" s="2" t="s">
        <v>25</v>
      </c>
      <c r="C26" s="15">
        <v>2368467</v>
      </c>
      <c r="D26" s="3">
        <v>2173750</v>
      </c>
      <c r="E26" s="3">
        <v>1958280</v>
      </c>
      <c r="F26" s="3">
        <v>195760</v>
      </c>
      <c r="G26" s="3">
        <v>60760</v>
      </c>
      <c r="H26" s="3">
        <f t="shared" si="0"/>
        <v>135000</v>
      </c>
      <c r="I26" s="16">
        <f t="shared" si="1"/>
        <v>56.998894221452105</v>
      </c>
      <c r="J26" s="16">
        <f t="shared" si="2"/>
        <v>11.39977884429042</v>
      </c>
      <c r="K26" s="31" t="str">
        <f t="shared" si="3"/>
        <v>Atracción elevada</v>
      </c>
    </row>
    <row r="27" spans="1:11" ht="14.65">
      <c r="A27" s="12" t="s">
        <v>73</v>
      </c>
      <c r="B27" s="2" t="s">
        <v>26</v>
      </c>
      <c r="C27" s="15">
        <v>1857985</v>
      </c>
      <c r="D27" s="3">
        <v>1689232</v>
      </c>
      <c r="E27" s="3">
        <v>1479287</v>
      </c>
      <c r="F27" s="3">
        <v>187683</v>
      </c>
      <c r="G27" s="3">
        <v>73106</v>
      </c>
      <c r="H27" s="3">
        <f t="shared" si="0"/>
        <v>114577</v>
      </c>
      <c r="I27" s="16">
        <f t="shared" si="1"/>
        <v>61.667343923659232</v>
      </c>
      <c r="J27" s="16">
        <f t="shared" si="2"/>
        <v>12.333468784731846</v>
      </c>
      <c r="K27" s="31" t="str">
        <f t="shared" si="3"/>
        <v>Atracción elevada</v>
      </c>
    </row>
    <row r="28" spans="1:11" ht="14.65">
      <c r="A28" s="12" t="s">
        <v>55</v>
      </c>
      <c r="B28" s="2" t="s">
        <v>27</v>
      </c>
      <c r="C28" s="15">
        <v>2822255</v>
      </c>
      <c r="D28" s="3">
        <v>2589382</v>
      </c>
      <c r="E28" s="3">
        <v>2502097</v>
      </c>
      <c r="F28" s="3">
        <v>68111</v>
      </c>
      <c r="G28" s="3">
        <v>70551</v>
      </c>
      <c r="H28" s="3">
        <f t="shared" si="0"/>
        <v>-2440</v>
      </c>
      <c r="I28" s="16">
        <f t="shared" si="1"/>
        <v>-0.86455688802039499</v>
      </c>
      <c r="J28" s="16">
        <f t="shared" si="2"/>
        <v>-0.17291137760407899</v>
      </c>
      <c r="K28" s="31" t="str">
        <f t="shared" si="3"/>
        <v>Expulsión media</v>
      </c>
    </row>
    <row r="29" spans="1:11" ht="14.65">
      <c r="A29" s="12" t="s">
        <v>74</v>
      </c>
      <c r="B29" s="2" t="s">
        <v>28</v>
      </c>
      <c r="C29" s="15">
        <v>3026943</v>
      </c>
      <c r="D29" s="3">
        <v>2788482</v>
      </c>
      <c r="E29" s="3">
        <v>2691072</v>
      </c>
      <c r="F29" s="3">
        <v>87011</v>
      </c>
      <c r="G29" s="3">
        <v>98673</v>
      </c>
      <c r="H29" s="3">
        <f t="shared" si="0"/>
        <v>-11662</v>
      </c>
      <c r="I29" s="16">
        <f t="shared" si="1"/>
        <v>-3.8527319477109412</v>
      </c>
      <c r="J29" s="16">
        <f t="shared" si="2"/>
        <v>-0.77054638954218824</v>
      </c>
      <c r="K29" s="31" t="str">
        <f t="shared" si="3"/>
        <v>Expulsión media</v>
      </c>
    </row>
    <row r="30" spans="1:11" ht="14.65">
      <c r="A30" s="12" t="s">
        <v>59</v>
      </c>
      <c r="B30" s="2" t="s">
        <v>29</v>
      </c>
      <c r="C30" s="15">
        <v>2944840</v>
      </c>
      <c r="D30" s="3">
        <v>2723770</v>
      </c>
      <c r="E30" s="3">
        <v>2629071</v>
      </c>
      <c r="F30" s="3">
        <v>75302</v>
      </c>
      <c r="G30" s="3">
        <v>63808</v>
      </c>
      <c r="H30" s="3">
        <f t="shared" si="0"/>
        <v>11494</v>
      </c>
      <c r="I30" s="16">
        <f t="shared" si="1"/>
        <v>3.9030983007565774</v>
      </c>
      <c r="J30" s="16">
        <f t="shared" si="2"/>
        <v>0.78061966015131545</v>
      </c>
      <c r="K30" s="31" t="str">
        <f t="shared" si="3"/>
        <v>Atracción media</v>
      </c>
    </row>
    <row r="31" spans="1:11" ht="14.65">
      <c r="A31" s="12" t="s">
        <v>75</v>
      </c>
      <c r="B31" s="2" t="s">
        <v>30</v>
      </c>
      <c r="C31" s="15">
        <v>2402598</v>
      </c>
      <c r="D31" s="3">
        <v>2194845</v>
      </c>
      <c r="E31" s="3">
        <v>2148680</v>
      </c>
      <c r="F31" s="3">
        <v>37285</v>
      </c>
      <c r="G31" s="3">
        <v>111924</v>
      </c>
      <c r="H31" s="3">
        <f t="shared" si="0"/>
        <v>-74639</v>
      </c>
      <c r="I31" s="16">
        <f t="shared" si="1"/>
        <v>-31.065954437654572</v>
      </c>
      <c r="J31" s="16">
        <f t="shared" si="2"/>
        <v>-6.2131908875309145</v>
      </c>
      <c r="K31" s="31" t="str">
        <f t="shared" si="3"/>
        <v>Expulsión elevada</v>
      </c>
    </row>
    <row r="32" spans="1:11" ht="14.65">
      <c r="A32" s="12" t="s">
        <v>64</v>
      </c>
      <c r="B32" s="2" t="s">
        <v>31</v>
      </c>
      <c r="C32" s="15">
        <v>3527735</v>
      </c>
      <c r="D32" s="3">
        <v>3250741</v>
      </c>
      <c r="E32" s="3">
        <v>3129403</v>
      </c>
      <c r="F32" s="3">
        <v>97791</v>
      </c>
      <c r="G32" s="3">
        <v>108596</v>
      </c>
      <c r="H32" s="3">
        <f t="shared" si="0"/>
        <v>-10805</v>
      </c>
      <c r="I32" s="16">
        <f t="shared" si="1"/>
        <v>-3.062871786004334</v>
      </c>
      <c r="J32" s="16">
        <f t="shared" si="2"/>
        <v>-0.61257435720086684</v>
      </c>
      <c r="K32" s="31" t="str">
        <f t="shared" si="3"/>
        <v>Expulsión media</v>
      </c>
    </row>
    <row r="33" spans="1:11" ht="14.65">
      <c r="A33" s="12" t="s">
        <v>70</v>
      </c>
      <c r="B33" s="2" t="s">
        <v>32</v>
      </c>
      <c r="C33" s="15">
        <v>1342977</v>
      </c>
      <c r="D33" s="3">
        <v>1211592</v>
      </c>
      <c r="E33" s="3">
        <v>1166043</v>
      </c>
      <c r="F33" s="3">
        <v>41063</v>
      </c>
      <c r="G33" s="3">
        <v>28369</v>
      </c>
      <c r="H33" s="3">
        <f t="shared" si="0"/>
        <v>12694</v>
      </c>
      <c r="I33" s="16">
        <f t="shared" si="1"/>
        <v>9.452135070071936</v>
      </c>
      <c r="J33" s="16">
        <f t="shared" si="2"/>
        <v>1.8904270140143873</v>
      </c>
      <c r="K33" s="31" t="str">
        <f t="shared" si="3"/>
        <v>Atracción media</v>
      </c>
    </row>
    <row r="34" spans="1:11" ht="14.65">
      <c r="A34" s="12" t="s">
        <v>76</v>
      </c>
      <c r="B34" s="2" t="s">
        <v>33</v>
      </c>
      <c r="C34" s="15">
        <v>8062579</v>
      </c>
      <c r="D34" s="3">
        <v>7458856</v>
      </c>
      <c r="E34" s="3">
        <v>7274696</v>
      </c>
      <c r="F34" s="3">
        <v>156681</v>
      </c>
      <c r="G34" s="3">
        <v>370958</v>
      </c>
      <c r="H34" s="3">
        <f t="shared" si="0"/>
        <v>-214277</v>
      </c>
      <c r="I34" s="16">
        <f t="shared" si="1"/>
        <v>-26.576731837294247</v>
      </c>
      <c r="J34" s="16">
        <f t="shared" si="2"/>
        <v>-5.315346367458849</v>
      </c>
      <c r="K34" s="31" t="str">
        <f t="shared" si="3"/>
        <v>Expulsión elevada</v>
      </c>
    </row>
    <row r="35" spans="1:11" ht="14.65">
      <c r="A35" s="12" t="s">
        <v>60</v>
      </c>
      <c r="B35" s="2" t="s">
        <v>34</v>
      </c>
      <c r="C35" s="15">
        <v>2320898</v>
      </c>
      <c r="D35" s="3">
        <v>2141096</v>
      </c>
      <c r="E35" s="3">
        <v>2030605</v>
      </c>
      <c r="F35" s="3">
        <v>100209</v>
      </c>
      <c r="G35" s="3">
        <v>33474</v>
      </c>
      <c r="H35" s="3">
        <f t="shared" si="0"/>
        <v>66735</v>
      </c>
      <c r="I35" s="16">
        <f t="shared" si="1"/>
        <v>28.753956442721737</v>
      </c>
      <c r="J35" s="16">
        <f t="shared" si="2"/>
        <v>5.7507912885443471</v>
      </c>
      <c r="K35" s="31" t="str">
        <f t="shared" si="3"/>
        <v>Atracción elevada</v>
      </c>
    </row>
    <row r="36" spans="1:11" ht="14.65">
      <c r="A36" s="12" t="s">
        <v>67</v>
      </c>
      <c r="B36" s="2" t="s">
        <v>35</v>
      </c>
      <c r="C36" s="15">
        <v>1622138</v>
      </c>
      <c r="D36" s="3">
        <v>1468535</v>
      </c>
      <c r="E36" s="3">
        <v>1422921</v>
      </c>
      <c r="F36" s="3">
        <v>32299</v>
      </c>
      <c r="G36" s="3">
        <v>46096</v>
      </c>
      <c r="H36" s="3">
        <f t="shared" si="0"/>
        <v>-13797</v>
      </c>
      <c r="I36" s="16">
        <f t="shared" si="1"/>
        <v>-8.5054415838849717</v>
      </c>
      <c r="J36" s="16">
        <f t="shared" si="2"/>
        <v>-1.7010883167769943</v>
      </c>
      <c r="K36" s="31" t="str">
        <f t="shared" si="3"/>
        <v>Expulsión media</v>
      </c>
    </row>
    <row r="37" spans="1:11">
      <c r="A37" s="20" t="s">
        <v>92</v>
      </c>
      <c r="B37" s="2"/>
      <c r="C37" s="2"/>
      <c r="D37" s="2"/>
      <c r="E37" s="2"/>
      <c r="F37" s="2"/>
      <c r="G37" s="2"/>
    </row>
    <row r="38" spans="1:11">
      <c r="A38" s="18" t="s">
        <v>93</v>
      </c>
      <c r="B38" s="2"/>
      <c r="C38" s="2"/>
      <c r="D38" s="2"/>
      <c r="E38" s="2"/>
      <c r="F38" s="2"/>
      <c r="G38" s="2"/>
    </row>
  </sheetData>
  <mergeCells count="2">
    <mergeCell ref="N5:N6"/>
    <mergeCell ref="O5:P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C374-5F92-40CF-B937-AFBFDA21AB25}">
  <dimension ref="A1:K40"/>
  <sheetViews>
    <sheetView workbookViewId="0">
      <selection activeCell="K11" sqref="K11"/>
    </sheetView>
  </sheetViews>
  <sheetFormatPr baseColWidth="10" defaultRowHeight="14.25"/>
  <cols>
    <col min="1" max="1" width="11.53125" style="11"/>
    <col min="2" max="3" width="24.53125" customWidth="1"/>
    <col min="4" max="4" width="16.19921875" customWidth="1"/>
    <col min="6" max="6" width="13.6640625" customWidth="1"/>
    <col min="11" max="11" width="16.6640625" customWidth="1"/>
  </cols>
  <sheetData>
    <row r="1" spans="1:11" ht="18">
      <c r="A1" s="19" t="s">
        <v>91</v>
      </c>
    </row>
    <row r="2" spans="1:11">
      <c r="B2" s="2"/>
      <c r="C2" s="2"/>
      <c r="D2" s="2"/>
    </row>
    <row r="3" spans="1:11" ht="57">
      <c r="A3" s="32" t="s">
        <v>85</v>
      </c>
      <c r="B3" s="33" t="s">
        <v>86</v>
      </c>
      <c r="C3" s="33" t="s">
        <v>89</v>
      </c>
      <c r="D3" s="33" t="s">
        <v>80</v>
      </c>
      <c r="E3" s="34" t="s">
        <v>87</v>
      </c>
      <c r="F3" s="35" t="s">
        <v>94</v>
      </c>
      <c r="G3" s="34" t="s">
        <v>78</v>
      </c>
      <c r="H3" s="33" t="s">
        <v>84</v>
      </c>
      <c r="I3" s="33" t="s">
        <v>88</v>
      </c>
      <c r="J3" s="36" t="s">
        <v>90</v>
      </c>
      <c r="K3" s="35" t="s">
        <v>107</v>
      </c>
    </row>
    <row r="4" spans="1:11" ht="3" customHeight="1">
      <c r="A4" s="7"/>
      <c r="B4" s="37"/>
      <c r="C4" s="37"/>
      <c r="D4" s="37"/>
      <c r="E4" s="8"/>
      <c r="F4" s="38"/>
      <c r="G4" s="8"/>
      <c r="H4" s="37"/>
      <c r="I4" s="37"/>
      <c r="J4" s="39"/>
      <c r="K4" s="38"/>
    </row>
    <row r="5" spans="1:11" s="17" customFormat="1" ht="16.5">
      <c r="A5" s="13" t="s">
        <v>0</v>
      </c>
      <c r="B5" s="5" t="s">
        <v>79</v>
      </c>
      <c r="C5" s="14">
        <v>126014024</v>
      </c>
      <c r="D5" s="6">
        <v>115693273</v>
      </c>
      <c r="E5" s="6">
        <v>111075594</v>
      </c>
      <c r="F5" s="6">
        <v>3807844</v>
      </c>
      <c r="G5" s="6">
        <f>+SUM(G7:G38)</f>
        <v>3807844</v>
      </c>
      <c r="H5" s="6">
        <f>+F5-G5</f>
        <v>0</v>
      </c>
      <c r="K5" s="30"/>
    </row>
    <row r="6" spans="1:11" s="17" customFormat="1" ht="3" customHeight="1">
      <c r="A6" s="13"/>
      <c r="B6" s="5"/>
      <c r="C6" s="14"/>
      <c r="D6" s="6"/>
      <c r="E6" s="6"/>
      <c r="F6" s="6"/>
      <c r="G6" s="6"/>
      <c r="H6" s="6"/>
      <c r="K6" s="30"/>
    </row>
    <row r="7" spans="1:11" ht="14.65">
      <c r="A7" s="12" t="s">
        <v>45</v>
      </c>
      <c r="B7" s="2" t="s">
        <v>4</v>
      </c>
      <c r="C7" s="15">
        <v>1425607</v>
      </c>
      <c r="D7" s="3">
        <v>1299669</v>
      </c>
      <c r="E7" s="3">
        <v>1232234</v>
      </c>
      <c r="F7" s="3">
        <v>56422</v>
      </c>
      <c r="G7" s="3">
        <v>23665</v>
      </c>
      <c r="H7" s="3">
        <f t="shared" ref="H7:H38" si="0">+F7-G7</f>
        <v>32757</v>
      </c>
      <c r="I7" s="16">
        <v>22.977580777872163</v>
      </c>
      <c r="J7" s="16">
        <v>4.5955161555744324</v>
      </c>
      <c r="K7" s="31" t="s">
        <v>103</v>
      </c>
    </row>
    <row r="8" spans="1:11" ht="14.65">
      <c r="A8" s="12" t="s">
        <v>48</v>
      </c>
      <c r="B8" s="2" t="s">
        <v>5</v>
      </c>
      <c r="C8" s="15">
        <v>3769020</v>
      </c>
      <c r="D8" s="3">
        <v>3494500</v>
      </c>
      <c r="E8" s="3">
        <v>3221141</v>
      </c>
      <c r="F8" s="3">
        <v>211416</v>
      </c>
      <c r="G8" s="3">
        <v>89781</v>
      </c>
      <c r="H8" s="3">
        <f t="shared" si="0"/>
        <v>121635</v>
      </c>
      <c r="I8" s="16">
        <v>32.272314819236826</v>
      </c>
      <c r="J8" s="16">
        <v>6.454462963847365</v>
      </c>
      <c r="K8" s="31" t="s">
        <v>104</v>
      </c>
    </row>
    <row r="9" spans="1:11" ht="14.65">
      <c r="A9" s="12" t="s">
        <v>50</v>
      </c>
      <c r="B9" s="2" t="s">
        <v>6</v>
      </c>
      <c r="C9" s="15">
        <v>798447</v>
      </c>
      <c r="D9" s="3">
        <v>732150</v>
      </c>
      <c r="E9" s="3">
        <v>652733</v>
      </c>
      <c r="F9" s="3">
        <v>72475</v>
      </c>
      <c r="G9" s="3">
        <v>26996</v>
      </c>
      <c r="H9" s="3">
        <f t="shared" si="0"/>
        <v>45479</v>
      </c>
      <c r="I9" s="16">
        <v>56.959322284384562</v>
      </c>
      <c r="J9" s="16">
        <v>11.391864456876913</v>
      </c>
      <c r="K9" s="31" t="s">
        <v>104</v>
      </c>
    </row>
    <row r="10" spans="1:11" ht="14.65">
      <c r="A10" s="12" t="s">
        <v>53</v>
      </c>
      <c r="B10" s="2" t="s">
        <v>7</v>
      </c>
      <c r="C10" s="15">
        <v>928363</v>
      </c>
      <c r="D10" s="3">
        <v>845134</v>
      </c>
      <c r="E10" s="3">
        <v>814049</v>
      </c>
      <c r="F10" s="3">
        <v>27860</v>
      </c>
      <c r="G10" s="3">
        <v>44034</v>
      </c>
      <c r="H10" s="3">
        <f t="shared" si="0"/>
        <v>-16174</v>
      </c>
      <c r="I10" s="16">
        <v>-17.422064429538878</v>
      </c>
      <c r="J10" s="16">
        <v>-3.4844128859077754</v>
      </c>
      <c r="K10" s="31" t="s">
        <v>101</v>
      </c>
    </row>
    <row r="11" spans="1:11" ht="14.65">
      <c r="A11" s="12" t="s">
        <v>54</v>
      </c>
      <c r="B11" s="2" t="s">
        <v>8</v>
      </c>
      <c r="C11" s="15">
        <v>3146771</v>
      </c>
      <c r="D11" s="3">
        <v>2860700</v>
      </c>
      <c r="E11" s="3">
        <v>2762766</v>
      </c>
      <c r="F11" s="3">
        <v>83587</v>
      </c>
      <c r="G11" s="3">
        <v>58980</v>
      </c>
      <c r="H11" s="3">
        <f t="shared" si="0"/>
        <v>24607</v>
      </c>
      <c r="I11" s="16">
        <v>7.8197619083180818</v>
      </c>
      <c r="J11" s="16">
        <v>1.5639523816636163</v>
      </c>
      <c r="K11" s="31" t="s">
        <v>103</v>
      </c>
    </row>
    <row r="12" spans="1:11" ht="14.65">
      <c r="A12" s="12" t="s">
        <v>56</v>
      </c>
      <c r="B12" s="2" t="s">
        <v>9</v>
      </c>
      <c r="C12" s="15">
        <v>731391</v>
      </c>
      <c r="D12" s="3">
        <v>677122</v>
      </c>
      <c r="E12" s="3">
        <v>636207</v>
      </c>
      <c r="F12" s="3">
        <v>35221</v>
      </c>
      <c r="G12" s="3">
        <v>28088</v>
      </c>
      <c r="H12" s="3">
        <f t="shared" si="0"/>
        <v>7133</v>
      </c>
      <c r="I12" s="16">
        <v>9.7526494036705405</v>
      </c>
      <c r="J12" s="16">
        <v>1.950529880734108</v>
      </c>
      <c r="K12" s="31" t="s">
        <v>103</v>
      </c>
    </row>
    <row r="13" spans="1:11" ht="14.65">
      <c r="A13" s="12" t="s">
        <v>57</v>
      </c>
      <c r="B13" s="2" t="s">
        <v>10</v>
      </c>
      <c r="C13" s="15">
        <v>5543828</v>
      </c>
      <c r="D13" s="3">
        <v>4941832</v>
      </c>
      <c r="E13" s="3">
        <v>4854836</v>
      </c>
      <c r="F13" s="3">
        <v>56588</v>
      </c>
      <c r="G13" s="3">
        <v>160125</v>
      </c>
      <c r="H13" s="3">
        <f t="shared" si="0"/>
        <v>-103537</v>
      </c>
      <c r="I13" s="16">
        <v>-18.676084467267021</v>
      </c>
      <c r="J13" s="16">
        <v>-3.735216893453404</v>
      </c>
      <c r="K13" s="31" t="s">
        <v>101</v>
      </c>
    </row>
    <row r="14" spans="1:11" ht="14.65">
      <c r="A14" s="12" t="s">
        <v>58</v>
      </c>
      <c r="B14" s="2" t="s">
        <v>11</v>
      </c>
      <c r="C14" s="15">
        <v>3741869</v>
      </c>
      <c r="D14" s="3">
        <v>3442944</v>
      </c>
      <c r="E14" s="3">
        <v>3319444</v>
      </c>
      <c r="F14" s="3">
        <v>89954</v>
      </c>
      <c r="G14" s="3">
        <v>60224</v>
      </c>
      <c r="H14" s="3">
        <f t="shared" si="0"/>
        <v>29730</v>
      </c>
      <c r="I14" s="16">
        <v>7.9452273716690787</v>
      </c>
      <c r="J14" s="16">
        <v>1.5890454743338158</v>
      </c>
      <c r="K14" s="31" t="s">
        <v>103</v>
      </c>
    </row>
    <row r="15" spans="1:11" ht="14.65">
      <c r="A15" s="12" t="s">
        <v>61</v>
      </c>
      <c r="B15" s="2" t="s">
        <v>12</v>
      </c>
      <c r="C15" s="15">
        <v>9209944</v>
      </c>
      <c r="D15" s="3">
        <v>8720414</v>
      </c>
      <c r="E15" s="3">
        <v>8327432</v>
      </c>
      <c r="F15" s="3">
        <v>308686</v>
      </c>
      <c r="G15" s="3">
        <v>557181</v>
      </c>
      <c r="H15" s="3">
        <f t="shared" si="0"/>
        <v>-248495</v>
      </c>
      <c r="I15" s="16">
        <v>-26.981162969069086</v>
      </c>
      <c r="J15" s="16">
        <v>-5.3962325938138171</v>
      </c>
      <c r="K15" s="31" t="s">
        <v>100</v>
      </c>
    </row>
    <row r="16" spans="1:11" ht="14.65">
      <c r="A16" s="12" t="s">
        <v>62</v>
      </c>
      <c r="B16" s="2" t="s">
        <v>13</v>
      </c>
      <c r="C16" s="15">
        <v>1832650</v>
      </c>
      <c r="D16" s="3">
        <v>1661875</v>
      </c>
      <c r="E16" s="3">
        <v>1606224</v>
      </c>
      <c r="F16" s="3">
        <v>39250</v>
      </c>
      <c r="G16" s="3">
        <v>54705</v>
      </c>
      <c r="H16" s="3">
        <f t="shared" si="0"/>
        <v>-15455</v>
      </c>
      <c r="I16" s="16">
        <v>-8.4331432624887466</v>
      </c>
      <c r="J16" s="16">
        <v>-1.6866286524977494</v>
      </c>
      <c r="K16" s="31" t="s">
        <v>101</v>
      </c>
    </row>
    <row r="17" spans="1:11" ht="14.65">
      <c r="A17" s="12" t="s">
        <v>51</v>
      </c>
      <c r="B17" s="2" t="s">
        <v>14</v>
      </c>
      <c r="C17" s="15">
        <v>6166934</v>
      </c>
      <c r="D17" s="3">
        <v>5616039</v>
      </c>
      <c r="E17" s="3">
        <v>5456347</v>
      </c>
      <c r="F17" s="3">
        <v>117626</v>
      </c>
      <c r="G17" s="3">
        <v>92215</v>
      </c>
      <c r="H17" s="3">
        <f t="shared" si="0"/>
        <v>25411</v>
      </c>
      <c r="I17" s="16">
        <v>4.120524072415888</v>
      </c>
      <c r="J17" s="16">
        <v>0.82410481448317763</v>
      </c>
      <c r="K17" s="31" t="s">
        <v>103</v>
      </c>
    </row>
    <row r="18" spans="1:11" ht="14.65">
      <c r="A18" s="12" t="s">
        <v>63</v>
      </c>
      <c r="B18" s="2" t="s">
        <v>15</v>
      </c>
      <c r="C18" s="15">
        <v>3540685</v>
      </c>
      <c r="D18" s="3">
        <v>3190810</v>
      </c>
      <c r="E18" s="3">
        <v>3118017</v>
      </c>
      <c r="F18" s="3">
        <v>58096</v>
      </c>
      <c r="G18" s="3">
        <v>192761</v>
      </c>
      <c r="H18" s="3">
        <f t="shared" si="0"/>
        <v>-134665</v>
      </c>
      <c r="I18" s="16">
        <v>-38.033600842774774</v>
      </c>
      <c r="J18" s="16">
        <v>-7.606720168554955</v>
      </c>
      <c r="K18" s="31" t="s">
        <v>100</v>
      </c>
    </row>
    <row r="19" spans="1:11" ht="14.65">
      <c r="A19" s="12" t="s">
        <v>66</v>
      </c>
      <c r="B19" s="2" t="s">
        <v>16</v>
      </c>
      <c r="C19" s="15">
        <v>3082841</v>
      </c>
      <c r="D19" s="3">
        <v>2841446</v>
      </c>
      <c r="E19" s="3">
        <v>2649672</v>
      </c>
      <c r="F19" s="3">
        <v>172723</v>
      </c>
      <c r="G19" s="3">
        <v>84358</v>
      </c>
      <c r="H19" s="3">
        <f t="shared" si="0"/>
        <v>88365</v>
      </c>
      <c r="I19" s="16">
        <v>28.663495781975133</v>
      </c>
      <c r="J19" s="16">
        <v>5.7326991563950269</v>
      </c>
      <c r="K19" s="31" t="s">
        <v>104</v>
      </c>
    </row>
    <row r="20" spans="1:11" ht="14.65">
      <c r="A20" s="12" t="s">
        <v>68</v>
      </c>
      <c r="B20" s="2" t="s">
        <v>17</v>
      </c>
      <c r="C20" s="15">
        <v>8348151</v>
      </c>
      <c r="D20" s="3">
        <v>7626117</v>
      </c>
      <c r="E20" s="3">
        <v>7375785</v>
      </c>
      <c r="F20" s="3">
        <v>198654</v>
      </c>
      <c r="G20" s="3">
        <v>162721</v>
      </c>
      <c r="H20" s="3">
        <f t="shared" si="0"/>
        <v>35933</v>
      </c>
      <c r="I20" s="16">
        <v>4.304306426656634</v>
      </c>
      <c r="J20" s="16">
        <v>0.86086128533132678</v>
      </c>
      <c r="K20" s="31" t="s">
        <v>103</v>
      </c>
    </row>
    <row r="21" spans="1:11" ht="14.65">
      <c r="A21" s="12" t="s">
        <v>69</v>
      </c>
      <c r="B21" s="2" t="s">
        <v>18</v>
      </c>
      <c r="C21" s="15">
        <v>16992418</v>
      </c>
      <c r="D21" s="3">
        <v>15707805</v>
      </c>
      <c r="E21" s="3">
        <v>15198264</v>
      </c>
      <c r="F21" s="3">
        <v>433992</v>
      </c>
      <c r="G21" s="3">
        <v>512831</v>
      </c>
      <c r="H21" s="3">
        <f t="shared" si="0"/>
        <v>-78839</v>
      </c>
      <c r="I21" s="16">
        <v>-4.6396575225491743</v>
      </c>
      <c r="J21" s="16">
        <v>-0.92793150450983486</v>
      </c>
      <c r="K21" s="31" t="s">
        <v>101</v>
      </c>
    </row>
    <row r="22" spans="1:11" ht="14.65">
      <c r="A22" s="12" t="s">
        <v>52</v>
      </c>
      <c r="B22" s="2" t="s">
        <v>19</v>
      </c>
      <c r="C22" s="15">
        <v>4748846</v>
      </c>
      <c r="D22" s="3">
        <v>4315479</v>
      </c>
      <c r="E22" s="3">
        <v>4183511</v>
      </c>
      <c r="F22" s="3">
        <v>91650</v>
      </c>
      <c r="G22" s="3">
        <v>110781</v>
      </c>
      <c r="H22" s="3">
        <f t="shared" si="0"/>
        <v>-19131</v>
      </c>
      <c r="I22" s="16">
        <v>-4.028557674854059</v>
      </c>
      <c r="J22" s="16">
        <v>-0.80571153497081183</v>
      </c>
      <c r="K22" s="31" t="s">
        <v>101</v>
      </c>
    </row>
    <row r="23" spans="1:11" ht="14.65">
      <c r="A23" s="12" t="s">
        <v>47</v>
      </c>
      <c r="B23" s="2" t="s">
        <v>20</v>
      </c>
      <c r="C23" s="15">
        <v>1971520</v>
      </c>
      <c r="D23" s="3">
        <v>1825133</v>
      </c>
      <c r="E23" s="3">
        <v>1733153</v>
      </c>
      <c r="F23" s="3">
        <v>78624</v>
      </c>
      <c r="G23" s="3">
        <v>66170</v>
      </c>
      <c r="H23" s="3">
        <f t="shared" si="0"/>
        <v>12454</v>
      </c>
      <c r="I23" s="16">
        <v>6.3169534166531411</v>
      </c>
      <c r="J23" s="16">
        <v>1.2633906833306283</v>
      </c>
      <c r="K23" s="31" t="s">
        <v>103</v>
      </c>
    </row>
    <row r="24" spans="1:11" ht="14.65">
      <c r="A24" s="12" t="s">
        <v>72</v>
      </c>
      <c r="B24" s="2" t="s">
        <v>21</v>
      </c>
      <c r="C24" s="15">
        <v>1235456</v>
      </c>
      <c r="D24" s="3">
        <v>1130687</v>
      </c>
      <c r="E24" s="3">
        <v>1064884</v>
      </c>
      <c r="F24" s="3">
        <v>55706</v>
      </c>
      <c r="G24" s="3">
        <v>38538</v>
      </c>
      <c r="H24" s="3">
        <f t="shared" si="0"/>
        <v>17168</v>
      </c>
      <c r="I24" s="16">
        <v>13.896083713220058</v>
      </c>
      <c r="J24" s="16">
        <v>2.7792167426440115</v>
      </c>
      <c r="K24" s="31" t="s">
        <v>103</v>
      </c>
    </row>
    <row r="25" spans="1:11" ht="14.65">
      <c r="A25" s="12" t="s">
        <v>46</v>
      </c>
      <c r="B25" s="2" t="s">
        <v>22</v>
      </c>
      <c r="C25" s="15">
        <v>5784442</v>
      </c>
      <c r="D25" s="3">
        <v>5311401</v>
      </c>
      <c r="E25" s="3">
        <v>4993000</v>
      </c>
      <c r="F25" s="3">
        <v>277369</v>
      </c>
      <c r="G25" s="3">
        <v>91433</v>
      </c>
      <c r="H25" s="3">
        <f t="shared" si="0"/>
        <v>185936</v>
      </c>
      <c r="I25" s="16">
        <v>32.144154959112733</v>
      </c>
      <c r="J25" s="16">
        <v>6.4288309918225464</v>
      </c>
      <c r="K25" s="31" t="s">
        <v>104</v>
      </c>
    </row>
    <row r="26" spans="1:11" ht="14.65">
      <c r="A26" s="12" t="s">
        <v>49</v>
      </c>
      <c r="B26" s="2" t="s">
        <v>23</v>
      </c>
      <c r="C26" s="15">
        <v>4132148</v>
      </c>
      <c r="D26" s="3">
        <v>3762907</v>
      </c>
      <c r="E26" s="3">
        <v>3642936</v>
      </c>
      <c r="F26" s="3">
        <v>97030</v>
      </c>
      <c r="G26" s="3">
        <v>133583</v>
      </c>
      <c r="H26" s="3">
        <f t="shared" si="0"/>
        <v>-36553</v>
      </c>
      <c r="I26" s="16">
        <v>-8.8460045477557916</v>
      </c>
      <c r="J26" s="16">
        <v>-1.7692009095511583</v>
      </c>
      <c r="K26" s="31" t="s">
        <v>101</v>
      </c>
    </row>
    <row r="27" spans="1:11" ht="14.65">
      <c r="A27" s="12" t="s">
        <v>65</v>
      </c>
      <c r="B27" s="2" t="s">
        <v>24</v>
      </c>
      <c r="C27" s="15">
        <v>6583278</v>
      </c>
      <c r="D27" s="3">
        <v>5998828</v>
      </c>
      <c r="E27" s="3">
        <v>5800804</v>
      </c>
      <c r="F27" s="3">
        <v>165720</v>
      </c>
      <c r="G27" s="3">
        <v>152359</v>
      </c>
      <c r="H27" s="3">
        <f t="shared" si="0"/>
        <v>13361</v>
      </c>
      <c r="I27" s="16">
        <v>2.0295360457206884</v>
      </c>
      <c r="J27" s="16">
        <v>0.40590720914413769</v>
      </c>
      <c r="K27" s="31" t="s">
        <v>103</v>
      </c>
    </row>
    <row r="28" spans="1:11" ht="14.65">
      <c r="A28" s="12" t="s">
        <v>71</v>
      </c>
      <c r="B28" s="2" t="s">
        <v>25</v>
      </c>
      <c r="C28" s="15">
        <v>2368467</v>
      </c>
      <c r="D28" s="3">
        <v>2173750</v>
      </c>
      <c r="E28" s="3">
        <v>1958280</v>
      </c>
      <c r="F28" s="3">
        <v>195760</v>
      </c>
      <c r="G28" s="3">
        <v>60760</v>
      </c>
      <c r="H28" s="3">
        <f t="shared" si="0"/>
        <v>135000</v>
      </c>
      <c r="I28" s="16">
        <v>56.998894221452105</v>
      </c>
      <c r="J28" s="16">
        <v>11.39977884429042</v>
      </c>
      <c r="K28" s="31" t="s">
        <v>104</v>
      </c>
    </row>
    <row r="29" spans="1:11" ht="14.65">
      <c r="A29" s="12" t="s">
        <v>73</v>
      </c>
      <c r="B29" s="2" t="s">
        <v>26</v>
      </c>
      <c r="C29" s="15">
        <v>1857985</v>
      </c>
      <c r="D29" s="3">
        <v>1689232</v>
      </c>
      <c r="E29" s="3">
        <v>1479287</v>
      </c>
      <c r="F29" s="3">
        <v>187683</v>
      </c>
      <c r="G29" s="3">
        <v>73106</v>
      </c>
      <c r="H29" s="3">
        <f t="shared" si="0"/>
        <v>114577</v>
      </c>
      <c r="I29" s="16">
        <v>61.667343923659232</v>
      </c>
      <c r="J29" s="16">
        <v>12.333468784731846</v>
      </c>
      <c r="K29" s="31" t="s">
        <v>104</v>
      </c>
    </row>
    <row r="30" spans="1:11" ht="14.65">
      <c r="A30" s="12" t="s">
        <v>55</v>
      </c>
      <c r="B30" s="2" t="s">
        <v>27</v>
      </c>
      <c r="C30" s="15">
        <v>2822255</v>
      </c>
      <c r="D30" s="3">
        <v>2589382</v>
      </c>
      <c r="E30" s="3">
        <v>2502097</v>
      </c>
      <c r="F30" s="3">
        <v>68111</v>
      </c>
      <c r="G30" s="3">
        <v>70551</v>
      </c>
      <c r="H30" s="3">
        <f t="shared" si="0"/>
        <v>-2440</v>
      </c>
      <c r="I30" s="16">
        <v>-0.86455688802039499</v>
      </c>
      <c r="J30" s="16">
        <v>-0.17291137760407899</v>
      </c>
      <c r="K30" s="31" t="s">
        <v>101</v>
      </c>
    </row>
    <row r="31" spans="1:11" ht="14.65">
      <c r="A31" s="12" t="s">
        <v>74</v>
      </c>
      <c r="B31" s="2" t="s">
        <v>28</v>
      </c>
      <c r="C31" s="15">
        <v>3026943</v>
      </c>
      <c r="D31" s="3">
        <v>2788482</v>
      </c>
      <c r="E31" s="3">
        <v>2691072</v>
      </c>
      <c r="F31" s="3">
        <v>87011</v>
      </c>
      <c r="G31" s="3">
        <v>98673</v>
      </c>
      <c r="H31" s="3">
        <f t="shared" si="0"/>
        <v>-11662</v>
      </c>
      <c r="I31" s="16">
        <v>-3.8527319477109412</v>
      </c>
      <c r="J31" s="16">
        <v>-0.77054638954218824</v>
      </c>
      <c r="K31" s="31" t="s">
        <v>101</v>
      </c>
    </row>
    <row r="32" spans="1:11" ht="14.65">
      <c r="A32" s="12" t="s">
        <v>59</v>
      </c>
      <c r="B32" s="2" t="s">
        <v>29</v>
      </c>
      <c r="C32" s="15">
        <v>2944840</v>
      </c>
      <c r="D32" s="3">
        <v>2723770</v>
      </c>
      <c r="E32" s="3">
        <v>2629071</v>
      </c>
      <c r="F32" s="3">
        <v>75302</v>
      </c>
      <c r="G32" s="3">
        <v>63808</v>
      </c>
      <c r="H32" s="3">
        <f t="shared" si="0"/>
        <v>11494</v>
      </c>
      <c r="I32" s="16">
        <v>3.9030983007565774</v>
      </c>
      <c r="J32" s="16">
        <v>0.78061966015131545</v>
      </c>
      <c r="K32" s="31" t="s">
        <v>103</v>
      </c>
    </row>
    <row r="33" spans="1:11" ht="14.65">
      <c r="A33" s="12" t="s">
        <v>75</v>
      </c>
      <c r="B33" s="2" t="s">
        <v>30</v>
      </c>
      <c r="C33" s="15">
        <v>2402598</v>
      </c>
      <c r="D33" s="3">
        <v>2194845</v>
      </c>
      <c r="E33" s="3">
        <v>2148680</v>
      </c>
      <c r="F33" s="3">
        <v>37285</v>
      </c>
      <c r="G33" s="3">
        <v>111924</v>
      </c>
      <c r="H33" s="3">
        <f t="shared" si="0"/>
        <v>-74639</v>
      </c>
      <c r="I33" s="16">
        <v>-31.065954437654572</v>
      </c>
      <c r="J33" s="16">
        <v>-6.2131908875309145</v>
      </c>
      <c r="K33" s="31" t="s">
        <v>100</v>
      </c>
    </row>
    <row r="34" spans="1:11" ht="14.65">
      <c r="A34" s="12" t="s">
        <v>64</v>
      </c>
      <c r="B34" s="2" t="s">
        <v>31</v>
      </c>
      <c r="C34" s="15">
        <v>3527735</v>
      </c>
      <c r="D34" s="3">
        <v>3250741</v>
      </c>
      <c r="E34" s="3">
        <v>3129403</v>
      </c>
      <c r="F34" s="3">
        <v>97791</v>
      </c>
      <c r="G34" s="3">
        <v>108596</v>
      </c>
      <c r="H34" s="3">
        <f t="shared" si="0"/>
        <v>-10805</v>
      </c>
      <c r="I34" s="16">
        <v>-3.062871786004334</v>
      </c>
      <c r="J34" s="16">
        <v>-0.61257435720086684</v>
      </c>
      <c r="K34" s="31" t="s">
        <v>101</v>
      </c>
    </row>
    <row r="35" spans="1:11" ht="14.65">
      <c r="A35" s="12" t="s">
        <v>70</v>
      </c>
      <c r="B35" s="2" t="s">
        <v>32</v>
      </c>
      <c r="C35" s="15">
        <v>1342977</v>
      </c>
      <c r="D35" s="3">
        <v>1211592</v>
      </c>
      <c r="E35" s="3">
        <v>1166043</v>
      </c>
      <c r="F35" s="3">
        <v>41063</v>
      </c>
      <c r="G35" s="3">
        <v>28369</v>
      </c>
      <c r="H35" s="3">
        <f t="shared" si="0"/>
        <v>12694</v>
      </c>
      <c r="I35" s="16">
        <v>9.452135070071936</v>
      </c>
      <c r="J35" s="16">
        <v>1.8904270140143873</v>
      </c>
      <c r="K35" s="31" t="s">
        <v>103</v>
      </c>
    </row>
    <row r="36" spans="1:11" ht="14.65">
      <c r="A36" s="12" t="s">
        <v>76</v>
      </c>
      <c r="B36" s="2" t="s">
        <v>33</v>
      </c>
      <c r="C36" s="15">
        <v>8062579</v>
      </c>
      <c r="D36" s="3">
        <v>7458856</v>
      </c>
      <c r="E36" s="3">
        <v>7274696</v>
      </c>
      <c r="F36" s="3">
        <v>156681</v>
      </c>
      <c r="G36" s="3">
        <v>370958</v>
      </c>
      <c r="H36" s="3">
        <f t="shared" si="0"/>
        <v>-214277</v>
      </c>
      <c r="I36" s="16">
        <v>-26.576731837294247</v>
      </c>
      <c r="J36" s="16">
        <v>-5.315346367458849</v>
      </c>
      <c r="K36" s="31" t="s">
        <v>100</v>
      </c>
    </row>
    <row r="37" spans="1:11" ht="14.65">
      <c r="A37" s="12" t="s">
        <v>60</v>
      </c>
      <c r="B37" s="2" t="s">
        <v>34</v>
      </c>
      <c r="C37" s="15">
        <v>2320898</v>
      </c>
      <c r="D37" s="3">
        <v>2141096</v>
      </c>
      <c r="E37" s="3">
        <v>2030605</v>
      </c>
      <c r="F37" s="3">
        <v>100209</v>
      </c>
      <c r="G37" s="3">
        <v>33474</v>
      </c>
      <c r="H37" s="3">
        <f t="shared" si="0"/>
        <v>66735</v>
      </c>
      <c r="I37" s="16">
        <v>28.753956442721737</v>
      </c>
      <c r="J37" s="16">
        <v>5.7507912885443471</v>
      </c>
      <c r="K37" s="31" t="s">
        <v>104</v>
      </c>
    </row>
    <row r="38" spans="1:11" ht="14.65">
      <c r="A38" s="12" t="s">
        <v>67</v>
      </c>
      <c r="B38" s="2" t="s">
        <v>35</v>
      </c>
      <c r="C38" s="15">
        <v>1622138</v>
      </c>
      <c r="D38" s="3">
        <v>1468535</v>
      </c>
      <c r="E38" s="3">
        <v>1422921</v>
      </c>
      <c r="F38" s="3">
        <v>32299</v>
      </c>
      <c r="G38" s="3">
        <v>46096</v>
      </c>
      <c r="H38" s="3">
        <f t="shared" si="0"/>
        <v>-13797</v>
      </c>
      <c r="I38" s="16">
        <v>-8.5054415838849717</v>
      </c>
      <c r="J38" s="16">
        <v>-1.7010883167769943</v>
      </c>
      <c r="K38" s="31" t="s">
        <v>101</v>
      </c>
    </row>
    <row r="39" spans="1:11">
      <c r="A39" s="20" t="s">
        <v>92</v>
      </c>
      <c r="B39" s="2"/>
      <c r="C39" s="2"/>
      <c r="D39" s="2"/>
      <c r="E39" s="2"/>
      <c r="F39" s="2"/>
      <c r="G39" s="2"/>
    </row>
    <row r="40" spans="1:11">
      <c r="A40" s="18" t="s">
        <v>93</v>
      </c>
      <c r="B40" s="2"/>
      <c r="C40" s="2"/>
      <c r="D40" s="2"/>
      <c r="E40" s="2"/>
      <c r="F40" s="2"/>
      <c r="G40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3611A-FBB3-4FEB-BF17-E392C19C2EAF}">
  <dimension ref="A1:D12"/>
  <sheetViews>
    <sheetView workbookViewId="0">
      <selection activeCell="C16" sqref="C16"/>
    </sheetView>
  </sheetViews>
  <sheetFormatPr baseColWidth="10" defaultColWidth="11.53125" defaultRowHeight="14.25"/>
  <cols>
    <col min="2" max="2" width="27.796875" customWidth="1"/>
  </cols>
  <sheetData>
    <row r="1" spans="1:4" ht="15.4">
      <c r="A1" s="23" t="s">
        <v>95</v>
      </c>
      <c r="B1" s="23"/>
      <c r="C1" s="23"/>
      <c r="D1" s="23"/>
    </row>
    <row r="3" spans="1:4" ht="14.65">
      <c r="B3" s="45" t="s">
        <v>96</v>
      </c>
      <c r="C3" s="43" t="s">
        <v>97</v>
      </c>
      <c r="D3" s="44"/>
    </row>
    <row r="4" spans="1:4" ht="14.65">
      <c r="B4" s="46"/>
      <c r="C4" s="24" t="s">
        <v>98</v>
      </c>
      <c r="D4" s="24" t="s">
        <v>99</v>
      </c>
    </row>
    <row r="5" spans="1:4" ht="14.65">
      <c r="B5" s="25" t="s">
        <v>100</v>
      </c>
      <c r="C5" s="26">
        <v>-423.93509127789048</v>
      </c>
      <c r="D5" s="26">
        <v>-24.056904195932731</v>
      </c>
    </row>
    <row r="6" spans="1:4" ht="14.65">
      <c r="B6" s="25" t="s">
        <v>101</v>
      </c>
      <c r="C6" s="26">
        <v>-24.056904195932731</v>
      </c>
      <c r="D6" s="26">
        <v>-0.5</v>
      </c>
    </row>
    <row r="7" spans="1:4" ht="14.65">
      <c r="B7" s="25" t="s">
        <v>102</v>
      </c>
      <c r="C7" s="26">
        <v>-0.5</v>
      </c>
      <c r="D7" s="26">
        <v>0.5</v>
      </c>
    </row>
    <row r="8" spans="1:4" ht="14.65">
      <c r="B8" s="25" t="s">
        <v>103</v>
      </c>
      <c r="C8" s="26">
        <v>0.5</v>
      </c>
      <c r="D8" s="26">
        <v>23.231418247150184</v>
      </c>
    </row>
    <row r="9" spans="1:4" ht="14.65">
      <c r="B9" s="25" t="s">
        <v>104</v>
      </c>
      <c r="C9" s="26">
        <v>23.231418247150184</v>
      </c>
      <c r="D9" s="26">
        <v>309.4889719828754</v>
      </c>
    </row>
    <row r="10" spans="1:4">
      <c r="B10" s="27" t="s">
        <v>105</v>
      </c>
    </row>
    <row r="11" spans="1:4">
      <c r="B11" s="28" t="s">
        <v>106</v>
      </c>
    </row>
    <row r="12" spans="1:4">
      <c r="B12" s="20" t="s">
        <v>92</v>
      </c>
    </row>
  </sheetData>
  <mergeCells count="2">
    <mergeCell ref="B3:B4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2015-2020</vt:lpstr>
      <vt:lpstr>Tasas Calculo</vt:lpstr>
      <vt:lpstr>Tasas</vt:lpstr>
      <vt:lpstr>Categorias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VLLLASANA OCAMPO</dc:creator>
  <cp:lastModifiedBy>Diana Villasana Ocampo</cp:lastModifiedBy>
  <dcterms:created xsi:type="dcterms:W3CDTF">2021-06-11T17:03:03Z</dcterms:created>
  <dcterms:modified xsi:type="dcterms:W3CDTF">2024-09-10T16:03:30Z</dcterms:modified>
</cp:coreProperties>
</file>